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FS1\Redirect\haraguchi487\デスクトップ\懸案（デスクトップ）\"/>
    </mc:Choice>
  </mc:AlternateContent>
  <bookViews>
    <workbookView xWindow="0" yWindow="0" windowWidth="15360" windowHeight="7635" tabRatio="84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W35" i="10"/>
  <c r="BW36" i="10" s="1"/>
  <c r="BW37" i="10" s="1"/>
  <c r="BW38" i="10" s="1"/>
  <c r="BW39" i="10" s="1"/>
  <c r="BW40" i="10" s="1"/>
  <c r="BW41" i="10" s="1"/>
  <c r="BW42" i="10" s="1"/>
  <c r="BW43" i="10" s="1"/>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<sst xmlns="http://schemas.openxmlformats.org/spreadsheetml/2006/main" count="1144" uniqueCount="626">
  <si>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</si>
  <si>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</si>
  <si>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</si>
  <si>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</si>
  <si>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</si>
  <si>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</si>
  <si>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</si>
  <si>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</si>
  <si>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</si>
  <si>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</si>
  <si>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</si>
  <si>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</si>
  <si>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</si>
  <si>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</si>
  <si>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</si>
  <si>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</si>
  <si>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</si>
  <si>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</si>
  <si>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</si>
  <si>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</si>
  <si>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</si>
  <si>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</si>
  <si>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</si>
  <si>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</si>
  <si>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</si>
  <si>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</si>
  <si>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</si>
  <si>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</si>
  <si>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</si>
  <si>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</si>
  <si>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</si>
  <si>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</si>
  <si>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</si>
  <si>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</si>
  <si>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</si>
  <si>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</si>
  <si>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</si>
  <si>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</si>
  <si>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</si>
  <si>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</si>
  <si>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</si>
  <si>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</si>
  <si>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</si>
  <si>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</si>
  <si>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</si>
  <si>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</si>
  <si>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</si>
  <si>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</si>
  <si>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</si>
  <si>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</si>
  <si>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</si>
  <si>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</si>
  <si>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</si>
  <si>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</si>
  <si>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</si>
  <si>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</si>
  <si>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</si>
  <si>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</si>
  <si>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</si>
  <si>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</si>
  <si>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</si>
  <si>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</si>
  <si>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</si>
  <si>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</si>
  <si>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</si>
  <si>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</si>
  <si>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</si>
  <si>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</si>
  <si>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</si>
  <si>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</si>
  <si>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</si>
  <si>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</si>
  <si>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</si>
  <si>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</si>
  <si>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</si>
  <si>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</si>
  <si>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</si>
  <si>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</si>
  <si>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</si>
  <si>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</si>
  <si>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</si>
  <si>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</si>
  <si>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</si>
  <si>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</si>
  <si>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</si>
  <si>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</si>
  <si>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</si>
  <si>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</si>
  <si>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</si>
  <si>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</si>
  <si>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</si>
  <si>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</si>
  <si>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</si>
  <si>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</si>
  <si>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</si>
  <si>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</si>
  <si>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</si>
  <si>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</si>
  <si>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水巻町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</si>
  <si>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</si>
  <si>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</si>
  <si>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</si>
  <si>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</si>
  <si>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</si>
  <si>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</si>
  <si>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</si>
  <si>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</si>
  <si>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</si>
  <si>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</si>
  <si>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</si>
  <si>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</si>
  <si>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</si>
  <si>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</si>
  <si>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</si>
  <si>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</si>
  <si>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</si>
  <si>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</si>
  <si>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</si>
  <si>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</si>
  <si>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</si>
  <si>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</si>
  <si>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</si>
  <si>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</si>
  <si>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</si>
  <si>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</si>
  <si>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</si>
  <si>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</si>
  <si>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</si>
  <si>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</si>
  <si>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</si>
  <si>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</si>
  <si>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</si>
  <si>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</si>
  <si>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</si>
  <si>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</si>
  <si>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</si>
  <si>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</si>
  <si>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</si>
  <si>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</si>
  <si>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</si>
  <si>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</si>
  <si>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</si>
  <si>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</si>
  <si>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</si>
  <si>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</si>
  <si>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</si>
  <si>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</si>
  <si>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</si>
  <si>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</si>
  <si>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</si>
  <si>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</si>
  <si>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</si>
  <si>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</si>
  <si>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</si>
  <si>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</si>
  <si>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</si>
  <si>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</si>
  <si>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</si>
  <si>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</si>
  <si>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</si>
  <si>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</si>
  <si>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</si>
  <si>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</si>
  <si>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</si>
  <si>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</si>
  <si>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</si>
  <si>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</si>
  <si>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</si>
  <si>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</si>
  <si>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</si>
  <si>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</si>
  <si>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</si>
  <si>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</si>
  <si>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</si>
  <si>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</si>
  <si>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</si>
  <si>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</si>
  <si>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</si>
  <si>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</si>
  <si>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</si>
  <si>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</si>
  <si>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</si>
  <si>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</si>
  <si>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</si>
  <si>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</si>
  <si>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</si>
  <si>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</si>
  <si>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</si>
  <si>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</si>
  <si>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</si>
  <si>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</si>
  <si>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</si>
  <si>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</si>
  <si>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</si>
  <si>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</si>
  <si>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</si>
  <si>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</si>
  <si>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</si>
  <si>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</si>
  <si>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</si>
  <si>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</si>
  <si>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</si>
  <si>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</si>
  <si>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</si>
  <si>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</si>
  <si>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</si>
  <si>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</si>
  <si>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</si>
  <si>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</si>
  <si>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</si>
  <si>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</si>
  <si>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</si>
  <si>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</si>
  <si>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</si>
  <si>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</si>
  <si>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</si>
  <si>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福岡県水巻町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</si>
  <si>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</si>
  <si>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</si>
  <si>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</si>
  <si>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</si>
  <si>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</si>
  <si>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</si>
  <si>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</si>
  <si>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</si>
  <si>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</si>
  <si>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</si>
  <si>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</si>
  <si>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</si>
  <si>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</si>
  <si>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</si>
  <si>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</si>
  <si>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</si>
  <si>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</si>
  <si>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</si>
  <si>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</si>
  <si>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</si>
  <si>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</si>
  <si>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</si>
  <si>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</si>
  <si>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</si>
  <si>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</si>
  <si>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</si>
  <si>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</si>
  <si>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</si>
  <si>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</si>
  <si>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</si>
  <si>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</si>
  <si>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</si>
  <si>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</si>
  <si>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</si>
  <si>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</si>
  <si>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</si>
  <si>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</si>
  <si>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</si>
  <si>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</si>
  <si>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</si>
  <si>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</si>
  <si>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</si>
  <si>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</si>
  <si>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</si>
  <si>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</si>
  <si>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</si>
  <si>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</si>
  <si>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</si>
  <si>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</si>
  <si>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</si>
  <si>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</si>
  <si>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</si>
  <si>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</si>
  <si>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</si>
  <si>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</si>
  <si>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</si>
  <si>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</si>
  <si>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</si>
  <si>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</si>
  <si>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</si>
  <si>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</si>
  <si>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</si>
  <si>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</si>
  <si>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</si>
  <si>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</si>
  <si>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</si>
  <si>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</si>
  <si>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</si>
  <si>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</si>
  <si>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</si>
  <si>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</si>
  <si>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</si>
  <si>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</si>
  <si>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</si>
  <si>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</si>
  <si>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</si>
  <si>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</si>
  <si>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</si>
  <si>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</si>
  <si>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</si>
  <si>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</si>
  <si>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</si>
  <si>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</si>
  <si>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</si>
  <si>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</si>
  <si>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</si>
  <si>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</si>
  <si>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</si>
  <si>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</si>
  <si>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</si>
  <si>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</si>
  <si>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</si>
  <si>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</si>
  <si>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</si>
  <si>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</si>
  <si>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</si>
  <si>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</si>
  <si>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</si>
  <si>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</si>
  <si>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</si>
  <si>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</si>
  <si>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</si>
  <si>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</si>
  <si>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</si>
  <si>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</si>
  <si>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</si>
  <si>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</si>
  <si>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</si>
  <si>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</si>
  <si>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</si>
  <si>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</si>
  <si>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</si>
  <si>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</si>
  <si>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</si>
  <si>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</si>
  <si>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</si>
  <si>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</si>
  <si>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</si>
  <si>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</si>
  <si>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</si>
  <si>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</si>
  <si>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</si>
  <si>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</si>
  <si>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</si>
  <si>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</si>
  <si>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</si>
  <si>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</si>
  <si>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</si>
  <si>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</si>
  <si>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</si>
  <si>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</si>
  <si>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</si>
  <si>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</si>
  <si>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</si>
  <si>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</si>
  <si>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</si>
  <si>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</si>
  <si>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</si>
  <si>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</si>
  <si>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</si>
  <si>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</si>
  <si>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</si>
  <si>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</si>
  <si>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</si>
  <si>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</si>
  <si>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</si>
  <si>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</si>
  <si>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</si>
  <si>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</si>
  <si>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福岡県水巻町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</si>
  <si>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</si>
  <si>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</si>
  <si>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</si>
  <si>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</si>
  <si>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</si>
  <si>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</si>
  <si>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</si>
  <si>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</si>
  <si>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</si>
  <si>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</si>
  <si>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</si>
  <si>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</si>
  <si>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</si>
  <si>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</si>
  <si>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</si>
  <si>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</si>
  <si>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</si>
  <si>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</si>
  <si>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</si>
  <si>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</si>
  <si>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</si>
  <si>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</si>
  <si>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</si>
  <si>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</si>
  <si>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</si>
  <si>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</si>
  <si>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</si>
  <si>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</si>
  <si>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</si>
  <si>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</si>
  <si>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</si>
  <si>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</si>
  <si>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</si>
  <si>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</si>
  <si>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</si>
  <si>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</si>
  <si>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</si>
  <si>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</si>
  <si>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</si>
  <si>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</si>
  <si>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</si>
  <si>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</si>
  <si>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</si>
  <si>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</si>
  <si>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</si>
  <si>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</si>
  <si>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</si>
  <si>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</si>
  <si>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</si>
  <si>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</si>
  <si>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</si>
  <si>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</si>
  <si>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</si>
  <si>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</si>
  <si>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</si>
  <si>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</si>
  <si>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</si>
  <si>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</si>
  <si>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</si>
  <si>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</si>
  <si>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</si>
  <si>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</si>
  <si>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</si>
  <si>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</si>
  <si>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</si>
  <si>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</si>
  <si>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</si>
  <si>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</si>
  <si>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</si>
  <si>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</si>
  <si>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</si>
  <si>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</si>
  <si>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</si>
  <si>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</si>
  <si>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</si>
  <si>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</si>
  <si>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</si>
  <si>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</si>
  <si>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</si>
  <si>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</si>
  <si>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</si>
  <si>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</si>
  <si>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</si>
  <si>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</si>
  <si>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</si>
  <si>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</si>
  <si>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</si>
  <si>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</si>
  <si>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</si>
  <si>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</si>
  <si>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</si>
  <si>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</si>
  <si>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</si>
  <si>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</si>
  <si>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</si>
  <si>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</si>
  <si>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</si>
  <si>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</si>
  <si>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</si>
  <si>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</si>
  <si>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</si>
  <si>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</si>
  <si>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</si>
  <si>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</si>
  <si>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</si>
  <si>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</si>
  <si>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</si>
  <si>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</si>
  <si>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</si>
  <si>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</si>
  <si>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</si>
  <si>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</si>
  <si>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</si>
  <si>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</si>
  <si>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</si>
  <si>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</si>
  <si>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</si>
  <si>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</si>
  <si>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</si>
  <si>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</si>
  <si>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</si>
  <si>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</si>
  <si>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</si>
  <si>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</si>
  <si>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</si>
  <si>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</si>
  <si>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</si>
  <si>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</si>
  <si>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</si>
  <si>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</si>
  <si>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</si>
  <si>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</si>
  <si>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</si>
  <si>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</si>
  <si>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</si>
  <si>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</si>
  <si>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</si>
  <si>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</si>
  <si>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</si>
  <si>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</si>
  <si>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</si>
  <si>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</si>
  <si>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</si>
  <si>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</si>
  <si>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</si>
  <si>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</si>
  <si>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</si>
  <si>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</si>
  <si>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</si>
  <si>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</si>
  <si>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</si>
  <si>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</si>
  <si>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</si>
  <si>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</si>
  <si>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</si>
  <si>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</si>
  <si>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</si>
  <si>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</si>
  <si>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</si>
  <si>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</si>
  <si>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</si>
  <si>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</si>
  <si>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</si>
  <si>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</si>
  <si>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</si>
  <si>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</si>
  <si>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</si>
  <si>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</si>
  <si>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</si>
  <si>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</si>
  <si>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</si>
  <si>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</si>
  <si>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</si>
  <si>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</si>
  <si>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</si>
  <si>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</si>
  <si>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</si>
  <si>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</si>
  <si>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</si>
  <si>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</si>
  <si>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</si>
  <si>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</si>
  <si>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</si>
  <si>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</si>
  <si>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</si>
  <si>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</si>
  <si>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</si>
  <si>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</si>
  <si>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</si>
  <si>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</si>
  <si>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</si>
  <si>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</si>
  <si>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</si>
  <si>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4.70</t>
  </si>
  <si>
    <t>▲ 4.65</t>
  </si>
  <si>
    <t>▲ 1.64</t>
  </si>
  <si>
    <t>▲ 6.86</t>
  </si>
  <si>
    <t>一般会計</t>
  </si>
  <si>
    <t>公共下水道事業会計</t>
  </si>
  <si>
    <t>国民健康保険事業特別会計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</si>
  <si>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</si>
  <si>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</si>
  <si>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</si>
  <si>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</si>
  <si>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</si>
  <si>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</si>
  <si>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</si>
  <si>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</si>
  <si>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遠賀・中間地域広域行政事務組合(一般会計)</t>
  </si>
  <si>
    <t>福岡県介護保険広域連合(一般会計)</t>
  </si>
  <si>
    <t>福岡県介護保険広域連合（介護保険事業特別会計)</t>
  </si>
  <si>
    <t>福岡県後期高齢者医療広域連合(一般会計)</t>
  </si>
  <si>
    <t>福岡県後期高齢者医療広域連合（後期高齢者医療特別会計）</t>
  </si>
  <si>
    <t>堀川水利組合(一般会計)</t>
  </si>
  <si>
    <t>福岡県市町村消防団員等公務災害補償組合(一般会計)</t>
  </si>
  <si>
    <t>福岡県自治振興組合(一般会計)</t>
  </si>
  <si>
    <t>福岡県自治振興組合（公文書館事業特別会計)</t>
    <rPh sb="10" eb="14">
      <t>コウブンショカン</t>
    </rPh>
    <rPh sb="14" eb="16">
      <t>ジギョウ</t>
    </rPh>
    <rPh sb="16" eb="18">
      <t>トクベツ</t>
    </rPh>
    <rPh sb="18" eb="20">
      <t>カイケイ</t>
    </rPh>
    <phoneticPr fontId="2"/>
  </si>
  <si>
    <t>福岡県自治会館管理組合(一般会計)</t>
  </si>
  <si>
    <t>-</t>
    <phoneticPr fontId="2"/>
  </si>
  <si>
    <t>-</t>
    <phoneticPr fontId="2"/>
  </si>
  <si>
    <t>-</t>
    <phoneticPr fontId="2"/>
  </si>
  <si>
    <t>-</t>
    <phoneticPr fontId="2"/>
  </si>
  <si>
    <t>水巻町職員退職手当準備基金</t>
  </si>
  <si>
    <t>水巻町公共施設等整備基金</t>
  </si>
  <si>
    <t>水巻快適環境づくり基金</t>
  </si>
  <si>
    <t>水巻町小中学校給食事業基金</t>
  </si>
  <si>
    <t>水巻町片山排水ポンプ管理基金</t>
  </si>
  <si>
    <t>-</t>
    <phoneticPr fontId="2"/>
  </si>
  <si>
    <t>-</t>
    <phoneticPr fontId="2"/>
  </si>
  <si>
    <t>遠賀・中間地域広域行政事務組合(公共用地先行取得事業特別会計)</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</si>
  <si>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</si>
  <si>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</si>
  <si>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</si>
  <si>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</si>
  <si>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</si>
  <si>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</si>
  <si>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</si>
  <si>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</si>
  <si>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</si>
  <si>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</si>
  <si>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</si>
  <si>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</si>
  <si>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</si>
  <si>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</si>
  <si>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</si>
  <si>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</si>
  <si>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</si>
  <si>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</si>
  <si>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</si>
  <si>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</si>
  <si>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</si>
  <si>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</si>
  <si>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</si>
  <si>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</si>
  <si>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</si>
  <si>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</si>
  <si>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xml:space="preserve"> </t>
    <phoneticPr fontId="5"/>
  </si>
  <si>
    <t>今年度は、将来負担比率及び有形固定資産減価償却率とも、下記の表のとおり上昇した。全国平均に比べ、将来負担比率は低いが、有形固定資産減価償却率が高い結果となった。
今年度の有形固定資産減価償却率の上昇は、土地を有形固定資産減価償却から対象外にしたことによる影響が大きかった。
今後は、起債額の増加に注意しながら、長寿命化計画に基づき、計画的に修繕を行っていくなど、資産を有効活用していく必要がある。</t>
    <phoneticPr fontId="5"/>
  </si>
  <si>
    <t>今年度は実質公債費比率が若干上昇しているが、これは特定財源の減や事業費補正により基準財政需要額に算入された公債費が減となったことが大きな要因の一つである。
また、全国平均に比べ、将来負担比率及び実質公債費比率はともに低い状況にあるが、今後も、公共施設等の大規模改修事業や公共下水道事業の進捗に伴い繰出金の増加が見込まれるため、財政運営の健全化に努め、適切な起債管理を行う必要がある。</t>
    <rPh sb="25" eb="27">
      <t>トクテイ</t>
    </rPh>
    <rPh sb="27" eb="29">
      <t>ザイゲン</t>
    </rPh>
    <rPh sb="30" eb="31">
      <t>ゲン</t>
    </rPh>
    <rPh sb="57" eb="58">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</si>
</sst>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AD69-43B7-B289-FB73839FA60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24583</c:v>
                </c:pt>
                <c:pt idx="1">
                  <c:v>42910</c:v>
                </c:pt>
                <c:pt idx="2">
                  <c:v>42105</c:v>
                </c:pt>
                <c:pt idx="3">
                  <c:v>56888</c:v>
                </c:pt>
                <c:pt idx="4">
                  <c:v>28153</c:v>
                </c:pt>
              </c:numCache>
            </c:numRef>
          </c:val>
          <c:smooth val="0"/>
          <c:extLst>
            <c:ext xmlns:c16="http://schemas.microsoft.com/office/drawing/2014/chart" uri="{C3380CC4-5D6E-409C-BE32-E72D297353CC}">
              <c16:uniqueId val="{00000001-AD69-43B7-B289-FB73839FA60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4.62</c:v>
                </c:pt>
                <c:pt idx="1">
                  <c:v>6.15</c:v>
                </c:pt>
                <c:pt idx="2">
                  <c:v>4.91</c:v>
                </c:pt>
                <c:pt idx="3">
                  <c:v>6.71</c:v>
                </c:pt>
                <c:pt idx="4">
                  <c:v>6.82</c:v>
                </c:pt>
              </c:numCache>
            </c:numRef>
          </c:val>
          <c:extLst>
            <c:ext xmlns:c16="http://schemas.microsoft.com/office/drawing/2014/chart" uri="{C3380CC4-5D6E-409C-BE32-E72D297353CC}">
              <c16:uniqueId val="{00000000-92C4-4DF8-8CDA-0E16CDDE4AB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43.46</c:v>
                </c:pt>
                <c:pt idx="1">
                  <c:v>45.02</c:v>
                </c:pt>
                <c:pt idx="2">
                  <c:v>44.93</c:v>
                </c:pt>
                <c:pt idx="3">
                  <c:v>44.13</c:v>
                </c:pt>
                <c:pt idx="4">
                  <c:v>40.93</c:v>
                </c:pt>
              </c:numCache>
            </c:numRef>
          </c:val>
          <c:extLst>
            <c:ext xmlns:c16="http://schemas.microsoft.com/office/drawing/2014/chart" uri="{C3380CC4-5D6E-409C-BE32-E72D297353CC}">
              <c16:uniqueId val="{00000001-92C4-4DF8-8CDA-0E16CDDE4AB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-4.7</c:v>
                </c:pt>
                <c:pt idx="1">
                  <c:v>1.66</c:v>
                </c:pt>
                <c:pt idx="2">
                  <c:v>-4.6500000000000004</c:v>
                </c:pt>
                <c:pt idx="3">
                  <c:v>-1.64</c:v>
                </c:pt>
                <c:pt idx="4">
                  <c:v>-6.86</c:v>
                </c:pt>
              </c:numCache>
            </c:numRef>
          </c:val>
          <c:smooth val="0"/>
          <c:extLst>
            <c:ext xmlns:c16="http://schemas.microsoft.com/office/drawing/2014/chart" uri="{C3380CC4-5D6E-409C-BE32-E72D297353CC}">
              <c16:uniqueId val="{00000002-92C4-4DF8-8CDA-0E16CDDE4AB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0.46</c:v>
                </c:pt>
                <c:pt idx="2">
                  <c:v>#N/A</c:v>
                </c:pt>
                <c:pt idx="3">
                  <c:v>0.35</c:v>
                </c:pt>
                <c:pt idx="4">
                  <c:v>#N/A</c:v>
                </c:pt>
                <c:pt idx="5">
                  <c:v>0.49</c:v>
                </c:pt>
                <c:pt idx="6">
                  <c:v>0</c:v>
                </c:pt>
                <c:pt idx="7">
                  <c:v>0</c:v>
                </c:pt>
                <c:pt idx="8">
                  <c:v>0</c:v>
                </c:pt>
                <c:pt idx="9">
                  <c:v>0</c:v>
                </c:pt>
              </c:numCache>
            </c:numRef>
          </c:val>
          <c:extLst>
            <c:ext xmlns:c16="http://schemas.microsoft.com/office/drawing/2014/chart" uri="{C3380CC4-5D6E-409C-BE32-E72D297353CC}">
              <c16:uniqueId val="{00000000-E4F4-41C4-A0C7-CE99665FBDF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4F4-41C4-A0C7-CE99665FBDF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4F4-41C4-A0C7-CE99665FBDF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4F4-41C4-A0C7-CE99665FBDF5}"/>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4F4-41C4-A0C7-CE99665FBDF5}"/>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E4F4-41C4-A0C7-CE99665FBDF5}"/>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0.02</c:v>
                </c:pt>
                <c:pt idx="2">
                  <c:v>#N/A</c:v>
                </c:pt>
                <c:pt idx="3">
                  <c:v>0.05</c:v>
                </c:pt>
                <c:pt idx="4">
                  <c:v>#N/A</c:v>
                </c:pt>
                <c:pt idx="5">
                  <c:v>0.09</c:v>
                </c:pt>
                <c:pt idx="6">
                  <c:v>#N/A</c:v>
                </c:pt>
                <c:pt idx="7">
                  <c:v>0.15</c:v>
                </c:pt>
                <c:pt idx="8">
                  <c:v>#N/A</c:v>
                </c:pt>
                <c:pt idx="9">
                  <c:v>0.16</c:v>
                </c:pt>
              </c:numCache>
            </c:numRef>
          </c:val>
          <c:extLst>
            <c:ext xmlns:c16="http://schemas.microsoft.com/office/drawing/2014/chart" uri="{C3380CC4-5D6E-409C-BE32-E72D297353CC}">
              <c16:uniqueId val="{00000006-E4F4-41C4-A0C7-CE99665FBDF5}"/>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0.69</c:v>
                </c:pt>
                <c:pt idx="2">
                  <c:v>#N/A</c:v>
                </c:pt>
                <c:pt idx="3">
                  <c:v>0.45</c:v>
                </c:pt>
                <c:pt idx="4">
                  <c:v>#N/A</c:v>
                </c:pt>
                <c:pt idx="5">
                  <c:v>0.65</c:v>
                </c:pt>
                <c:pt idx="6">
                  <c:v>#N/A</c:v>
                </c:pt>
                <c:pt idx="7">
                  <c:v>0.67</c:v>
                </c:pt>
                <c:pt idx="8">
                  <c:v>#N/A</c:v>
                </c:pt>
                <c:pt idx="9">
                  <c:v>0.54</c:v>
                </c:pt>
              </c:numCache>
            </c:numRef>
          </c:val>
          <c:extLst>
            <c:ext xmlns:c16="http://schemas.microsoft.com/office/drawing/2014/chart" uri="{C3380CC4-5D6E-409C-BE32-E72D297353CC}">
              <c16:uniqueId val="{00000007-E4F4-41C4-A0C7-CE99665FBDF5}"/>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2.2200000000000002</c:v>
                </c:pt>
                <c:pt idx="8">
                  <c:v>#N/A</c:v>
                </c:pt>
                <c:pt idx="9">
                  <c:v>3.19</c:v>
                </c:pt>
              </c:numCache>
            </c:numRef>
          </c:val>
          <c:extLst>
            <c:ext xmlns:c16="http://schemas.microsoft.com/office/drawing/2014/chart" uri="{C3380CC4-5D6E-409C-BE32-E72D297353CC}">
              <c16:uniqueId val="{00000008-E4F4-41C4-A0C7-CE99665FBDF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4.45</c:v>
                </c:pt>
                <c:pt idx="2">
                  <c:v>#N/A</c:v>
                </c:pt>
                <c:pt idx="3">
                  <c:v>6.14</c:v>
                </c:pt>
                <c:pt idx="4">
                  <c:v>#N/A</c:v>
                </c:pt>
                <c:pt idx="5">
                  <c:v>4.91</c:v>
                </c:pt>
                <c:pt idx="6">
                  <c:v>#N/A</c:v>
                </c:pt>
                <c:pt idx="7">
                  <c:v>6.71</c:v>
                </c:pt>
                <c:pt idx="8">
                  <c:v>#N/A</c:v>
                </c:pt>
                <c:pt idx="9">
                  <c:v>6.81</c:v>
                </c:pt>
              </c:numCache>
            </c:numRef>
          </c:val>
          <c:extLst>
            <c:ext xmlns:c16="http://schemas.microsoft.com/office/drawing/2014/chart" uri="{C3380CC4-5D6E-409C-BE32-E72D297353CC}">
              <c16:uniqueId val="{00000009-E4F4-41C4-A0C7-CE99665FBDF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896</c:v>
                </c:pt>
                <c:pt idx="5">
                  <c:v>839</c:v>
                </c:pt>
                <c:pt idx="8">
                  <c:v>810</c:v>
                </c:pt>
                <c:pt idx="11">
                  <c:v>758</c:v>
                </c:pt>
                <c:pt idx="14">
                  <c:v>730</c:v>
                </c:pt>
              </c:numCache>
            </c:numRef>
          </c:val>
          <c:extLst>
            <c:ext xmlns:c16="http://schemas.microsoft.com/office/drawing/2014/chart" uri="{C3380CC4-5D6E-409C-BE32-E72D297353CC}">
              <c16:uniqueId val="{00000000-F3DF-433C-B218-33DA788644D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3DF-433C-B218-33DA788644D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3DF-433C-B218-33DA788644D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94</c:v>
                </c:pt>
                <c:pt idx="3">
                  <c:v>95</c:v>
                </c:pt>
                <c:pt idx="6">
                  <c:v>96</c:v>
                </c:pt>
                <c:pt idx="9">
                  <c:v>96</c:v>
                </c:pt>
                <c:pt idx="12">
                  <c:v>114</c:v>
                </c:pt>
              </c:numCache>
            </c:numRef>
          </c:val>
          <c:extLst>
            <c:ext xmlns:c16="http://schemas.microsoft.com/office/drawing/2014/chart" uri="{C3380CC4-5D6E-409C-BE32-E72D297353CC}">
              <c16:uniqueId val="{00000003-F3DF-433C-B218-33DA788644D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255</c:v>
                </c:pt>
                <c:pt idx="3">
                  <c:v>273</c:v>
                </c:pt>
                <c:pt idx="6">
                  <c:v>277</c:v>
                </c:pt>
                <c:pt idx="9">
                  <c:v>278</c:v>
                </c:pt>
                <c:pt idx="12">
                  <c:v>257</c:v>
                </c:pt>
              </c:numCache>
            </c:numRef>
          </c:val>
          <c:extLst>
            <c:ext xmlns:c16="http://schemas.microsoft.com/office/drawing/2014/chart" uri="{C3380CC4-5D6E-409C-BE32-E72D297353CC}">
              <c16:uniqueId val="{00000004-F3DF-433C-B218-33DA788644D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DF-433C-B218-33DA788644D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3DF-433C-B218-33DA788644D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751</c:v>
                </c:pt>
                <c:pt idx="3">
                  <c:v>643</c:v>
                </c:pt>
                <c:pt idx="6">
                  <c:v>608</c:v>
                </c:pt>
                <c:pt idx="9">
                  <c:v>560</c:v>
                </c:pt>
                <c:pt idx="12">
                  <c:v>550</c:v>
                </c:pt>
              </c:numCache>
            </c:numRef>
          </c:val>
          <c:extLst>
            <c:ext xmlns:c16="http://schemas.microsoft.com/office/drawing/2014/chart" uri="{C3380CC4-5D6E-409C-BE32-E72D297353CC}">
              <c16:uniqueId val="{00000007-F3DF-433C-B218-33DA788644D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204</c:v>
                </c:pt>
                <c:pt idx="2">
                  <c:v>#N/A</c:v>
                </c:pt>
                <c:pt idx="3">
                  <c:v>#N/A</c:v>
                </c:pt>
                <c:pt idx="4">
                  <c:v>172</c:v>
                </c:pt>
                <c:pt idx="5">
                  <c:v>#N/A</c:v>
                </c:pt>
                <c:pt idx="6">
                  <c:v>#N/A</c:v>
                </c:pt>
                <c:pt idx="7">
                  <c:v>171</c:v>
                </c:pt>
                <c:pt idx="8">
                  <c:v>#N/A</c:v>
                </c:pt>
                <c:pt idx="9">
                  <c:v>#N/A</c:v>
                </c:pt>
                <c:pt idx="10">
                  <c:v>176</c:v>
                </c:pt>
                <c:pt idx="11">
                  <c:v>#N/A</c:v>
                </c:pt>
                <c:pt idx="12">
                  <c:v>#N/A</c:v>
                </c:pt>
                <c:pt idx="13">
                  <c:v>191</c:v>
                </c:pt>
                <c:pt idx="14">
                  <c:v>#N/A</c:v>
                </c:pt>
              </c:numCache>
            </c:numRef>
          </c:val>
          <c:smooth val="0"/>
          <c:extLst>
            <c:ext xmlns:c16="http://schemas.microsoft.com/office/drawing/2014/chart" uri="{C3380CC4-5D6E-409C-BE32-E72D297353CC}">
              <c16:uniqueId val="{00000008-F3DF-433C-B218-33DA788644D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8775</c:v>
                </c:pt>
                <c:pt idx="5">
                  <c:v>8273</c:v>
                </c:pt>
                <c:pt idx="8">
                  <c:v>8348</c:v>
                </c:pt>
                <c:pt idx="11">
                  <c:v>8514</c:v>
                </c:pt>
                <c:pt idx="14">
                  <c:v>8793</c:v>
                </c:pt>
              </c:numCache>
            </c:numRef>
          </c:val>
          <c:extLst>
            <c:ext xmlns:c16="http://schemas.microsoft.com/office/drawing/2014/chart" uri="{C3380CC4-5D6E-409C-BE32-E72D297353CC}">
              <c16:uniqueId val="{00000000-6BEB-43EA-81BB-F1270439DFB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492</c:v>
                </c:pt>
                <c:pt idx="5">
                  <c:v>449</c:v>
                </c:pt>
                <c:pt idx="8">
                  <c:v>409</c:v>
                </c:pt>
                <c:pt idx="11">
                  <c:v>411</c:v>
                </c:pt>
                <c:pt idx="14">
                  <c:v>356</c:v>
                </c:pt>
              </c:numCache>
            </c:numRef>
          </c:val>
          <c:extLst>
            <c:ext xmlns:c16="http://schemas.microsoft.com/office/drawing/2014/chart" uri="{C3380CC4-5D6E-409C-BE32-E72D297353CC}">
              <c16:uniqueId val="{00000001-6BEB-43EA-81BB-F1270439DFB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4216</c:v>
                </c:pt>
                <c:pt idx="5">
                  <c:v>4409</c:v>
                </c:pt>
                <c:pt idx="8">
                  <c:v>4425</c:v>
                </c:pt>
                <c:pt idx="11">
                  <c:v>4394</c:v>
                </c:pt>
                <c:pt idx="14">
                  <c:v>4288</c:v>
                </c:pt>
              </c:numCache>
            </c:numRef>
          </c:val>
          <c:extLst>
            <c:ext xmlns:c16="http://schemas.microsoft.com/office/drawing/2014/chart" uri="{C3380CC4-5D6E-409C-BE32-E72D297353CC}">
              <c16:uniqueId val="{00000002-6BEB-43EA-81BB-F1270439DFB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BEB-43EA-81BB-F1270439DFB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BEB-43EA-81BB-F1270439DFB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EB-43EA-81BB-F1270439DFB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970</c:v>
                </c:pt>
                <c:pt idx="3">
                  <c:v>982</c:v>
                </c:pt>
                <c:pt idx="6">
                  <c:v>1086</c:v>
                </c:pt>
                <c:pt idx="9">
                  <c:v>1174</c:v>
                </c:pt>
                <c:pt idx="12">
                  <c:v>1171</c:v>
                </c:pt>
              </c:numCache>
            </c:numRef>
          </c:val>
          <c:extLst>
            <c:ext xmlns:c16="http://schemas.microsoft.com/office/drawing/2014/chart" uri="{C3380CC4-5D6E-409C-BE32-E72D297353CC}">
              <c16:uniqueId val="{00000006-6BEB-43EA-81BB-F1270439DFB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838</c:v>
                </c:pt>
                <c:pt idx="3">
                  <c:v>770</c:v>
                </c:pt>
                <c:pt idx="6">
                  <c:v>679</c:v>
                </c:pt>
                <c:pt idx="9">
                  <c:v>590</c:v>
                </c:pt>
                <c:pt idx="12">
                  <c:v>554</c:v>
                </c:pt>
              </c:numCache>
            </c:numRef>
          </c:val>
          <c:extLst>
            <c:ext xmlns:c16="http://schemas.microsoft.com/office/drawing/2014/chart" uri="{C3380CC4-5D6E-409C-BE32-E72D297353CC}">
              <c16:uniqueId val="{00000007-6BEB-43EA-81BB-F1270439DFB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4596</c:v>
                </c:pt>
                <c:pt idx="3">
                  <c:v>4671</c:v>
                </c:pt>
                <c:pt idx="6">
                  <c:v>4861</c:v>
                </c:pt>
                <c:pt idx="9">
                  <c:v>4928</c:v>
                </c:pt>
                <c:pt idx="12">
                  <c:v>4840</c:v>
                </c:pt>
              </c:numCache>
            </c:numRef>
          </c:val>
          <c:extLst>
            <c:ext xmlns:c16="http://schemas.microsoft.com/office/drawing/2014/chart" uri="{C3380CC4-5D6E-409C-BE32-E72D297353CC}">
              <c16:uniqueId val="{00000008-6BEB-43EA-81BB-F1270439DFB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BEB-43EA-81BB-F1270439DFB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6436</c:v>
                </c:pt>
                <c:pt idx="3">
                  <c:v>6442</c:v>
                </c:pt>
                <c:pt idx="6">
                  <c:v>6612</c:v>
                </c:pt>
                <c:pt idx="9">
                  <c:v>7337</c:v>
                </c:pt>
                <c:pt idx="12">
                  <c:v>7419</c:v>
                </c:pt>
              </c:numCache>
            </c:numRef>
          </c:val>
          <c:extLst>
            <c:ext xmlns:c16="http://schemas.microsoft.com/office/drawing/2014/chart" uri="{C3380CC4-5D6E-409C-BE32-E72D297353CC}">
              <c16:uniqueId val="{0000000A-6BEB-43EA-81BB-F1270439DFB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55</c:v>
                </c:pt>
                <c:pt idx="8">
                  <c:v>#N/A</c:v>
                </c:pt>
                <c:pt idx="9">
                  <c:v>#N/A</c:v>
                </c:pt>
                <c:pt idx="10">
                  <c:v>709</c:v>
                </c:pt>
                <c:pt idx="11">
                  <c:v>#N/A</c:v>
                </c:pt>
                <c:pt idx="12">
                  <c:v>#N/A</c:v>
                </c:pt>
                <c:pt idx="13">
                  <c:v>548</c:v>
                </c:pt>
                <c:pt idx="14">
                  <c:v>#N/A</c:v>
                </c:pt>
              </c:numCache>
            </c:numRef>
          </c:val>
          <c:smooth val="0"/>
          <c:extLst>
            <c:ext xmlns:c16="http://schemas.microsoft.com/office/drawing/2014/chart" uri="{C3380CC4-5D6E-409C-BE32-E72D297353CC}">
              <c16:uniqueId val="{0000000B-6BEB-43EA-81BB-F1270439DFB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2587</c:v>
                </c:pt>
                <c:pt idx="1">
                  <c:v>2540</c:v>
                </c:pt>
                <c:pt idx="2">
                  <c:v>2343</c:v>
                </c:pt>
              </c:numCache>
            </c:numRef>
          </c:val>
          <c:extLst>
            <c:ext xmlns:c16="http://schemas.microsoft.com/office/drawing/2014/chart" uri="{C3380CC4-5D6E-409C-BE32-E72D297353CC}">
              <c16:uniqueId val="{00000000-E8AA-4B3F-8101-7479D4B8D15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460</c:v>
                </c:pt>
                <c:pt idx="1">
                  <c:v>461</c:v>
                </c:pt>
                <c:pt idx="2">
                  <c:v>462</c:v>
                </c:pt>
              </c:numCache>
            </c:numRef>
          </c:val>
          <c:extLst>
            <c:ext xmlns:c16="http://schemas.microsoft.com/office/drawing/2014/chart" uri="{C3380CC4-5D6E-409C-BE32-E72D297353CC}">
              <c16:uniqueId val="{00000001-E8AA-4B3F-8101-7479D4B8D15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1297</c:v>
                </c:pt>
                <c:pt idx="1">
                  <c:v>1313</c:v>
                </c:pt>
                <c:pt idx="2">
                  <c:v>1401</c:v>
                </c:pt>
              </c:numCache>
            </c:numRef>
          </c:val>
          <c:extLst>
            <c:ext xmlns:c16="http://schemas.microsoft.com/office/drawing/2014/chart" uri="{C3380CC4-5D6E-409C-BE32-E72D297353CC}">
              <c16:uniqueId val="{00000002-E8AA-4B3F-8101-7479D4B8D15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{FA3322F0-FCE5-4E0F-B564-645A4E24227F}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3F8-4D88-95D8-6655144FF6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{7BCF39CC-89D3-471C-88A5-CAA8FD81FFF1}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F8-4D88-95D8-6655144FF6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{F057B08E-6605-4329-9D41-EB211269E4CB}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F8-4D88-95D8-6655144FF6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{9E3C750C-64AD-4C0C-A060-6DF4D4132951}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F8-4D88-95D8-6655144FF6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{8F0C6D0B-0992-4AA4-BE53-8336F82879BA}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F8-4D88-95D8-6655144FF6A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{4900FDAE-358A-48D9-9D8C-348C08262A43}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3F8-4D88-95D8-6655144FF6A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{F450D1FA-29F6-4B16-8986-202A6ED4DA12}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3F8-4D88-95D8-6655144FF6A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{CA760575-B006-4607-B3D4-9B993F1BFC7D}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3F8-4D88-95D8-6655144FF6A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{E9CE151E-9056-456E-8949-3CEADA663ECE}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3F8-4D88-95D8-6655144FF6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58.2</c:v>
                </c:pt>
                <c:pt idx="16">
                  <c:v>58.9</c:v>
                </c:pt>
                <c:pt idx="32">
                  <c:v>77.3</c:v>
                </c:pt>
              </c:numCache>
            </c:numRef>
          </c:xVal>
          <c:yVal>
            <c:numRef>
              <c:f>公会計指標分析・財政指標組合せ分析表!$BP$51:$DC$51</c:f>
              <c:numCache>
                <c:formatCode>#,##0.0;"▲ "#,##0.0</c:formatCode>
                <c:ptCount val="40"/>
                <c:pt idx="16">
                  <c:v>1</c:v>
                </c:pt>
                <c:pt idx="32">
                  <c:v>10.8</c:v>
                </c:pt>
              </c:numCache>
            </c:numRef>
          </c:yVal>
          <c:smooth val="0"/>
          <c:extLst>
            <c:ext xmlns:c16="http://schemas.microsoft.com/office/drawing/2014/chart" uri="{C3380CC4-5D6E-409C-BE32-E72D297353CC}">
              <c16:uniqueId val="{00000009-83F8-4D88-95D8-6655144FF6A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{3F6C9C4B-564A-41B6-9242-BF8270567F48}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3F8-4D88-95D8-6655144FF6A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{E0CF4607-228D-4F41-9DD2-0E9E221DF917}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F8-4D88-95D8-6655144FF6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{4738350F-4F23-4AAD-B5BA-C819C0470701}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F8-4D88-95D8-6655144FF6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{CB112C92-6E2E-496A-803F-D9FEEF0F5ECE}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F8-4D88-95D8-6655144FF6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{A8CCC730-1E3D-4965-86DE-8C852E369DCB}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F8-4D88-95D8-6655144FF6A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{AD9199D6-ED4E-4928-8283-609029FCE305}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3F8-4D88-95D8-6655144FF6A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{46FD16CC-166F-4AEA-B74B-F8E1EAC806B7}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3F8-4D88-95D8-6655144FF6A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{6EB81CD3-E643-4E37-840A-51ECCE8F9533}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3F8-4D88-95D8-6655144FF6A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{B9BECB7F-2808-4BFD-85B5-50C0EE09D7B5}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3F8-4D88-95D8-6655144FF6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32">
                  <c:v>59.1</c:v>
                </c:pt>
              </c:numCache>
            </c:numRef>
          </c:xVal>
          <c:yVal>
            <c:numRef>
              <c:f>公会計指標分析・財政指標組合せ分析表!$BP$55:$DC$55</c:f>
              <c:numCache>
                <c:formatCode>#,##0.0;"▲ "#,##0.0</c:formatCode>
                <c:ptCount val="40"/>
                <c:pt idx="8">
                  <c:v>13</c:v>
                </c:pt>
                <c:pt idx="16">
                  <c:v>21</c:v>
                </c:pt>
                <c:pt idx="32">
                  <c:v>18.3</c:v>
                </c:pt>
              </c:numCache>
            </c:numRef>
          </c:yVal>
          <c:smooth val="0"/>
          <c:extLst>
            <c:ext xmlns:c16="http://schemas.microsoft.com/office/drawing/2014/chart" uri="{C3380CC4-5D6E-409C-BE32-E72D297353CC}">
              <c16:uniqueId val="{00000013-83F8-4D88-95D8-6655144FF6A1}"/>
            </c:ext>
          </c:extLst>
        </c:ser>
        <c:dLbls>
          <c:showLegendKey val="0"/>
          <c:showVal val="1"/>
          <c:showCatName val="0"/>
          <c:showSerName val="0"/>
          <c:showPercent val="0"/>
          <c:showBubbleSize val="0"/>
        </c:dLbls>
        <c:axId val="46179840"/>
        <c:axId val="46181760"/>
      </c:scatterChart>
      <c:valAx>
        <c:axId val="46179840"/>
        <c:scaling>
          <c:orientation val="minMax"/>
          <c:max val="80"/>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5"/>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{53108CA9-A284-4CC3-B826-68A2A05B310A}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AC5-48BB-ADEB-1C1D15D1D89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{2871A788-D38D-4B8B-947A-A8214493B05A}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AC5-48BB-ADEB-1C1D15D1D89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{B398A66D-778A-472A-82BD-FDD3DC0C867E}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AC5-48BB-ADEB-1C1D15D1D89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{3AD9B559-44F4-497D-AB7A-314AB387CEBC}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AC5-48BB-ADEB-1C1D15D1D89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{C2EDE997-4E98-4CC6-9D55-B972E8943F18}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AC5-48BB-ADEB-1C1D15D1D89B}"/>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{F39CBF02-4697-45AC-AB7F-67A6D7FF6CF2}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AC5-48BB-ADEB-1C1D15D1D89B}"/>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{F3EE8DC1-78F3-41D4-A164-7B8DD06F60F5}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AC5-48BB-ADEB-1C1D15D1D89B}"/>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{1DD9173E-218E-4865-91EF-8F18A0FC03FF}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AC5-48BB-ADEB-1C1D15D1D89B}"/>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{F524C0E4-D7EB-4866-BBDD-116D80679243}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AC5-48BB-ADEB-1C1D15D1D89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4.3</c:v>
                </c:pt>
                <c:pt idx="16">
                  <c:v>3.6</c:v>
                </c:pt>
                <c:pt idx="24">
                  <c:v>3.4</c:v>
                </c:pt>
                <c:pt idx="32">
                  <c:v>3.5</c:v>
                </c:pt>
              </c:numCache>
            </c:numRef>
          </c:xVal>
          <c:yVal>
            <c:numRef>
              <c:f>公会計指標分析・財政指標組合せ分析表!$BP$73:$DC$73</c:f>
              <c:numCache>
                <c:formatCode>#,##0.0;"▲ "#,##0.0</c:formatCode>
                <c:ptCount val="40"/>
                <c:pt idx="16">
                  <c:v>1</c:v>
                </c:pt>
                <c:pt idx="24">
                  <c:v>14</c:v>
                </c:pt>
                <c:pt idx="32">
                  <c:v>10.8</c:v>
                </c:pt>
              </c:numCache>
            </c:numRef>
          </c:yVal>
          <c:smooth val="0"/>
          <c:extLst>
            <c:ext xmlns:c16="http://schemas.microsoft.com/office/drawing/2014/chart" uri="{C3380CC4-5D6E-409C-BE32-E72D297353CC}">
              <c16:uniqueId val="{00000009-1AC5-48BB-ADEB-1C1D15D1D89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{A83C7DE7-45E1-48B1-AC12-9D0EF3BEC2EA}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AC5-48BB-ADEB-1C1D15D1D89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{720353B5-6290-4188-852E-14789E8AA20F}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AC5-48BB-ADEB-1C1D15D1D89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{44F5EE51-9D8F-4E5F-8200-16A8502DB16E}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AC5-48BB-ADEB-1C1D15D1D89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{8F51F618-1E9A-41B2-83F0-E8835BCD938E}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AC5-48BB-ADEB-1C1D15D1D89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{3F22A869-6697-4268-972E-964001D1C664}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AC5-48BB-ADEB-1C1D15D1D89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{BCA96F0C-31DC-47EE-8911-8E722DBB1860}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AC5-48BB-ADEB-1C1D15D1D89B}"/>
                </c:ext>
              </c:extLst>
            </c:dLbl>
            <c:dLbl>
              <c:idx val="16"/>
              <c:layout>
                <c:manualLayout>
                  <c:x val="-4.5160355153971272E-2"/>
                  <c:y val="-6.9794514308103198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{56582B06-D0AC-4ABF-9BF6-DD911D3BC6C3}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AC5-48BB-ADEB-1C1D15D1D89B}"/>
                </c:ext>
              </c:extLst>
            </c:dLbl>
            <c:dLbl>
              <c:idx val="24"/>
              <c:layout>
                <c:manualLayout>
                  <c:x val="-1.8235628084250128E-2"/>
                  <c:y val="-5.503877986748473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{294CF70D-9DF9-4FA7-BF0B-082E4AD9F410}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AC5-48BB-ADEB-1C1D15D1D89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{2C250F8E-1E0B-4235-8A5C-0484A56C75CE}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AC5-48BB-ADEB-1C1D15D1D89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1AC5-48BB-ADEB-1C1D15D1D89B}"/>
            </c:ext>
          </c:extLst>
        </c:ser>
        <c:dLbls>
          <c:showLegendKey val="0"/>
          <c:showVal val="1"/>
          <c:showCatName val="0"/>
          <c:showSerName val="0"/>
          <c:showPercent val="0"/>
          <c:showBubbleSize val="0"/>
        </c:dLbls>
        <c:axId val="84219776"/>
        <c:axId val="84234240"/>
      </c:scatterChart>
      <c:valAx>
        <c:axId val="84219776"/>
        <c:scaling>
          <c:orientation val="minMax"/>
          <c:max val="8.1"/>
          <c:min val="3.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5"/>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福岡県水巻町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普通会計ベースでの元利償還金は既発債の償還終了に伴い着実に償還額を減らしてきていたが、これ以上の減少は見込めない状況である。</a:t>
          </a:r>
        </a:p>
        <a:p>
          <a:r>
            <a:rPr kumimoji="1" lang="ja-JP" altLang="en-US" sz="1100">
              <a:latin typeface="ＭＳ ゴシック" pitchFamily="49" charset="-128"/>
              <a:ea typeface="ＭＳ ゴシック" pitchFamily="49" charset="-128"/>
            </a:rPr>
            <a:t>　また、公共下水道事業の進捗に伴い公営企業債の元利償還金に対する繰入金が横ばいから減少に転じた。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今後も実質公債費比率を減らしていくためにも、公共下水道事業の事業規模のさらなる精査、実施年数についてさらなる調整を行っていく必要がある。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福岡県水巻町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将来負担額のうち、一般会計等に係る地方債の現在高は、既発債の償還終了に伴い減少していたが、平成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年度より増加傾向にある。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さらに、退職手当負担見込額は職員の年齢構造の関係で数年は横ばいか、増え続ける予定である。</a:t>
          </a:r>
        </a:p>
        <a:p>
          <a:r>
            <a:rPr kumimoji="1" lang="ja-JP" altLang="en-US" sz="1200">
              <a:latin typeface="ＭＳ ゴシック" pitchFamily="49" charset="-128"/>
              <a:ea typeface="ＭＳ ゴシック" pitchFamily="49" charset="-128"/>
            </a:rPr>
            <a:t>　地方債現在高の将来負担額の増加に対し、充当可能財源等が微増となっているため、平成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年度の将来負担比率は若干減少した。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将来負担額に関しては、良好な状態で推移しているため、早急な改善が必要というわけではないが、今後の財政運営を考慮するならば、この水準を維持し続ける努力は必要だと思われる。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福岡県水巻町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百万円、退職手当準備基金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百万円などの積み立てを行ったが、一方、財政調整基金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百万円、小中学校給食事業基金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百万円などの基金取り崩しを行ったため、基金全体で積立額が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行財政改革緊急行動計画に基づき、総人件費・定員適正化、補助金の見直しなどにより経常経費を削減し、財政調整基金へ計画的に積立してきたところである。実質収支についても国・県補助金を活用することで一般財源負担を減らすように努め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学校・町営住宅等の公共施設の老朽化対策、職員退職者数等の増加が見込まれることなどから、各種基金の取り崩しが見込まれる。このため、定住促進対策など魅力ある町づくりを重点的に行って、自主財源の確保に一層努めるとともに、経常経費の削減による安定的な行財政運営を行う必要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また、各基金を使用した投資的事業の採択は、財政計画、予算編成の段階で十分に精査し、国・県補助金を活用することで基金取り崩し額を圧縮し、将来世代への負担を極力抑えていくことが必要である。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水巻町職員退職手当準備基金は、職員の退職手当の支払いに備えるため準備された基金である。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水巻町公共施設等整備基金は、今後、町の公共施設等が大量更新時期を迎えるにあたり多額の改修・更新費用が発生するため、財源の補てんを行うために設置された基金である。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巻快適環境づくり基金は、自然や歴史的資産の保全、又、やすらぎとうるおい或いは美しく、魅力のある町並みや景観の創出その他の快適な環境づくりに自主的、先駆的に取り組む人材や団体等を安定的、長期的に支援し、又は奨励するため設置された基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水巻町小中学校給食事業基金は、小中学校給食事業の健全な管理運営を図るため、特定防衛施設周辺整備調整交付金を毎年度積立し、小中学校給食事業や給食費補助金の財源とする基金である。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水巻町片山排水ポンプ管理基金は、片山排水ポンプ施設の維持管理費にあてるため、設置された基金である。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水巻町職員退職手当準備基金は、職員退職者数の増加に備え、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百万円積み立てたため、増となっている。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水巻町公共施設等整備基金は、公共施設の改修費用に備え、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百万円積み立てたため、増となっている。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水巻町小中学校給食事業基金は、基金積立額が取り崩し額を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百万円上回っているため、増となっている。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上記以外の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基金は、基金取り崩しの予定がなかったため、ほぼ横ばいとなっている。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学校・町営住宅等の公共施設の老朽化対策、職員退職者数等の増加が見込まれることなどから、各種基金の取り崩しが見込まれる。このため、各基金を使用した投資的事業の採択は、財政計画、予算編成の段階で十分に精査し、国・県補助金を活用することで基金取り崩し額を圧縮し、将来世代への負担を極力抑える財政運営に努める必要が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年度歳計剰余金の処分として、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百万円を積み立て、ほかに利子分を積み立てている。一方、道路・橋梁改修や小中学校施設改修といった大規模な工事等の財源不足を補うための経費の財源に充てたため、基金から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行財政改革緊急行動計画に基づき、総人件費・定員適正化、補助金の見直しなどにより経常経費を削減し、財政調整基金へ計画的に積立してきたところである。実質収支についても、国・県補助金を活用することで一般財源負担を減らすように努め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短期的には、大規模事業が予定されているため、積立額が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下回ることが予想されるが、今後も、経済情勢の著しい変動等や災害により生じた経費の財源に充てるほか、緊急に実施することが必要となった大規模な工事等の財源不足を補うため、計画的に基金を積み立て、各種経費を削減して基金取り崩し額を圧縮するなど、将来世代への負担を極力抑えていくことが必要であ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借り入れている町債は、おおむね利率が低く、繰り上げ償還を行ったとしても、償還額の大幅な削減が見込めないと考えている。そのため、現在のところ、積極的に減債基金への積み立てを行っておらず、積立額は、ほぼ横ばい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上記の増減理由により、現在のところ、積極的に減債基金に積み立てを行っていない。ただし、今後の経済状況や国の動向等を注視し、状況が変われば柔軟に基金に積み立てを行うことが必要である。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福岡県水巻町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28,516
28,133
11.01
9,667,763
9,243,050
390,310
5,724,361
7,418,509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4" name="テキスト ボックス 33"/>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5" name="テキスト ボックス 34"/>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6" name="テキスト ボックス 35"/>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7" name="テキスト ボックス 36"/>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今年度の調査対象から土地をはずしたため、大幅に減価償却率が上昇する要因となった。</a:t>
          </a:r>
        </a:p>
        <a:p>
          <a:r>
            <a:rPr kumimoji="1" lang="ja-JP" altLang="en-US" sz="1100">
              <a:latin typeface="ＭＳ Ｐゴシック" panose="020B0600070205080204" pitchFamily="50" charset="-128"/>
              <a:ea typeface="ＭＳ Ｐゴシック" panose="020B0600070205080204" pitchFamily="50" charset="-128"/>
            </a:rPr>
            <a:t>また、有形固定資産の約</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を占めている町営住宅関連施設では、計画的に行ってきた修繕が功を奏し、耐用年数以上に使用できており資産を有効に活用しているといえるが、有形固定資産減価償却率が高止まりしている要因の一つとなっている。</a:t>
          </a:r>
        </a:p>
        <a:p>
          <a:r>
            <a:rPr kumimoji="1" lang="ja-JP" altLang="en-US" sz="1100">
              <a:latin typeface="ＭＳ Ｐゴシック" panose="020B0600070205080204" pitchFamily="50" charset="-128"/>
              <a:ea typeface="ＭＳ Ｐゴシック" panose="020B0600070205080204" pitchFamily="50" charset="-128"/>
            </a:rPr>
            <a:t>今後も計画的に修繕し有効活用していくため、今のところ有形固定資産減価償却率が下がる見込みがないと思われる。</a:t>
          </a: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7" name="テキスト ボックス 66"/>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9" name="直線コネクタ 68"/>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70" name="有形固定資産減価償却率最小値テキスト"/>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71" name="直線コネクタ 70"/>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2"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3" name="直線コネクタ 72"/>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55625</xdr:rowOff>
    </xdr:from>
    <xdr:ext cx="405111" cy="259045"/>
    <xdr:sp macro="" textlink="">
      <xdr:nvSpPr>
        <xdr:cNvPr id="74" name="有形固定資産減価償却率平均値テキスト"/>
        <xdr:cNvSpPr txBox="1"/>
      </xdr:nvSpPr>
      <xdr:spPr>
        <a:xfrm>
          <a:off x="48133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5" name="フローチャート: 判断 74"/>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6" name="フローチャート: 判断 75"/>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7" name="フローチャート: 判断 76"/>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8" name="フローチャート: 判断 77"/>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30208</xdr:rowOff>
    </xdr:from>
    <xdr:to>
      <xdr:col>23</xdr:col>
      <xdr:colOff>136525</xdr:colOff>
      <xdr:row>28</xdr:row>
      <xdr:rowOff>131808</xdr:rowOff>
    </xdr:to>
    <xdr:sp macro="" textlink="">
      <xdr:nvSpPr>
        <xdr:cNvPr id="84" name="楕円 83"/>
        <xdr:cNvSpPr/>
      </xdr:nvSpPr>
      <xdr:spPr>
        <a:xfrm>
          <a:off x="4711700" y="560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53085</xdr:rowOff>
    </xdr:from>
    <xdr:ext cx="405111" cy="259045"/>
    <xdr:sp macro="" textlink="">
      <xdr:nvSpPr>
        <xdr:cNvPr id="85" name="有形固定資産減価償却率該当値テキスト"/>
        <xdr:cNvSpPr txBox="1"/>
      </xdr:nvSpPr>
      <xdr:spPr>
        <a:xfrm>
          <a:off x="4813300" y="5453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31</xdr:row>
      <xdr:rowOff>83367</xdr:rowOff>
    </xdr:from>
    <xdr:to>
      <xdr:col>15</xdr:col>
      <xdr:colOff>187325</xdr:colOff>
      <xdr:row>32</xdr:row>
      <xdr:rowOff>13517</xdr:rowOff>
    </xdr:to>
    <xdr:sp macro="" textlink="">
      <xdr:nvSpPr>
        <xdr:cNvPr id="86" name="楕円 85"/>
        <xdr:cNvSpPr/>
      </xdr:nvSpPr>
      <xdr:spPr>
        <a:xfrm>
          <a:off x="32385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104956</xdr:rowOff>
    </xdr:from>
    <xdr:to>
      <xdr:col>11</xdr:col>
      <xdr:colOff>187325</xdr:colOff>
      <xdr:row>32</xdr:row>
      <xdr:rowOff>35106</xdr:rowOff>
    </xdr:to>
    <xdr:sp macro="" textlink="">
      <xdr:nvSpPr>
        <xdr:cNvPr id="87" name="楕円 86"/>
        <xdr:cNvSpPr/>
      </xdr:nvSpPr>
      <xdr:spPr>
        <a:xfrm>
          <a:off x="2476500" y="619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134167</xdr:rowOff>
    </xdr:from>
    <xdr:to>
      <xdr:col>15</xdr:col>
      <xdr:colOff>136525</xdr:colOff>
      <xdr:row>31</xdr:row>
      <xdr:rowOff>155756</xdr:rowOff>
    </xdr:to>
    <xdr:cxnSp macro="">
      <xdr:nvCxnSpPr>
        <xdr:cNvPr id="88" name="直線コネクタ 87"/>
        <xdr:cNvCxnSpPr/>
      </xdr:nvCxnSpPr>
      <xdr:spPr>
        <a:xfrm flipV="1">
          <a:off x="2527300" y="6220642"/>
          <a:ext cx="762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54718</xdr:rowOff>
    </xdr:from>
    <xdr:ext cx="405111" cy="259045"/>
    <xdr:sp macro="" textlink="">
      <xdr:nvSpPr>
        <xdr:cNvPr id="89" name="n_1aveValue有形固定資産減価償却率"/>
        <xdr:cNvSpPr txBox="1"/>
      </xdr:nvSpPr>
      <xdr:spPr>
        <a:xfrm>
          <a:off x="3836044" y="5969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90" name="n_2aveValue有形固定資産減価償却率"/>
        <xdr:cNvSpPr txBox="1"/>
      </xdr:nvSpPr>
      <xdr:spPr>
        <a:xfrm>
          <a:off x="3086744" y="634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2829</xdr:rowOff>
    </xdr:from>
    <xdr:ext cx="405111" cy="259045"/>
    <xdr:sp macro="" textlink="">
      <xdr:nvSpPr>
        <xdr:cNvPr id="91" name="n_3aveValue有形固定資産減価償却率"/>
        <xdr:cNvSpPr txBox="1"/>
      </xdr:nvSpPr>
      <xdr:spPr>
        <a:xfrm>
          <a:off x="2324744" y="6432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30044</xdr:rowOff>
    </xdr:from>
    <xdr:ext cx="405111" cy="259045"/>
    <xdr:sp macro="" textlink="">
      <xdr:nvSpPr>
        <xdr:cNvPr id="92" name="n_2mainValue有形固定資産減価償却率"/>
        <xdr:cNvSpPr txBox="1"/>
      </xdr:nvSpPr>
      <xdr:spPr>
        <a:xfrm>
          <a:off x="30867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51633</xdr:rowOff>
    </xdr:from>
    <xdr:ext cx="405111" cy="259045"/>
    <xdr:sp macro="" textlink="">
      <xdr:nvSpPr>
        <xdr:cNvPr id="93" name="n_3mainValue有形固定資産減価償却率"/>
        <xdr:cNvSpPr txBox="1"/>
      </xdr:nvSpPr>
      <xdr:spPr>
        <a:xfrm>
          <a:off x="2324744" y="5966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今年度は、</a:t>
          </a:r>
          <a:r>
            <a:rPr kumimoji="1" lang="en-US" altLang="ja-JP" sz="1100">
              <a:latin typeface="ＭＳ Ｐゴシック" panose="020B0600070205080204" pitchFamily="50" charset="-128"/>
              <a:ea typeface="ＭＳ Ｐゴシック" panose="020B0600070205080204" pitchFamily="50" charset="-128"/>
            </a:rPr>
            <a:t>795.6</a:t>
          </a:r>
          <a:r>
            <a:rPr kumimoji="1" lang="ja-JP" altLang="en-US" sz="1100">
              <a:latin typeface="ＭＳ Ｐゴシック" panose="020B0600070205080204" pitchFamily="50" charset="-128"/>
              <a:ea typeface="ＭＳ Ｐゴシック" panose="020B0600070205080204" pitchFamily="50" charset="-128"/>
            </a:rPr>
            <a:t>％と昨年度より</a:t>
          </a:r>
          <a:r>
            <a:rPr kumimoji="1" lang="en-US" altLang="ja-JP" sz="1100">
              <a:latin typeface="ＭＳ Ｐゴシック" panose="020B0600070205080204" pitchFamily="50" charset="-128"/>
              <a:ea typeface="ＭＳ Ｐゴシック" panose="020B0600070205080204" pitchFamily="50" charset="-128"/>
            </a:rPr>
            <a:t>168.6</a:t>
          </a:r>
          <a:r>
            <a:rPr kumimoji="1" lang="ja-JP" altLang="en-US" sz="1100">
              <a:latin typeface="ＭＳ Ｐゴシック" panose="020B0600070205080204" pitchFamily="50" charset="-128"/>
              <a:ea typeface="ＭＳ Ｐゴシック" panose="020B0600070205080204" pitchFamily="50" charset="-128"/>
            </a:rPr>
            <a:t>％上昇する結果となったが、理由として、普通建設事業費の起債額の増や充当可能財源である基金の減少などの影響が挙げられる。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この債務償還比率が低いほど債務償還能力が高いといえるため、今後も、定住促進対策など魅力ある町づくりを重点的に行って、自主財源の確保を目指し、また、事業計画や実施速度、適債性を十分考慮した起債管理に一層努めるなど、将来負担の緩和を推進する必要がある。</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09" name="直線コネクタ 108"/>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0" name="テキスト ボックス 109"/>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1" name="直線コネクタ 110"/>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2" name="テキスト ボックス 111"/>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3" name="直線コネクタ 112"/>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4" name="テキスト ボックス 113"/>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5" name="直線コネクタ 114"/>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6" name="テキスト ボックス 115"/>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0" name="直線コネクタ 119"/>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1"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2" name="直線コネクタ 121"/>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3" name="債務償還比率最大値テキスト"/>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4" name="直線コネクタ 123"/>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125" name="債務償還比率平均値テキスト"/>
        <xdr:cNvSpPr txBox="1"/>
      </xdr:nvSpPr>
      <xdr:spPr>
        <a:xfrm>
          <a:off x="14846300" y="609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6" name="フローチャート: 判断 125"/>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7" name="フローチャート: 判断 126"/>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27295</xdr:rowOff>
    </xdr:from>
    <xdr:to>
      <xdr:col>76</xdr:col>
      <xdr:colOff>73025</xdr:colOff>
      <xdr:row>30</xdr:row>
      <xdr:rowOff>128895</xdr:rowOff>
    </xdr:to>
    <xdr:sp macro="" textlink="">
      <xdr:nvSpPr>
        <xdr:cNvPr id="133" name="楕円 132"/>
        <xdr:cNvSpPr/>
      </xdr:nvSpPr>
      <xdr:spPr>
        <a:xfrm>
          <a:off x="14744700" y="594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50172</xdr:rowOff>
    </xdr:from>
    <xdr:ext cx="469744" cy="259045"/>
    <xdr:sp macro="" textlink="">
      <xdr:nvSpPr>
        <xdr:cNvPr id="134" name="債務償還比率該当値テキスト"/>
        <xdr:cNvSpPr txBox="1"/>
      </xdr:nvSpPr>
      <xdr:spPr>
        <a:xfrm>
          <a:off x="14846300" y="5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1448</xdr:rowOff>
    </xdr:from>
    <xdr:to>
      <xdr:col>72</xdr:col>
      <xdr:colOff>123825</xdr:colOff>
      <xdr:row>31</xdr:row>
      <xdr:rowOff>103048</xdr:rowOff>
    </xdr:to>
    <xdr:sp macro="" textlink="">
      <xdr:nvSpPr>
        <xdr:cNvPr id="135" name="楕円 134"/>
        <xdr:cNvSpPr/>
      </xdr:nvSpPr>
      <xdr:spPr>
        <a:xfrm>
          <a:off x="14033500" y="608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78095</xdr:rowOff>
    </xdr:from>
    <xdr:to>
      <xdr:col>76</xdr:col>
      <xdr:colOff>22225</xdr:colOff>
      <xdr:row>31</xdr:row>
      <xdr:rowOff>52248</xdr:rowOff>
    </xdr:to>
    <xdr:cxnSp macro="">
      <xdr:nvCxnSpPr>
        <xdr:cNvPr id="136" name="直線コネクタ 135"/>
        <xdr:cNvCxnSpPr/>
      </xdr:nvCxnSpPr>
      <xdr:spPr>
        <a:xfrm flipV="1">
          <a:off x="14084300" y="5993120"/>
          <a:ext cx="711200" cy="14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124660</xdr:rowOff>
    </xdr:from>
    <xdr:ext cx="469744" cy="259045"/>
    <xdr:sp macro="" textlink="">
      <xdr:nvSpPr>
        <xdr:cNvPr id="137" name="n_1aveValue債務償還比率"/>
        <xdr:cNvSpPr txBox="1"/>
      </xdr:nvSpPr>
      <xdr:spPr>
        <a:xfrm>
          <a:off x="13836727" y="621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119575</xdr:rowOff>
    </xdr:from>
    <xdr:ext cx="469744" cy="259045"/>
    <xdr:sp macro="" textlink="">
      <xdr:nvSpPr>
        <xdr:cNvPr id="138" name="n_1mainValue債務償還比率"/>
        <xdr:cNvSpPr txBox="1"/>
      </xdr:nvSpPr>
      <xdr:spPr>
        <a:xfrm>
          <a:off x="13836727" y="586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福岡県水巻町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28,516
28,133
11.01
9,667,763
9,243,050
390,310
5,724,361
7,418,509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xdr:cNvSpPr txBox="1"/>
      </xdr:nvSpPr>
      <xdr:spPr>
        <a:xfrm>
          <a:off x="4673600" y="637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17780</xdr:rowOff>
    </xdr:from>
    <xdr:to>
      <xdr:col>24</xdr:col>
      <xdr:colOff>114300</xdr:colOff>
      <xdr:row>34</xdr:row>
      <xdr:rowOff>119380</xdr:rowOff>
    </xdr:to>
    <xdr:sp macro="" textlink="">
      <xdr:nvSpPr>
        <xdr:cNvPr id="71" name="楕円 70"/>
        <xdr:cNvSpPr/>
      </xdr:nvSpPr>
      <xdr:spPr>
        <a:xfrm>
          <a:off x="4584700" y="58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40657</xdr:rowOff>
    </xdr:from>
    <xdr:ext cx="405111" cy="259045"/>
    <xdr:sp macro="" textlink="">
      <xdr:nvSpPr>
        <xdr:cNvPr id="72" name="【道路】&#10;有形固定資産減価償却率該当値テキスト"/>
        <xdr:cNvSpPr txBox="1"/>
      </xdr:nvSpPr>
      <xdr:spPr>
        <a:xfrm>
          <a:off x="4673600"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130175</xdr:rowOff>
    </xdr:from>
    <xdr:to>
      <xdr:col>15</xdr:col>
      <xdr:colOff>101600</xdr:colOff>
      <xdr:row>34</xdr:row>
      <xdr:rowOff>60325</xdr:rowOff>
    </xdr:to>
    <xdr:sp macro="" textlink="">
      <xdr:nvSpPr>
        <xdr:cNvPr id="73" name="楕円 72"/>
        <xdr:cNvSpPr/>
      </xdr:nvSpPr>
      <xdr:spPr>
        <a:xfrm>
          <a:off x="2857500" y="57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33</xdr:row>
      <xdr:rowOff>76835</xdr:rowOff>
    </xdr:from>
    <xdr:to>
      <xdr:col>10</xdr:col>
      <xdr:colOff>165100</xdr:colOff>
      <xdr:row>34</xdr:row>
      <xdr:rowOff>6985</xdr:rowOff>
    </xdr:to>
    <xdr:sp macro="" textlink="">
      <xdr:nvSpPr>
        <xdr:cNvPr id="74" name="楕円 73"/>
        <xdr:cNvSpPr/>
      </xdr:nvSpPr>
      <xdr:spPr>
        <a:xfrm>
          <a:off x="1968500" y="57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127635</xdr:rowOff>
    </xdr:from>
    <xdr:to>
      <xdr:col>15</xdr:col>
      <xdr:colOff>50800</xdr:colOff>
      <xdr:row>34</xdr:row>
      <xdr:rowOff>9525</xdr:rowOff>
    </xdr:to>
    <xdr:cxnSp macro="">
      <xdr:nvCxnSpPr>
        <xdr:cNvPr id="75" name="直線コネクタ 74"/>
        <xdr:cNvCxnSpPr/>
      </xdr:nvCxnSpPr>
      <xdr:spPr>
        <a:xfrm>
          <a:off x="2019300" y="578548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6" name="n_1aveValue【道路】&#10;有形固定資産減価償却率"/>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77" name="n_2aveValue【道路】&#10;有形固定資産減価償却率"/>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76217</xdr:rowOff>
    </xdr:from>
    <xdr:ext cx="405111" cy="259045"/>
    <xdr:sp macro="" textlink="">
      <xdr:nvSpPr>
        <xdr:cNvPr id="78" name="n_3aveValue【道路】&#10;有形固定資産減価償却率"/>
        <xdr:cNvSpPr txBox="1"/>
      </xdr:nvSpPr>
      <xdr:spPr>
        <a:xfrm>
          <a:off x="1816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76852</xdr:rowOff>
    </xdr:from>
    <xdr:ext cx="405111" cy="259045"/>
    <xdr:sp macro="" textlink="">
      <xdr:nvSpPr>
        <xdr:cNvPr id="79" name="n_2mainValue【道路】&#10;有形固定資産減価償却率"/>
        <xdr:cNvSpPr txBox="1"/>
      </xdr:nvSpPr>
      <xdr:spPr>
        <a:xfrm>
          <a:off x="2705744" y="55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23512</xdr:rowOff>
    </xdr:from>
    <xdr:ext cx="405111" cy="259045"/>
    <xdr:sp macro="" textlink="">
      <xdr:nvSpPr>
        <xdr:cNvPr id="80" name="n_3mainValue【道路】&#10;有形固定資産減価償却率"/>
        <xdr:cNvSpPr txBox="1"/>
      </xdr:nvSpPr>
      <xdr:spPr>
        <a:xfrm>
          <a:off x="1816744" y="550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4" name="テキスト ボックス 9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6" name="テキスト ボックス 9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8" name="テキスト ボックス 9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2" name="直線コネクタ 101"/>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3" name="【道路】&#10;一人当たり延長最小値テキスト"/>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4" name="直線コネクタ 103"/>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5" name="【道路】&#10;一人当たり延長最大値テキスト"/>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06" name="直線コネクタ 105"/>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29394</xdr:rowOff>
    </xdr:from>
    <xdr:ext cx="469744" cy="259045"/>
    <xdr:sp macro="" textlink="">
      <xdr:nvSpPr>
        <xdr:cNvPr id="107" name="【道路】&#10;一人当たり延長平均値テキスト"/>
        <xdr:cNvSpPr txBox="1"/>
      </xdr:nvSpPr>
      <xdr:spPr>
        <a:xfrm>
          <a:off x="10515600" y="654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08" name="フローチャート: 判断 107"/>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09" name="フローチャート: 判断 108"/>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0" name="フローチャート: 判断 109"/>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1" name="フローチャート: 判断 110"/>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40853</xdr:rowOff>
    </xdr:from>
    <xdr:to>
      <xdr:col>55</xdr:col>
      <xdr:colOff>50800</xdr:colOff>
      <xdr:row>40</xdr:row>
      <xdr:rowOff>142453</xdr:rowOff>
    </xdr:to>
    <xdr:sp macro="" textlink="">
      <xdr:nvSpPr>
        <xdr:cNvPr id="117" name="楕円 116"/>
        <xdr:cNvSpPr/>
      </xdr:nvSpPr>
      <xdr:spPr>
        <a:xfrm>
          <a:off x="10426700" y="689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19280</xdr:rowOff>
    </xdr:from>
    <xdr:ext cx="469744" cy="259045"/>
    <xdr:sp macro="" textlink="">
      <xdr:nvSpPr>
        <xdr:cNvPr id="118" name="【道路】&#10;一人当たり延長該当値テキスト"/>
        <xdr:cNvSpPr txBox="1"/>
      </xdr:nvSpPr>
      <xdr:spPr>
        <a:xfrm>
          <a:off x="10515600" y="687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44100</xdr:rowOff>
    </xdr:from>
    <xdr:to>
      <xdr:col>46</xdr:col>
      <xdr:colOff>38100</xdr:colOff>
      <xdr:row>40</xdr:row>
      <xdr:rowOff>145700</xdr:rowOff>
    </xdr:to>
    <xdr:sp macro="" textlink="">
      <xdr:nvSpPr>
        <xdr:cNvPr id="119" name="楕円 118"/>
        <xdr:cNvSpPr/>
      </xdr:nvSpPr>
      <xdr:spPr>
        <a:xfrm>
          <a:off x="8699500" y="690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45288</xdr:rowOff>
    </xdr:from>
    <xdr:to>
      <xdr:col>41</xdr:col>
      <xdr:colOff>101600</xdr:colOff>
      <xdr:row>40</xdr:row>
      <xdr:rowOff>146888</xdr:rowOff>
    </xdr:to>
    <xdr:sp macro="" textlink="">
      <xdr:nvSpPr>
        <xdr:cNvPr id="120" name="楕円 119"/>
        <xdr:cNvSpPr/>
      </xdr:nvSpPr>
      <xdr:spPr>
        <a:xfrm>
          <a:off x="7810500" y="690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94900</xdr:rowOff>
    </xdr:from>
    <xdr:to>
      <xdr:col>45</xdr:col>
      <xdr:colOff>177800</xdr:colOff>
      <xdr:row>40</xdr:row>
      <xdr:rowOff>96088</xdr:rowOff>
    </xdr:to>
    <xdr:cxnSp macro="">
      <xdr:nvCxnSpPr>
        <xdr:cNvPr id="121" name="直線コネクタ 120"/>
        <xdr:cNvCxnSpPr/>
      </xdr:nvCxnSpPr>
      <xdr:spPr>
        <a:xfrm flipV="1">
          <a:off x="7861300" y="6952900"/>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124279</xdr:rowOff>
    </xdr:from>
    <xdr:ext cx="469744" cy="259045"/>
    <xdr:sp macro="" textlink="">
      <xdr:nvSpPr>
        <xdr:cNvPr id="122" name="n_1aveValue【道路】&#10;一人当たり延長"/>
        <xdr:cNvSpPr txBox="1"/>
      </xdr:nvSpPr>
      <xdr:spPr>
        <a:xfrm>
          <a:off x="9391727" y="646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123" name="n_2aveValue【道路】&#10;一人当たり延長"/>
        <xdr:cNvSpPr txBox="1"/>
      </xdr:nvSpPr>
      <xdr:spPr>
        <a:xfrm>
          <a:off x="85154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24" name="n_3aveValue【道路】&#10;一人当たり延長"/>
        <xdr:cNvSpPr txBox="1"/>
      </xdr:nvSpPr>
      <xdr:spPr>
        <a:xfrm>
          <a:off x="7626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136827</xdr:rowOff>
    </xdr:from>
    <xdr:ext cx="469744" cy="259045"/>
    <xdr:sp macro="" textlink="">
      <xdr:nvSpPr>
        <xdr:cNvPr id="125" name="n_2mainValue【道路】&#10;一人当たり延長"/>
        <xdr:cNvSpPr txBox="1"/>
      </xdr:nvSpPr>
      <xdr:spPr>
        <a:xfrm>
          <a:off x="8515427" y="699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138015</xdr:rowOff>
    </xdr:from>
    <xdr:ext cx="469744" cy="259045"/>
    <xdr:sp macro="" textlink="">
      <xdr:nvSpPr>
        <xdr:cNvPr id="126" name="n_3mainValue【道路】&#10;一人当たり延長"/>
        <xdr:cNvSpPr txBox="1"/>
      </xdr:nvSpPr>
      <xdr:spPr>
        <a:xfrm>
          <a:off x="7626427" y="699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52" name="直線コネクタ 151"/>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53"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54" name="直線コネクタ 153"/>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5"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6" name="直線コネクタ 15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149696</xdr:rowOff>
    </xdr:from>
    <xdr:ext cx="405111" cy="259045"/>
    <xdr:sp macro="" textlink="">
      <xdr:nvSpPr>
        <xdr:cNvPr id="157" name="【橋りょう・トンネル】&#10;有形固定資産減価償却率平均値テキスト"/>
        <xdr:cNvSpPr txBox="1"/>
      </xdr:nvSpPr>
      <xdr:spPr>
        <a:xfrm>
          <a:off x="4673600" y="1009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58" name="フローチャート: 判断 157"/>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59" name="フローチャート: 判断 158"/>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0" name="フローチャート: 判断 159"/>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1" name="フローチャート: 判断 160"/>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67" name="楕円 166"/>
        <xdr:cNvSpPr/>
      </xdr:nvSpPr>
      <xdr:spPr>
        <a:xfrm>
          <a:off x="45847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154957</xdr:rowOff>
    </xdr:from>
    <xdr:ext cx="405111" cy="259045"/>
    <xdr:sp macro="" textlink="">
      <xdr:nvSpPr>
        <xdr:cNvPr id="168" name="【橋りょう・トンネル】&#10;有形固定資産減価償却率該当値テキスト"/>
        <xdr:cNvSpPr txBox="1"/>
      </xdr:nvSpPr>
      <xdr:spPr>
        <a:xfrm>
          <a:off x="4673600"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11249</xdr:rowOff>
    </xdr:from>
    <xdr:to>
      <xdr:col>15</xdr:col>
      <xdr:colOff>101600</xdr:colOff>
      <xdr:row>58</xdr:row>
      <xdr:rowOff>112849</xdr:rowOff>
    </xdr:to>
    <xdr:sp macro="" textlink="">
      <xdr:nvSpPr>
        <xdr:cNvPr id="169" name="楕円 168"/>
        <xdr:cNvSpPr/>
      </xdr:nvSpPr>
      <xdr:spPr>
        <a:xfrm>
          <a:off x="2857500" y="99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37374</xdr:rowOff>
    </xdr:from>
    <xdr:to>
      <xdr:col>10</xdr:col>
      <xdr:colOff>165100</xdr:colOff>
      <xdr:row>58</xdr:row>
      <xdr:rowOff>138974</xdr:rowOff>
    </xdr:to>
    <xdr:sp macro="" textlink="">
      <xdr:nvSpPr>
        <xdr:cNvPr id="170" name="楕円 169"/>
        <xdr:cNvSpPr/>
      </xdr:nvSpPr>
      <xdr:spPr>
        <a:xfrm>
          <a:off x="19685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62049</xdr:rowOff>
    </xdr:from>
    <xdr:to>
      <xdr:col>15</xdr:col>
      <xdr:colOff>50800</xdr:colOff>
      <xdr:row>58</xdr:row>
      <xdr:rowOff>88174</xdr:rowOff>
    </xdr:to>
    <xdr:cxnSp macro="">
      <xdr:nvCxnSpPr>
        <xdr:cNvPr id="171" name="直線コネクタ 170"/>
        <xdr:cNvCxnSpPr/>
      </xdr:nvCxnSpPr>
      <xdr:spPr>
        <a:xfrm flipV="1">
          <a:off x="2019300" y="100061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144071</xdr:rowOff>
    </xdr:from>
    <xdr:ext cx="405111" cy="259045"/>
    <xdr:sp macro="" textlink="">
      <xdr:nvSpPr>
        <xdr:cNvPr id="172" name="n_1aveValue【橋りょう・トンネル】&#10;有形固定資産減価償却率"/>
        <xdr:cNvSpPr txBox="1"/>
      </xdr:nvSpPr>
      <xdr:spPr>
        <a:xfrm>
          <a:off x="35820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105608</xdr:rowOff>
    </xdr:from>
    <xdr:ext cx="405111" cy="259045"/>
    <xdr:sp macro="" textlink="">
      <xdr:nvSpPr>
        <xdr:cNvPr id="173" name="n_2aveValue【橋りょう・トンネル】&#10;有形固定資産減価償却率"/>
        <xdr:cNvSpPr txBox="1"/>
      </xdr:nvSpPr>
      <xdr:spPr>
        <a:xfrm>
          <a:off x="27057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74" name="n_3aveValue【橋りょう・トンネル】&#10;有形固定資産減価償却率"/>
        <xdr:cNvSpPr txBox="1"/>
      </xdr:nvSpPr>
      <xdr:spPr>
        <a:xfrm>
          <a:off x="1816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129376</xdr:rowOff>
    </xdr:from>
    <xdr:ext cx="405111" cy="259045"/>
    <xdr:sp macro="" textlink="">
      <xdr:nvSpPr>
        <xdr:cNvPr id="175" name="n_2mainValue【橋りょう・トンネル】&#10;有形固定資産減価償却率"/>
        <xdr:cNvSpPr txBox="1"/>
      </xdr:nvSpPr>
      <xdr:spPr>
        <a:xfrm>
          <a:off x="2705744" y="973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155501</xdr:rowOff>
    </xdr:from>
    <xdr:ext cx="405111" cy="259045"/>
    <xdr:sp macro="" textlink="">
      <xdr:nvSpPr>
        <xdr:cNvPr id="176" name="n_3mainValue【橋りょう・トンネル】&#10;有形固定資産減価償却率"/>
        <xdr:cNvSpPr txBox="1"/>
      </xdr:nvSpPr>
      <xdr:spPr>
        <a:xfrm>
          <a:off x="1816744" y="975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7" name="直線コネクタ 18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8" name="テキスト ボックス 18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9" name="直線コネクタ 18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0" name="テキスト ボックス 18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1" name="直線コネクタ 19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2" name="テキスト ボックス 19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3" name="直線コネクタ 19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4" name="テキスト ボックス 19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5" name="直線コネクタ 19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6" name="テキスト ボックス 19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7" name="直線コネクタ 19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8" name="テキスト ボックス 19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02" name="直線コネクタ 201"/>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03" name="【橋りょう・トンネル】&#10;一人当たり有形固定資産（償却資産）額最小値テキスト"/>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04" name="直線コネクタ 203"/>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05" name="【橋りょう・トンネル】&#10;一人当たり有形固定資産（償却資産）額最大値テキスト"/>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06" name="直線コネクタ 205"/>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167782</xdr:rowOff>
    </xdr:from>
    <xdr:ext cx="599010" cy="259045"/>
    <xdr:sp macro="" textlink="">
      <xdr:nvSpPr>
        <xdr:cNvPr id="207" name="【橋りょう・トンネル】&#10;一人当たり有形固定資産（償却資産）額平均値テキスト"/>
        <xdr:cNvSpPr txBox="1"/>
      </xdr:nvSpPr>
      <xdr:spPr>
        <a:xfrm>
          <a:off x="10515600" y="10969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08" name="フローチャート: 判断 207"/>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09" name="フローチャート: 判断 208"/>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10" name="フローチャート: 判断 209"/>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11" name="フローチャート: 判断 210"/>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134031</xdr:rowOff>
    </xdr:from>
    <xdr:to>
      <xdr:col>55</xdr:col>
      <xdr:colOff>50800</xdr:colOff>
      <xdr:row>64</xdr:row>
      <xdr:rowOff>64181</xdr:rowOff>
    </xdr:to>
    <xdr:sp macro="" textlink="">
      <xdr:nvSpPr>
        <xdr:cNvPr id="217" name="楕円 216"/>
        <xdr:cNvSpPr/>
      </xdr:nvSpPr>
      <xdr:spPr>
        <a:xfrm>
          <a:off x="10426700" y="1093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93408</xdr:rowOff>
    </xdr:from>
    <xdr:ext cx="599010" cy="259045"/>
    <xdr:sp macro="" textlink="">
      <xdr:nvSpPr>
        <xdr:cNvPr id="218" name="【橋りょう・トンネル】&#10;一人当たり有形固定資産（償却資産）額該当値テキスト"/>
        <xdr:cNvSpPr txBox="1"/>
      </xdr:nvSpPr>
      <xdr:spPr>
        <a:xfrm>
          <a:off x="10515600" y="10723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136320</xdr:rowOff>
    </xdr:from>
    <xdr:to>
      <xdr:col>46</xdr:col>
      <xdr:colOff>38100</xdr:colOff>
      <xdr:row>64</xdr:row>
      <xdr:rowOff>66470</xdr:rowOff>
    </xdr:to>
    <xdr:sp macro="" textlink="">
      <xdr:nvSpPr>
        <xdr:cNvPr id="219" name="楕円 218"/>
        <xdr:cNvSpPr/>
      </xdr:nvSpPr>
      <xdr:spPr>
        <a:xfrm>
          <a:off x="8699500" y="1093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137120</xdr:rowOff>
    </xdr:from>
    <xdr:to>
      <xdr:col>41</xdr:col>
      <xdr:colOff>101600</xdr:colOff>
      <xdr:row>64</xdr:row>
      <xdr:rowOff>67270</xdr:rowOff>
    </xdr:to>
    <xdr:sp macro="" textlink="">
      <xdr:nvSpPr>
        <xdr:cNvPr id="220" name="楕円 219"/>
        <xdr:cNvSpPr/>
      </xdr:nvSpPr>
      <xdr:spPr>
        <a:xfrm>
          <a:off x="7810500" y="1093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15670</xdr:rowOff>
    </xdr:from>
    <xdr:to>
      <xdr:col>45</xdr:col>
      <xdr:colOff>177800</xdr:colOff>
      <xdr:row>64</xdr:row>
      <xdr:rowOff>16470</xdr:rowOff>
    </xdr:to>
    <xdr:cxnSp macro="">
      <xdr:nvCxnSpPr>
        <xdr:cNvPr id="221" name="直線コネクタ 220"/>
        <xdr:cNvCxnSpPr/>
      </xdr:nvCxnSpPr>
      <xdr:spPr>
        <a:xfrm flipV="1">
          <a:off x="7861300" y="10988470"/>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22" name="n_1aveValue【橋りょう・トンネル】&#10;一人当たり有形固定資産（償却資産）額"/>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112651</xdr:rowOff>
    </xdr:from>
    <xdr:ext cx="599010" cy="259045"/>
    <xdr:sp macro="" textlink="">
      <xdr:nvSpPr>
        <xdr:cNvPr id="223" name="n_2aveValue【橋りょう・トンネル】&#10;一人当たり有形固定資産（償却資産）額"/>
        <xdr:cNvSpPr txBox="1"/>
      </xdr:nvSpPr>
      <xdr:spPr>
        <a:xfrm>
          <a:off x="8450795" y="1108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124692</xdr:rowOff>
    </xdr:from>
    <xdr:ext cx="599010" cy="259045"/>
    <xdr:sp macro="" textlink="">
      <xdr:nvSpPr>
        <xdr:cNvPr id="224" name="n_3aveValue【橋りょう・トンネル】&#10;一人当たり有形固定資産（償却資産）額"/>
        <xdr:cNvSpPr txBox="1"/>
      </xdr:nvSpPr>
      <xdr:spPr>
        <a:xfrm>
          <a:off x="7561795" y="1109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82997</xdr:rowOff>
    </xdr:from>
    <xdr:ext cx="599010" cy="259045"/>
    <xdr:sp macro="" textlink="">
      <xdr:nvSpPr>
        <xdr:cNvPr id="225" name="n_2mainValue【橋りょう・トンネル】&#10;一人当たり有形固定資産（償却資産）額"/>
        <xdr:cNvSpPr txBox="1"/>
      </xdr:nvSpPr>
      <xdr:spPr>
        <a:xfrm>
          <a:off x="8450795" y="1071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83797</xdr:rowOff>
    </xdr:from>
    <xdr:ext cx="599010" cy="259045"/>
    <xdr:sp macro="" textlink="">
      <xdr:nvSpPr>
        <xdr:cNvPr id="226" name="n_3mainValue【橋りょう・トンネル】&#10;一人当たり有形固定資産（償却資産）額"/>
        <xdr:cNvSpPr txBox="1"/>
      </xdr:nvSpPr>
      <xdr:spPr>
        <a:xfrm>
          <a:off x="7561795" y="1071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7" name="直線コネクタ 23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8" name="テキスト ボックス 237"/>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9" name="直線コネクタ 23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0" name="テキスト ボックス 23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1" name="直線コネクタ 24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2" name="テキスト ボックス 24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3" name="直線コネクタ 24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4" name="テキスト ボックス 24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5" name="直線コネクタ 24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6" name="テキスト ボックス 24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7" name="直線コネクタ 24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8" name="テキスト ボックス 247"/>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0" name="テキスト ボックス 2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52" name="直線コネクタ 251"/>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53" name="【公営住宅】&#10;有形固定資産減価償却率最小値テキスト"/>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54" name="直線コネクタ 253"/>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5"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6" name="直線コネクタ 255"/>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257" name="【公営住宅】&#10;有形固定資産減価償却率平均値テキスト"/>
        <xdr:cNvSpPr txBox="1"/>
      </xdr:nvSpPr>
      <xdr:spPr>
        <a:xfrm>
          <a:off x="4673600" y="1380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58" name="フローチャート: 判断 257"/>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59" name="フローチャート: 判断 258"/>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60" name="フローチャート: 判断 259"/>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61" name="フローチャート: 判断 260"/>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41184</xdr:rowOff>
    </xdr:from>
    <xdr:to>
      <xdr:col>24</xdr:col>
      <xdr:colOff>114300</xdr:colOff>
      <xdr:row>78</xdr:row>
      <xdr:rowOff>142784</xdr:rowOff>
    </xdr:to>
    <xdr:sp macro="" textlink="">
      <xdr:nvSpPr>
        <xdr:cNvPr id="267" name="楕円 266"/>
        <xdr:cNvSpPr/>
      </xdr:nvSpPr>
      <xdr:spPr>
        <a:xfrm>
          <a:off x="4584700" y="1341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64061</xdr:rowOff>
    </xdr:from>
    <xdr:ext cx="405111" cy="259045"/>
    <xdr:sp macro="" textlink="">
      <xdr:nvSpPr>
        <xdr:cNvPr id="268" name="【公営住宅】&#10;有形固定資産減価償却率該当値テキスト"/>
        <xdr:cNvSpPr txBox="1"/>
      </xdr:nvSpPr>
      <xdr:spPr>
        <a:xfrm>
          <a:off x="4673600" y="1326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83638</xdr:rowOff>
    </xdr:from>
    <xdr:to>
      <xdr:col>15</xdr:col>
      <xdr:colOff>101600</xdr:colOff>
      <xdr:row>79</xdr:row>
      <xdr:rowOff>13788</xdr:rowOff>
    </xdr:to>
    <xdr:sp macro="" textlink="">
      <xdr:nvSpPr>
        <xdr:cNvPr id="269" name="楕円 268"/>
        <xdr:cNvSpPr/>
      </xdr:nvSpPr>
      <xdr:spPr>
        <a:xfrm>
          <a:off x="2857500" y="1345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78</xdr:row>
      <xdr:rowOff>106499</xdr:rowOff>
    </xdr:from>
    <xdr:to>
      <xdr:col>10</xdr:col>
      <xdr:colOff>165100</xdr:colOff>
      <xdr:row>79</xdr:row>
      <xdr:rowOff>36649</xdr:rowOff>
    </xdr:to>
    <xdr:sp macro="" textlink="">
      <xdr:nvSpPr>
        <xdr:cNvPr id="270" name="楕円 269"/>
        <xdr:cNvSpPr/>
      </xdr:nvSpPr>
      <xdr:spPr>
        <a:xfrm>
          <a:off x="1968500" y="1347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134438</xdr:rowOff>
    </xdr:from>
    <xdr:to>
      <xdr:col>15</xdr:col>
      <xdr:colOff>50800</xdr:colOff>
      <xdr:row>78</xdr:row>
      <xdr:rowOff>157299</xdr:rowOff>
    </xdr:to>
    <xdr:cxnSp macro="">
      <xdr:nvCxnSpPr>
        <xdr:cNvPr id="271" name="直線コネクタ 270"/>
        <xdr:cNvCxnSpPr/>
      </xdr:nvCxnSpPr>
      <xdr:spPr>
        <a:xfrm flipV="1">
          <a:off x="2019300" y="1350753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126654</xdr:rowOff>
    </xdr:from>
    <xdr:ext cx="405111" cy="259045"/>
    <xdr:sp macro="" textlink="">
      <xdr:nvSpPr>
        <xdr:cNvPr id="272" name="n_1aveValue【公営住宅】&#10;有形固定資産減価償却率"/>
        <xdr:cNvSpPr txBox="1"/>
      </xdr:nvSpPr>
      <xdr:spPr>
        <a:xfrm>
          <a:off x="35820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55534</xdr:rowOff>
    </xdr:from>
    <xdr:ext cx="405111" cy="259045"/>
    <xdr:sp macro="" textlink="">
      <xdr:nvSpPr>
        <xdr:cNvPr id="273" name="n_2aveValue【公営住宅】&#10;有形固定資産減価償却率"/>
        <xdr:cNvSpPr txBox="1"/>
      </xdr:nvSpPr>
      <xdr:spPr>
        <a:xfrm>
          <a:off x="2705744"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39206</xdr:rowOff>
    </xdr:from>
    <xdr:ext cx="405111" cy="259045"/>
    <xdr:sp macro="" textlink="">
      <xdr:nvSpPr>
        <xdr:cNvPr id="274" name="n_3aveValue【公営住宅】&#10;有形固定資産減価償却率"/>
        <xdr:cNvSpPr txBox="1"/>
      </xdr:nvSpPr>
      <xdr:spPr>
        <a:xfrm>
          <a:off x="1816744"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30315</xdr:rowOff>
    </xdr:from>
    <xdr:ext cx="405111" cy="259045"/>
    <xdr:sp macro="" textlink="">
      <xdr:nvSpPr>
        <xdr:cNvPr id="275" name="n_2mainValue【公営住宅】&#10;有形固定資産減価償却率"/>
        <xdr:cNvSpPr txBox="1"/>
      </xdr:nvSpPr>
      <xdr:spPr>
        <a:xfrm>
          <a:off x="2705744" y="13231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53176</xdr:rowOff>
    </xdr:from>
    <xdr:ext cx="405111" cy="259045"/>
    <xdr:sp macro="" textlink="">
      <xdr:nvSpPr>
        <xdr:cNvPr id="276" name="n_3mainValue【公営住宅】&#10;有形固定資産減価償却率"/>
        <xdr:cNvSpPr txBox="1"/>
      </xdr:nvSpPr>
      <xdr:spPr>
        <a:xfrm>
          <a:off x="1816744" y="1325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7" name="直線コネクタ 28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8" name="テキスト ボックス 28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9" name="直線コネクタ 28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0" name="テキスト ボックス 28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1" name="直線コネクタ 29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2" name="テキスト ボックス 29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3" name="直線コネクタ 29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4" name="テキスト ボックス 29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5" name="直線コネクタ 29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6" name="テキスト ボックス 29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7" name="直線コネクタ 29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98" name="テキスト ボックス 29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0" name="テキスト ボックス 29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02" name="直線コネクタ 301"/>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03" name="【公営住宅】&#10;一人当たり面積最小値テキスト"/>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04" name="直線コネクタ 303"/>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05" name="【公営住宅】&#10;一人当たり面積最大値テキスト"/>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06" name="直線コネクタ 305"/>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162813</xdr:rowOff>
    </xdr:from>
    <xdr:ext cx="469744" cy="259045"/>
    <xdr:sp macro="" textlink="">
      <xdr:nvSpPr>
        <xdr:cNvPr id="307" name="【公営住宅】&#10;一人当たり面積平均値テキスト"/>
        <xdr:cNvSpPr txBox="1"/>
      </xdr:nvSpPr>
      <xdr:spPr>
        <a:xfrm>
          <a:off x="10515600" y="1473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08" name="フローチャート: 判断 307"/>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09" name="フローチャート: 判断 308"/>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10" name="フローチャート: 判断 309"/>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11" name="フローチャート: 判断 310"/>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143728</xdr:rowOff>
    </xdr:from>
    <xdr:to>
      <xdr:col>55</xdr:col>
      <xdr:colOff>50800</xdr:colOff>
      <xdr:row>83</xdr:row>
      <xdr:rowOff>73878</xdr:rowOff>
    </xdr:to>
    <xdr:sp macro="" textlink="">
      <xdr:nvSpPr>
        <xdr:cNvPr id="317" name="楕円 316"/>
        <xdr:cNvSpPr/>
      </xdr:nvSpPr>
      <xdr:spPr>
        <a:xfrm>
          <a:off x="10426700" y="1420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166605</xdr:rowOff>
    </xdr:from>
    <xdr:ext cx="469744" cy="259045"/>
    <xdr:sp macro="" textlink="">
      <xdr:nvSpPr>
        <xdr:cNvPr id="318" name="【公営住宅】&#10;一人当たり面積該当値テキスト"/>
        <xdr:cNvSpPr txBox="1"/>
      </xdr:nvSpPr>
      <xdr:spPr>
        <a:xfrm>
          <a:off x="10515600" y="1405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154668</xdr:rowOff>
    </xdr:from>
    <xdr:to>
      <xdr:col>46</xdr:col>
      <xdr:colOff>38100</xdr:colOff>
      <xdr:row>83</xdr:row>
      <xdr:rowOff>84818</xdr:rowOff>
    </xdr:to>
    <xdr:sp macro="" textlink="">
      <xdr:nvSpPr>
        <xdr:cNvPr id="319" name="楕円 318"/>
        <xdr:cNvSpPr/>
      </xdr:nvSpPr>
      <xdr:spPr>
        <a:xfrm>
          <a:off x="8699500" y="1421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158423</xdr:rowOff>
    </xdr:from>
    <xdr:to>
      <xdr:col>41</xdr:col>
      <xdr:colOff>101600</xdr:colOff>
      <xdr:row>83</xdr:row>
      <xdr:rowOff>88573</xdr:rowOff>
    </xdr:to>
    <xdr:sp macro="" textlink="">
      <xdr:nvSpPr>
        <xdr:cNvPr id="320" name="楕円 319"/>
        <xdr:cNvSpPr/>
      </xdr:nvSpPr>
      <xdr:spPr>
        <a:xfrm>
          <a:off x="7810500" y="1421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34018</xdr:rowOff>
    </xdr:from>
    <xdr:to>
      <xdr:col>45</xdr:col>
      <xdr:colOff>177800</xdr:colOff>
      <xdr:row>83</xdr:row>
      <xdr:rowOff>37773</xdr:rowOff>
    </xdr:to>
    <xdr:cxnSp macro="">
      <xdr:nvCxnSpPr>
        <xdr:cNvPr id="321" name="直線コネクタ 320"/>
        <xdr:cNvCxnSpPr/>
      </xdr:nvCxnSpPr>
      <xdr:spPr>
        <a:xfrm flipV="1">
          <a:off x="7861300" y="14264368"/>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147717</xdr:rowOff>
    </xdr:from>
    <xdr:ext cx="469744" cy="259045"/>
    <xdr:sp macro="" textlink="">
      <xdr:nvSpPr>
        <xdr:cNvPr id="322" name="n_1aveValue【公営住宅】&#10;一人当たり面積"/>
        <xdr:cNvSpPr txBox="1"/>
      </xdr:nvSpPr>
      <xdr:spPr>
        <a:xfrm>
          <a:off x="9391727" y="1454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109745</xdr:rowOff>
    </xdr:from>
    <xdr:ext cx="469744" cy="259045"/>
    <xdr:sp macro="" textlink="">
      <xdr:nvSpPr>
        <xdr:cNvPr id="323" name="n_2aveValue【公営住宅】&#10;一人当たり面積"/>
        <xdr:cNvSpPr txBox="1"/>
      </xdr:nvSpPr>
      <xdr:spPr>
        <a:xfrm>
          <a:off x="8515427" y="148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122645</xdr:rowOff>
    </xdr:from>
    <xdr:ext cx="469744" cy="259045"/>
    <xdr:sp macro="" textlink="">
      <xdr:nvSpPr>
        <xdr:cNvPr id="324" name="n_3aveValue【公営住宅】&#10;一人当たり面積"/>
        <xdr:cNvSpPr txBox="1"/>
      </xdr:nvSpPr>
      <xdr:spPr>
        <a:xfrm>
          <a:off x="7626427" y="1486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101345</xdr:rowOff>
    </xdr:from>
    <xdr:ext cx="469744" cy="259045"/>
    <xdr:sp macro="" textlink="">
      <xdr:nvSpPr>
        <xdr:cNvPr id="325" name="n_2mainValue【公営住宅】&#10;一人当たり面積"/>
        <xdr:cNvSpPr txBox="1"/>
      </xdr:nvSpPr>
      <xdr:spPr>
        <a:xfrm>
          <a:off x="8515427" y="139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105100</xdr:rowOff>
    </xdr:from>
    <xdr:ext cx="469744" cy="259045"/>
    <xdr:sp macro="" textlink="">
      <xdr:nvSpPr>
        <xdr:cNvPr id="326" name="n_3mainValue【公営住宅】&#10;一人当たり面積"/>
        <xdr:cNvSpPr txBox="1"/>
      </xdr:nvSpPr>
      <xdr:spPr>
        <a:xfrm>
          <a:off x="7626427" y="1399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1" name="テキスト ボックス 3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2" name="直線コネクタ 3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3" name="直線コネクタ 35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4" name="テキスト ボックス 35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5" name="直線コネクタ 35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6" name="テキスト ボックス 35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7" name="直線コネクタ 35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8" name="テキスト ボックス 35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9" name="直線コネクタ 35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0" name="テキスト ボックス 35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1" name="直線コネクタ 36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2" name="テキスト ボックス 36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3" name="直線コネクタ 36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4" name="テキスト ボックス 36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68" name="直線コネクタ 367"/>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69" name="【認定こども園・幼稚園・保育所】&#10;有形固定資産減価償却率最小値テキスト"/>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70" name="直線コネクタ 369"/>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2" name="直線コネクタ 37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373" name="【認定こども園・幼稚園・保育所】&#10;有形固定資産減価償却率平均値テキスト"/>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74" name="フローチャート: 判断 373"/>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75" name="フローチャート: 判断 374"/>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376" name="フローチャート: 判断 375"/>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77" name="フローチャート: 判断 376"/>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59690</xdr:rowOff>
    </xdr:from>
    <xdr:to>
      <xdr:col>85</xdr:col>
      <xdr:colOff>177800</xdr:colOff>
      <xdr:row>34</xdr:row>
      <xdr:rowOff>161290</xdr:rowOff>
    </xdr:to>
    <xdr:sp macro="" textlink="">
      <xdr:nvSpPr>
        <xdr:cNvPr id="383" name="楕円 382"/>
        <xdr:cNvSpPr/>
      </xdr:nvSpPr>
      <xdr:spPr>
        <a:xfrm>
          <a:off x="162687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82567</xdr:rowOff>
    </xdr:from>
    <xdr:ext cx="405111" cy="259045"/>
    <xdr:sp macro="" textlink="">
      <xdr:nvSpPr>
        <xdr:cNvPr id="384" name="【認定こども園・幼稚園・保育所】&#10;有形固定資産減価償却率該当値テキスト"/>
        <xdr:cNvSpPr txBox="1"/>
      </xdr:nvSpPr>
      <xdr:spPr>
        <a:xfrm>
          <a:off x="16357600" y="574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136434</xdr:rowOff>
    </xdr:from>
    <xdr:to>
      <xdr:col>76</xdr:col>
      <xdr:colOff>165100</xdr:colOff>
      <xdr:row>35</xdr:row>
      <xdr:rowOff>66584</xdr:rowOff>
    </xdr:to>
    <xdr:sp macro="" textlink="">
      <xdr:nvSpPr>
        <xdr:cNvPr id="385" name="楕円 384"/>
        <xdr:cNvSpPr/>
      </xdr:nvSpPr>
      <xdr:spPr>
        <a:xfrm>
          <a:off x="14541500" y="59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40096</xdr:rowOff>
    </xdr:from>
    <xdr:to>
      <xdr:col>72</xdr:col>
      <xdr:colOff>38100</xdr:colOff>
      <xdr:row>35</xdr:row>
      <xdr:rowOff>141696</xdr:rowOff>
    </xdr:to>
    <xdr:sp macro="" textlink="">
      <xdr:nvSpPr>
        <xdr:cNvPr id="386" name="楕円 385"/>
        <xdr:cNvSpPr/>
      </xdr:nvSpPr>
      <xdr:spPr>
        <a:xfrm>
          <a:off x="13652500" y="604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15784</xdr:rowOff>
    </xdr:from>
    <xdr:to>
      <xdr:col>76</xdr:col>
      <xdr:colOff>114300</xdr:colOff>
      <xdr:row>35</xdr:row>
      <xdr:rowOff>90896</xdr:rowOff>
    </xdr:to>
    <xdr:cxnSp macro="">
      <xdr:nvCxnSpPr>
        <xdr:cNvPr id="387" name="直線コネクタ 386"/>
        <xdr:cNvCxnSpPr/>
      </xdr:nvCxnSpPr>
      <xdr:spPr>
        <a:xfrm flipV="1">
          <a:off x="13703300" y="601653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388" name="n_1aveValue【認定こども園・幼稚園・保育所】&#10;有形固定資産減価償却率"/>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69141</xdr:rowOff>
    </xdr:from>
    <xdr:ext cx="405111" cy="259045"/>
    <xdr:sp macro="" textlink="">
      <xdr:nvSpPr>
        <xdr:cNvPr id="389" name="n_2aveValue【認定こども園・幼稚園・保育所】&#10;有形固定資産減価償却率"/>
        <xdr:cNvSpPr txBox="1"/>
      </xdr:nvSpPr>
      <xdr:spPr>
        <a:xfrm>
          <a:off x="143897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390" name="n_3aveValue【認定こども園・幼稚園・保育所】&#10;有形固定資産減価償却率"/>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83111</xdr:rowOff>
    </xdr:from>
    <xdr:ext cx="405111" cy="259045"/>
    <xdr:sp macro="" textlink="">
      <xdr:nvSpPr>
        <xdr:cNvPr id="391" name="n_2mainValue【認定こども園・幼稚園・保育所】&#10;有形固定資産減価償却率"/>
        <xdr:cNvSpPr txBox="1"/>
      </xdr:nvSpPr>
      <xdr:spPr>
        <a:xfrm>
          <a:off x="14389744" y="574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158223</xdr:rowOff>
    </xdr:from>
    <xdr:ext cx="405111" cy="259045"/>
    <xdr:sp macro="" textlink="">
      <xdr:nvSpPr>
        <xdr:cNvPr id="392" name="n_3mainValue【認定こども園・幼稚園・保育所】&#10;有形固定資産減価償却率"/>
        <xdr:cNvSpPr txBox="1"/>
      </xdr:nvSpPr>
      <xdr:spPr>
        <a:xfrm>
          <a:off x="13500744" y="581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3" name="正方形/長方形 3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4" name="正方形/長方形 3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5" name="正方形/長方形 3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6" name="正方形/長方形 3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7" name="正方形/長方形 3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8" name="正方形/長方形 3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9" name="正方形/長方形 3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0" name="正方形/長方形 39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1" name="テキスト ボックス 40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2" name="直線コネクタ 40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3" name="直線コネクタ 40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4" name="テキスト ボックス 40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5" name="直線コネクタ 40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6" name="テキスト ボックス 40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7" name="直線コネクタ 40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8" name="テキスト ボックス 40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9" name="直線コネクタ 40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0" name="テキスト ボックス 40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1" name="直線コネクタ 41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2" name="テキスト ボックス 41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4" name="テキスト ボックス 41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16" name="直線コネクタ 415"/>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17"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18" name="直線コネクタ 417"/>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19" name="【認定こども園・幼稚園・保育所】&#10;一人当たり面積最大値テキスト"/>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20" name="直線コネクタ 419"/>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421" name="【認定こども園・幼稚園・保育所】&#10;一人当たり面積平均値テキスト"/>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22" name="フローチャート: 判断 421"/>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23" name="フローチャート: 判断 422"/>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24" name="フローチャート: 判断 423"/>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25" name="フローチャート: 判断 424"/>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6" name="テキスト ボックス 42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7" name="テキスト ボックス 42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8" name="テキスト ボックス 42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9" name="テキスト ボックス 42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0" name="テキスト ボックス 42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17780</xdr:rowOff>
    </xdr:from>
    <xdr:to>
      <xdr:col>116</xdr:col>
      <xdr:colOff>114300</xdr:colOff>
      <xdr:row>41</xdr:row>
      <xdr:rowOff>119380</xdr:rowOff>
    </xdr:to>
    <xdr:sp macro="" textlink="">
      <xdr:nvSpPr>
        <xdr:cNvPr id="431" name="楕円 430"/>
        <xdr:cNvSpPr/>
      </xdr:nvSpPr>
      <xdr:spPr>
        <a:xfrm>
          <a:off x="221107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104157</xdr:rowOff>
    </xdr:from>
    <xdr:ext cx="469744" cy="259045"/>
    <xdr:sp macro="" textlink="">
      <xdr:nvSpPr>
        <xdr:cNvPr id="432" name="【認定こども園・幼稚園・保育所】&#10;一人当たり面積該当値テキスト"/>
        <xdr:cNvSpPr txBox="1"/>
      </xdr:nvSpPr>
      <xdr:spPr>
        <a:xfrm>
          <a:off x="22199600" y="696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21590</xdr:rowOff>
    </xdr:from>
    <xdr:to>
      <xdr:col>107</xdr:col>
      <xdr:colOff>101600</xdr:colOff>
      <xdr:row>41</xdr:row>
      <xdr:rowOff>123190</xdr:rowOff>
    </xdr:to>
    <xdr:sp macro="" textlink="">
      <xdr:nvSpPr>
        <xdr:cNvPr id="433" name="楕円 432"/>
        <xdr:cNvSpPr/>
      </xdr:nvSpPr>
      <xdr:spPr>
        <a:xfrm>
          <a:off x="20383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21590</xdr:rowOff>
    </xdr:from>
    <xdr:to>
      <xdr:col>102</xdr:col>
      <xdr:colOff>165100</xdr:colOff>
      <xdr:row>41</xdr:row>
      <xdr:rowOff>123190</xdr:rowOff>
    </xdr:to>
    <xdr:sp macro="" textlink="">
      <xdr:nvSpPr>
        <xdr:cNvPr id="434" name="楕円 433"/>
        <xdr:cNvSpPr/>
      </xdr:nvSpPr>
      <xdr:spPr>
        <a:xfrm>
          <a:off x="19494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72390</xdr:rowOff>
    </xdr:from>
    <xdr:to>
      <xdr:col>107</xdr:col>
      <xdr:colOff>50800</xdr:colOff>
      <xdr:row>41</xdr:row>
      <xdr:rowOff>72390</xdr:rowOff>
    </xdr:to>
    <xdr:cxnSp macro="">
      <xdr:nvCxnSpPr>
        <xdr:cNvPr id="435" name="直線コネクタ 434"/>
        <xdr:cNvCxnSpPr/>
      </xdr:nvCxnSpPr>
      <xdr:spPr>
        <a:xfrm>
          <a:off x="19545300" y="7101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135907</xdr:rowOff>
    </xdr:from>
    <xdr:ext cx="469744" cy="259045"/>
    <xdr:sp macro="" textlink="">
      <xdr:nvSpPr>
        <xdr:cNvPr id="436" name="n_1aveValue【認定こども園・幼稚園・保育所】&#10;一人当たり面積"/>
        <xdr:cNvSpPr txBox="1"/>
      </xdr:nvSpPr>
      <xdr:spPr>
        <a:xfrm>
          <a:off x="210757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67327</xdr:rowOff>
    </xdr:from>
    <xdr:ext cx="469744" cy="259045"/>
    <xdr:sp macro="" textlink="">
      <xdr:nvSpPr>
        <xdr:cNvPr id="437" name="n_2aveValue【認定こども園・幼稚園・保育所】&#10;一人当たり面積"/>
        <xdr:cNvSpPr txBox="1"/>
      </xdr:nvSpPr>
      <xdr:spPr>
        <a:xfrm>
          <a:off x="20199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438" name="n_3aveValue【認定こども園・幼稚園・保育所】&#10;一人当たり面積"/>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114317</xdr:rowOff>
    </xdr:from>
    <xdr:ext cx="469744" cy="259045"/>
    <xdr:sp macro="" textlink="">
      <xdr:nvSpPr>
        <xdr:cNvPr id="439" name="n_2mainValue【認定こども園・幼稚園・保育所】&#10;一人当たり面積"/>
        <xdr:cNvSpPr txBox="1"/>
      </xdr:nvSpPr>
      <xdr:spPr>
        <a:xfrm>
          <a:off x="201994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114317</xdr:rowOff>
    </xdr:from>
    <xdr:ext cx="469744" cy="259045"/>
    <xdr:sp macro="" textlink="">
      <xdr:nvSpPr>
        <xdr:cNvPr id="440" name="n_3mainValue【認定こども園・幼稚園・保育所】&#10;一人当たり面積"/>
        <xdr:cNvSpPr txBox="1"/>
      </xdr:nvSpPr>
      <xdr:spPr>
        <a:xfrm>
          <a:off x="193104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1" name="正方形/長方形 44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2" name="正方形/長方形 44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3" name="正方形/長方形 44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4" name="正方形/長方形 44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5" name="正方形/長方形 44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6" name="正方形/長方形 44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7" name="正方形/長方形 44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8" name="正方形/長方形 44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9" name="テキスト ボックス 44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0" name="直線コネクタ 44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1" name="テキスト ボックス 45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2" name="直線コネクタ 45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3" name="テキスト ボックス 45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4" name="直線コネクタ 45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5" name="テキスト ボックス 45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6" name="直線コネクタ 45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7" name="テキスト ボックス 45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8" name="直線コネクタ 45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9" name="テキスト ボックス 45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0" name="直線コネクタ 45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1" name="テキスト ボックス 46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2" name="直線コネクタ 46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3" name="テキスト ボックス 46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65" name="直線コネクタ 464"/>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66" name="【学校施設】&#10;有形固定資産減価償却率最小値テキスト"/>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67" name="直線コネクタ 466"/>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68" name="【学校施設】&#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69" name="直線コネクタ 468"/>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49547</xdr:rowOff>
    </xdr:from>
    <xdr:ext cx="405111" cy="259045"/>
    <xdr:sp macro="" textlink="">
      <xdr:nvSpPr>
        <xdr:cNvPr id="470" name="【学校施設】&#10;有形固定資産減価償却率平均値テキスト"/>
        <xdr:cNvSpPr txBox="1"/>
      </xdr:nvSpPr>
      <xdr:spPr>
        <a:xfrm>
          <a:off x="16357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471" name="フローチャート: 判断 470"/>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472" name="フローチャート: 判断 471"/>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473" name="フローチャート: 判断 472"/>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474" name="フローチャート: 判断 473"/>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5" name="テキスト ボックス 47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6" name="テキスト ボックス 47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7" name="テキスト ボックス 47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8" name="テキスト ボックス 47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9" name="テキスト ボックス 47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4445</xdr:rowOff>
    </xdr:from>
    <xdr:to>
      <xdr:col>85</xdr:col>
      <xdr:colOff>177800</xdr:colOff>
      <xdr:row>58</xdr:row>
      <xdr:rowOff>106045</xdr:rowOff>
    </xdr:to>
    <xdr:sp macro="" textlink="">
      <xdr:nvSpPr>
        <xdr:cNvPr id="480" name="楕円 479"/>
        <xdr:cNvSpPr/>
      </xdr:nvSpPr>
      <xdr:spPr>
        <a:xfrm>
          <a:off x="162687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27322</xdr:rowOff>
    </xdr:from>
    <xdr:ext cx="405111" cy="259045"/>
    <xdr:sp macro="" textlink="">
      <xdr:nvSpPr>
        <xdr:cNvPr id="481" name="【学校施設】&#10;有形固定資産減価償却率該当値テキスト"/>
        <xdr:cNvSpPr txBox="1"/>
      </xdr:nvSpPr>
      <xdr:spPr>
        <a:xfrm>
          <a:off x="16357600"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23495</xdr:rowOff>
    </xdr:from>
    <xdr:to>
      <xdr:col>76</xdr:col>
      <xdr:colOff>165100</xdr:colOff>
      <xdr:row>58</xdr:row>
      <xdr:rowOff>125095</xdr:rowOff>
    </xdr:to>
    <xdr:sp macro="" textlink="">
      <xdr:nvSpPr>
        <xdr:cNvPr id="482" name="楕円 481"/>
        <xdr:cNvSpPr/>
      </xdr:nvSpPr>
      <xdr:spPr>
        <a:xfrm>
          <a:off x="14541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635</xdr:rowOff>
    </xdr:from>
    <xdr:to>
      <xdr:col>72</xdr:col>
      <xdr:colOff>38100</xdr:colOff>
      <xdr:row>58</xdr:row>
      <xdr:rowOff>102235</xdr:rowOff>
    </xdr:to>
    <xdr:sp macro="" textlink="">
      <xdr:nvSpPr>
        <xdr:cNvPr id="483" name="楕円 482"/>
        <xdr:cNvSpPr/>
      </xdr:nvSpPr>
      <xdr:spPr>
        <a:xfrm>
          <a:off x="13652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51435</xdr:rowOff>
    </xdr:from>
    <xdr:to>
      <xdr:col>76</xdr:col>
      <xdr:colOff>114300</xdr:colOff>
      <xdr:row>58</xdr:row>
      <xdr:rowOff>74295</xdr:rowOff>
    </xdr:to>
    <xdr:cxnSp macro="">
      <xdr:nvCxnSpPr>
        <xdr:cNvPr id="484" name="直線コネクタ 483"/>
        <xdr:cNvCxnSpPr/>
      </xdr:nvCxnSpPr>
      <xdr:spPr>
        <a:xfrm>
          <a:off x="13703300" y="99955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38752</xdr:rowOff>
    </xdr:from>
    <xdr:ext cx="405111" cy="259045"/>
    <xdr:sp macro="" textlink="">
      <xdr:nvSpPr>
        <xdr:cNvPr id="485" name="n_1aveValue【学校施設】&#10;有形固定資産減価償却率"/>
        <xdr:cNvSpPr txBox="1"/>
      </xdr:nvSpPr>
      <xdr:spPr>
        <a:xfrm>
          <a:off x="15266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486" name="n_2aveValue【学校施設】&#10;有形固定資産減価償却率"/>
        <xdr:cNvSpPr txBox="1"/>
      </xdr:nvSpPr>
      <xdr:spPr>
        <a:xfrm>
          <a:off x="14389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24782</xdr:rowOff>
    </xdr:from>
    <xdr:ext cx="405111" cy="259045"/>
    <xdr:sp macro="" textlink="">
      <xdr:nvSpPr>
        <xdr:cNvPr id="487" name="n_3aveValue【学校施設】&#10;有形固定資産減価償却率"/>
        <xdr:cNvSpPr txBox="1"/>
      </xdr:nvSpPr>
      <xdr:spPr>
        <a:xfrm>
          <a:off x="13500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141622</xdr:rowOff>
    </xdr:from>
    <xdr:ext cx="405111" cy="259045"/>
    <xdr:sp macro="" textlink="">
      <xdr:nvSpPr>
        <xdr:cNvPr id="488" name="n_2mainValue【学校施設】&#10;有形固定資産減価償却率"/>
        <xdr:cNvSpPr txBox="1"/>
      </xdr:nvSpPr>
      <xdr:spPr>
        <a:xfrm>
          <a:off x="143897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118762</xdr:rowOff>
    </xdr:from>
    <xdr:ext cx="405111" cy="259045"/>
    <xdr:sp macro="" textlink="">
      <xdr:nvSpPr>
        <xdr:cNvPr id="489" name="n_3mainValue【学校施設】&#10;有形固定資産減価償却率"/>
        <xdr:cNvSpPr txBox="1"/>
      </xdr:nvSpPr>
      <xdr:spPr>
        <a:xfrm>
          <a:off x="13500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0" name="正方形/長方形 48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1" name="正方形/長方形 4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2" name="正方形/長方形 4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3" name="正方形/長方形 4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4" name="正方形/長方形 4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5" name="正方形/長方形 4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6" name="正方形/長方形 4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7" name="正方形/長方形 49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8" name="テキスト ボックス 49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9" name="直線コネクタ 49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0" name="テキスト ボックス 49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01" name="直線コネクタ 50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2" name="テキスト ボックス 50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3" name="直線コネクタ 50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4" name="テキスト ボックス 50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5" name="直線コネクタ 50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6" name="テキスト ボックス 50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7" name="直線コネクタ 50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8" name="テキスト ボックス 50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9" name="直線コネクタ 50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0" name="テキスト ボックス 50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512" name="直線コネクタ 511"/>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513" name="【学校施設】&#10;一人当たり面積最小値テキスト"/>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514" name="直線コネクタ 513"/>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515" name="【学校施設】&#10;一人当たり面積最大値テキスト"/>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516" name="直線コネクタ 515"/>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41470</xdr:rowOff>
    </xdr:from>
    <xdr:ext cx="469744" cy="259045"/>
    <xdr:sp macro="" textlink="">
      <xdr:nvSpPr>
        <xdr:cNvPr id="517" name="【学校施設】&#10;一人当たり面積平均値テキスト"/>
        <xdr:cNvSpPr txBox="1"/>
      </xdr:nvSpPr>
      <xdr:spPr>
        <a:xfrm>
          <a:off x="22199600" y="1067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18" name="フローチャート: 判断 517"/>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19" name="フローチャート: 判断 518"/>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20" name="フローチャート: 判断 519"/>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21" name="フローチャート: 判断 520"/>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2" name="テキスト ボックス 52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3" name="テキスト ボックス 52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4" name="テキスト ボックス 52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5" name="テキスト ボックス 52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6" name="テキスト ボックス 52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15951</xdr:rowOff>
    </xdr:from>
    <xdr:to>
      <xdr:col>116</xdr:col>
      <xdr:colOff>114300</xdr:colOff>
      <xdr:row>62</xdr:row>
      <xdr:rowOff>117551</xdr:rowOff>
    </xdr:to>
    <xdr:sp macro="" textlink="">
      <xdr:nvSpPr>
        <xdr:cNvPr id="527" name="楕円 526"/>
        <xdr:cNvSpPr/>
      </xdr:nvSpPr>
      <xdr:spPr>
        <a:xfrm>
          <a:off x="22110700" y="1064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38828</xdr:rowOff>
    </xdr:from>
    <xdr:ext cx="469744" cy="259045"/>
    <xdr:sp macro="" textlink="">
      <xdr:nvSpPr>
        <xdr:cNvPr id="528" name="【学校施設】&#10;一人当たり面積該当値テキスト"/>
        <xdr:cNvSpPr txBox="1"/>
      </xdr:nvSpPr>
      <xdr:spPr>
        <a:xfrm>
          <a:off x="22199600" y="1049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28296</xdr:rowOff>
    </xdr:from>
    <xdr:to>
      <xdr:col>107</xdr:col>
      <xdr:colOff>101600</xdr:colOff>
      <xdr:row>62</xdr:row>
      <xdr:rowOff>129896</xdr:rowOff>
    </xdr:to>
    <xdr:sp macro="" textlink="">
      <xdr:nvSpPr>
        <xdr:cNvPr id="529" name="楕円 528"/>
        <xdr:cNvSpPr/>
      </xdr:nvSpPr>
      <xdr:spPr>
        <a:xfrm>
          <a:off x="20383500" y="1065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32410</xdr:rowOff>
    </xdr:from>
    <xdr:to>
      <xdr:col>102</xdr:col>
      <xdr:colOff>165100</xdr:colOff>
      <xdr:row>62</xdr:row>
      <xdr:rowOff>134010</xdr:rowOff>
    </xdr:to>
    <xdr:sp macro="" textlink="">
      <xdr:nvSpPr>
        <xdr:cNvPr id="530" name="楕円 529"/>
        <xdr:cNvSpPr/>
      </xdr:nvSpPr>
      <xdr:spPr>
        <a:xfrm>
          <a:off x="19494500" y="1066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79096</xdr:rowOff>
    </xdr:from>
    <xdr:to>
      <xdr:col>107</xdr:col>
      <xdr:colOff>50800</xdr:colOff>
      <xdr:row>62</xdr:row>
      <xdr:rowOff>83210</xdr:rowOff>
    </xdr:to>
    <xdr:cxnSp macro="">
      <xdr:nvCxnSpPr>
        <xdr:cNvPr id="531" name="直線コネクタ 530"/>
        <xdr:cNvCxnSpPr/>
      </xdr:nvCxnSpPr>
      <xdr:spPr>
        <a:xfrm flipV="1">
          <a:off x="19545300" y="10708996"/>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22064</xdr:rowOff>
    </xdr:from>
    <xdr:ext cx="469744" cy="259045"/>
    <xdr:sp macro="" textlink="">
      <xdr:nvSpPr>
        <xdr:cNvPr id="532" name="n_1aveValue【学校施設】&#10;一人当たり面積"/>
        <xdr:cNvSpPr txBox="1"/>
      </xdr:nvSpPr>
      <xdr:spPr>
        <a:xfrm>
          <a:off x="210757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170401</xdr:rowOff>
    </xdr:from>
    <xdr:ext cx="469744" cy="259045"/>
    <xdr:sp macro="" textlink="">
      <xdr:nvSpPr>
        <xdr:cNvPr id="533" name="n_2aveValue【学校施設】&#10;一人当たり面積"/>
        <xdr:cNvSpPr txBox="1"/>
      </xdr:nvSpPr>
      <xdr:spPr>
        <a:xfrm>
          <a:off x="20199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5808</xdr:rowOff>
    </xdr:from>
    <xdr:ext cx="469744" cy="259045"/>
    <xdr:sp macro="" textlink="">
      <xdr:nvSpPr>
        <xdr:cNvPr id="534" name="n_3aveValue【学校施設】&#10;一人当たり面積"/>
        <xdr:cNvSpPr txBox="1"/>
      </xdr:nvSpPr>
      <xdr:spPr>
        <a:xfrm>
          <a:off x="19310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146423</xdr:rowOff>
    </xdr:from>
    <xdr:ext cx="469744" cy="259045"/>
    <xdr:sp macro="" textlink="">
      <xdr:nvSpPr>
        <xdr:cNvPr id="535" name="n_2mainValue【学校施設】&#10;一人当たり面積"/>
        <xdr:cNvSpPr txBox="1"/>
      </xdr:nvSpPr>
      <xdr:spPr>
        <a:xfrm>
          <a:off x="20199427" y="1043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150537</xdr:rowOff>
    </xdr:from>
    <xdr:ext cx="469744" cy="259045"/>
    <xdr:sp macro="" textlink="">
      <xdr:nvSpPr>
        <xdr:cNvPr id="536" name="n_3mainValue【学校施設】&#10;一人当たり面積"/>
        <xdr:cNvSpPr txBox="1"/>
      </xdr:nvSpPr>
      <xdr:spPr>
        <a:xfrm>
          <a:off x="19310427" y="104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7" name="正方形/長方形 5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8" name="正方形/長方形 5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9" name="正方形/長方形 5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0" name="正方形/長方形 5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1" name="正方形/長方形 5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2" name="正方形/長方形 5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3" name="正方形/長方形 5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4" name="正方形/長方形 54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5" name="正方形/長方形 5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6" name="正方形/長方形 5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7" name="正方形/長方形 5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8" name="正方形/長方形 5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9" name="正方形/長方形 5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0" name="正方形/長方形 5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1" name="正方形/長方形 5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2" name="正方形/長方形 55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3" name="正方形/長方形 5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4" name="正方形/長方形 5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5" name="正方形/長方形 5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6" name="正方形/長方形 5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7" name="正方形/長方形 5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8" name="正方形/長方形 5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9" name="正方形/長方形 5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0" name="正方形/長方形 5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1" name="テキスト ボックス 5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2" name="直線コネクタ 5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3" name="直線コネクタ 56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4" name="テキスト ボックス 56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5" name="直線コネクタ 56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6" name="テキスト ボックス 56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7" name="直線コネクタ 56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8" name="テキスト ボックス 56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9" name="直線コネクタ 56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0" name="テキスト ボックス 56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1" name="直線コネクタ 57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2" name="テキスト ボックス 57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3" name="直線コネクタ 57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4" name="テキスト ボックス 57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5" name="直線コネクタ 5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6" name="テキスト ボックス 5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578" name="直線コネクタ 577"/>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579" name="【公民館】&#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580" name="直線コネクタ 579"/>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2" name="直線コネクタ 58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169108</xdr:rowOff>
    </xdr:from>
    <xdr:ext cx="405111" cy="259045"/>
    <xdr:sp macro="" textlink="">
      <xdr:nvSpPr>
        <xdr:cNvPr id="583" name="【公民館】&#10;有形固定資産減価償却率平均値テキスト"/>
        <xdr:cNvSpPr txBox="1"/>
      </xdr:nvSpPr>
      <xdr:spPr>
        <a:xfrm>
          <a:off x="16357600" y="17485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584" name="フローチャート: 判断 583"/>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585" name="フローチャート: 判断 584"/>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586" name="フローチャート: 判断 585"/>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587" name="フローチャート: 判断 586"/>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8" name="テキスト ボックス 5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9" name="テキスト ボックス 5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0" name="テキスト ボックス 5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1" name="テキスト ボックス 5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2" name="テキスト ボックス 5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103777</xdr:rowOff>
    </xdr:from>
    <xdr:to>
      <xdr:col>85</xdr:col>
      <xdr:colOff>177800</xdr:colOff>
      <xdr:row>104</xdr:row>
      <xdr:rowOff>33927</xdr:rowOff>
    </xdr:to>
    <xdr:sp macro="" textlink="">
      <xdr:nvSpPr>
        <xdr:cNvPr id="593" name="楕円 592"/>
        <xdr:cNvSpPr/>
      </xdr:nvSpPr>
      <xdr:spPr>
        <a:xfrm>
          <a:off x="16268700" y="177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82204</xdr:rowOff>
    </xdr:from>
    <xdr:ext cx="405111" cy="259045"/>
    <xdr:sp macro="" textlink="">
      <xdr:nvSpPr>
        <xdr:cNvPr id="594" name="【公民館】&#10;有形固定資産減価償却率該当値テキスト"/>
        <xdr:cNvSpPr txBox="1"/>
      </xdr:nvSpPr>
      <xdr:spPr>
        <a:xfrm>
          <a:off x="16357600" y="1774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30299</xdr:rowOff>
    </xdr:from>
    <xdr:to>
      <xdr:col>76</xdr:col>
      <xdr:colOff>165100</xdr:colOff>
      <xdr:row>104</xdr:row>
      <xdr:rowOff>131899</xdr:rowOff>
    </xdr:to>
    <xdr:sp macro="" textlink="">
      <xdr:nvSpPr>
        <xdr:cNvPr id="595" name="楕円 594"/>
        <xdr:cNvSpPr/>
      </xdr:nvSpPr>
      <xdr:spPr>
        <a:xfrm>
          <a:off x="14541500" y="178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33564</xdr:rowOff>
    </xdr:from>
    <xdr:to>
      <xdr:col>72</xdr:col>
      <xdr:colOff>38100</xdr:colOff>
      <xdr:row>104</xdr:row>
      <xdr:rowOff>135164</xdr:rowOff>
    </xdr:to>
    <xdr:sp macro="" textlink="">
      <xdr:nvSpPr>
        <xdr:cNvPr id="596" name="楕円 595"/>
        <xdr:cNvSpPr/>
      </xdr:nvSpPr>
      <xdr:spPr>
        <a:xfrm>
          <a:off x="136525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81099</xdr:rowOff>
    </xdr:from>
    <xdr:to>
      <xdr:col>76</xdr:col>
      <xdr:colOff>114300</xdr:colOff>
      <xdr:row>104</xdr:row>
      <xdr:rowOff>84364</xdr:rowOff>
    </xdr:to>
    <xdr:cxnSp macro="">
      <xdr:nvCxnSpPr>
        <xdr:cNvPr id="597" name="直線コネクタ 596"/>
        <xdr:cNvCxnSpPr/>
      </xdr:nvCxnSpPr>
      <xdr:spPr>
        <a:xfrm flipV="1">
          <a:off x="13703300" y="1791189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112503</xdr:rowOff>
    </xdr:from>
    <xdr:ext cx="405111" cy="259045"/>
    <xdr:sp macro="" textlink="">
      <xdr:nvSpPr>
        <xdr:cNvPr id="598" name="n_1aveValue【公民館】&#10;有形固定資産減価償却率"/>
        <xdr:cNvSpPr txBox="1"/>
      </xdr:nvSpPr>
      <xdr:spPr>
        <a:xfrm>
          <a:off x="152660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599" name="n_2aveValue【公民館】&#10;有形固定資産減価償却率"/>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154957</xdr:rowOff>
    </xdr:from>
    <xdr:ext cx="405111" cy="259045"/>
    <xdr:sp macro="" textlink="">
      <xdr:nvSpPr>
        <xdr:cNvPr id="600" name="n_3aveValue【公民館】&#10;有形固定資産減価償却率"/>
        <xdr:cNvSpPr txBox="1"/>
      </xdr:nvSpPr>
      <xdr:spPr>
        <a:xfrm>
          <a:off x="13500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123026</xdr:rowOff>
    </xdr:from>
    <xdr:ext cx="405111" cy="259045"/>
    <xdr:sp macro="" textlink="">
      <xdr:nvSpPr>
        <xdr:cNvPr id="601" name="n_2mainValue【公民館】&#10;有形固定資産減価償却率"/>
        <xdr:cNvSpPr txBox="1"/>
      </xdr:nvSpPr>
      <xdr:spPr>
        <a:xfrm>
          <a:off x="14389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126291</xdr:rowOff>
    </xdr:from>
    <xdr:ext cx="405111" cy="259045"/>
    <xdr:sp macro="" textlink="">
      <xdr:nvSpPr>
        <xdr:cNvPr id="602" name="n_3mainValue【公民館】&#10;有形固定資産減価償却率"/>
        <xdr:cNvSpPr txBox="1"/>
      </xdr:nvSpPr>
      <xdr:spPr>
        <a:xfrm>
          <a:off x="13500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1" name="テキスト ボックス 6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2" name="直線コネクタ 6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3" name="直線コネクタ 6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4" name="テキスト ボックス 6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5" name="直線コネクタ 6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6" name="テキスト ボックス 6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7" name="直線コネクタ 6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8" name="テキスト ボックス 6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9" name="直線コネクタ 6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0" name="テキスト ボックス 6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1" name="直線コネクタ 6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2" name="テキスト ボックス 6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3" name="直線コネクタ 6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4" name="テキスト ボックス 6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5" name="直線コネクタ 6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6" name="テキスト ボックス 6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628" name="直線コネクタ 627"/>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29"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30" name="直線コネクタ 629"/>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631" name="【公民館】&#10;一人当たり面積最大値テキスト"/>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632" name="直線コネクタ 631"/>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72407</xdr:rowOff>
    </xdr:from>
    <xdr:ext cx="469744" cy="259045"/>
    <xdr:sp macro="" textlink="">
      <xdr:nvSpPr>
        <xdr:cNvPr id="633" name="【公民館】&#10;一人当たり面積平均値テキスト"/>
        <xdr:cNvSpPr txBox="1"/>
      </xdr:nvSpPr>
      <xdr:spPr>
        <a:xfrm>
          <a:off x="22199600" y="1824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634" name="フローチャート: 判断 633"/>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635" name="フローチャート: 判断 634"/>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636" name="フローチャート: 判断 635"/>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637" name="フローチャート: 判断 636"/>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8" name="テキスト ボックス 6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9" name="テキスト ボックス 6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0" name="テキスト ボックス 6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1" name="テキスト ボックス 6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2" name="テキスト ボックス 6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151130</xdr:rowOff>
    </xdr:from>
    <xdr:to>
      <xdr:col>116</xdr:col>
      <xdr:colOff>114300</xdr:colOff>
      <xdr:row>106</xdr:row>
      <xdr:rowOff>81280</xdr:rowOff>
    </xdr:to>
    <xdr:sp macro="" textlink="">
      <xdr:nvSpPr>
        <xdr:cNvPr id="643" name="楕円 642"/>
        <xdr:cNvSpPr/>
      </xdr:nvSpPr>
      <xdr:spPr>
        <a:xfrm>
          <a:off x="22110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2557</xdr:rowOff>
    </xdr:from>
    <xdr:ext cx="469744" cy="259045"/>
    <xdr:sp macro="" textlink="">
      <xdr:nvSpPr>
        <xdr:cNvPr id="644" name="【公民館】&#10;一人当たり面積該当値テキスト"/>
        <xdr:cNvSpPr txBox="1"/>
      </xdr:nvSpPr>
      <xdr:spPr>
        <a:xfrm>
          <a:off x="22199600" y="180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22134</xdr:rowOff>
    </xdr:from>
    <xdr:to>
      <xdr:col>107</xdr:col>
      <xdr:colOff>101600</xdr:colOff>
      <xdr:row>106</xdr:row>
      <xdr:rowOff>123734</xdr:rowOff>
    </xdr:to>
    <xdr:sp macro="" textlink="">
      <xdr:nvSpPr>
        <xdr:cNvPr id="645" name="楕円 644"/>
        <xdr:cNvSpPr/>
      </xdr:nvSpPr>
      <xdr:spPr>
        <a:xfrm>
          <a:off x="20383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25400</xdr:rowOff>
    </xdr:from>
    <xdr:to>
      <xdr:col>102</xdr:col>
      <xdr:colOff>165100</xdr:colOff>
      <xdr:row>106</xdr:row>
      <xdr:rowOff>127000</xdr:rowOff>
    </xdr:to>
    <xdr:sp macro="" textlink="">
      <xdr:nvSpPr>
        <xdr:cNvPr id="646" name="楕円 645"/>
        <xdr:cNvSpPr/>
      </xdr:nvSpPr>
      <xdr:spPr>
        <a:xfrm>
          <a:off x="19494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72934</xdr:rowOff>
    </xdr:from>
    <xdr:to>
      <xdr:col>107</xdr:col>
      <xdr:colOff>50800</xdr:colOff>
      <xdr:row>106</xdr:row>
      <xdr:rowOff>76200</xdr:rowOff>
    </xdr:to>
    <xdr:cxnSp macro="">
      <xdr:nvCxnSpPr>
        <xdr:cNvPr id="647" name="直線コネクタ 646"/>
        <xdr:cNvCxnSpPr/>
      </xdr:nvCxnSpPr>
      <xdr:spPr>
        <a:xfrm flipV="1">
          <a:off x="19545300" y="182466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50454</xdr:rowOff>
    </xdr:from>
    <xdr:ext cx="469744" cy="259045"/>
    <xdr:sp macro="" textlink="">
      <xdr:nvSpPr>
        <xdr:cNvPr id="648" name="n_1aveValue【公民館】&#10;一人当たり面積"/>
        <xdr:cNvSpPr txBox="1"/>
      </xdr:nvSpPr>
      <xdr:spPr>
        <a:xfrm>
          <a:off x="210757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649" name="n_2aveValue【公民館】&#10;一人当たり面積"/>
        <xdr:cNvSpPr txBox="1"/>
      </xdr:nvSpPr>
      <xdr:spPr>
        <a:xfrm>
          <a:off x="20199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650" name="n_3aveValue【公民館】&#10;一人当たり面積"/>
        <xdr:cNvSpPr txBox="1"/>
      </xdr:nvSpPr>
      <xdr:spPr>
        <a:xfrm>
          <a:off x="19310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140261</xdr:rowOff>
    </xdr:from>
    <xdr:ext cx="469744" cy="259045"/>
    <xdr:sp macro="" textlink="">
      <xdr:nvSpPr>
        <xdr:cNvPr id="651" name="n_2mainValue【公民館】&#10;一人当たり面積"/>
        <xdr:cNvSpPr txBox="1"/>
      </xdr:nvSpPr>
      <xdr:spPr>
        <a:xfrm>
          <a:off x="20199427" y="1797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118127</xdr:rowOff>
    </xdr:from>
    <xdr:ext cx="469744" cy="259045"/>
    <xdr:sp macro="" textlink="">
      <xdr:nvSpPr>
        <xdr:cNvPr id="652" name="n_3mainValue【公民館】&#10;一人当たり面積"/>
        <xdr:cNvSpPr txBox="1"/>
      </xdr:nvSpPr>
      <xdr:spPr>
        <a:xfrm>
          <a:off x="19310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保育所は、整備から多くの時間が経過しているため、類似団体内平均値に比べ、減価償却率が</a:t>
          </a:r>
          <a:r>
            <a:rPr kumimoji="1" lang="en-US" altLang="ja-JP" sz="1300">
              <a:latin typeface="ＭＳ Ｐゴシック" panose="020B0600070205080204" pitchFamily="50" charset="-128"/>
              <a:ea typeface="ＭＳ Ｐゴシック" panose="020B0600070205080204" pitchFamily="50" charset="-128"/>
            </a:rPr>
            <a:t>27.6</a:t>
          </a:r>
          <a:r>
            <a:rPr kumimoji="1" lang="ja-JP" altLang="en-US" sz="1300">
              <a:latin typeface="ＭＳ Ｐゴシック" panose="020B0600070205080204" pitchFamily="50" charset="-128"/>
              <a:ea typeface="ＭＳ Ｐゴシック" panose="020B0600070205080204" pitchFamily="50" charset="-128"/>
            </a:rPr>
            <a:t>％高い水準にある。まだ長寿命化の個別計画を作成していないため、整備方針が決定しておらず、施設の特性や将来の人口展望、利用者数等を客観的に分析し、整備方針を早期に決定する必要がある。</a:t>
          </a:r>
        </a:p>
        <a:p>
          <a:r>
            <a:rPr kumimoji="1" lang="ja-JP" altLang="en-US" sz="1300">
              <a:latin typeface="ＭＳ Ｐゴシック" panose="020B0600070205080204" pitchFamily="50" charset="-128"/>
              <a:ea typeface="ＭＳ Ｐゴシック" panose="020B0600070205080204" pitchFamily="50" charset="-128"/>
            </a:rPr>
            <a:t>橋りょう・トンネルや公営住宅については、長寿命化計画に基づき、計画的に改修等を行っているが、施設数が多いため、なかなか進んでいない状況にある。しかしながら、一時期に財政負担が集中することが懸念されるため、今後も、適切に事業計画や実施速度、適債性を十分考慮した起債管理を行ったうえで、計画的に事業を実施し、財政負担の軽減や平準化に努める。</a:t>
          </a:r>
        </a:p>
        <a:p>
          <a:r>
            <a:rPr kumimoji="1" lang="ja-JP" altLang="en-US" sz="1300">
              <a:latin typeface="ＭＳ Ｐゴシック" panose="020B0600070205080204" pitchFamily="50" charset="-128"/>
              <a:ea typeface="ＭＳ Ｐゴシック" panose="020B0600070205080204" pitchFamily="50" charset="-128"/>
            </a:rPr>
            <a:t>また、道路については、改良工事などを計画的に行っているため、減価償却率が低下している。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その他の指標については、計画的に施設の改修・修繕などを行っているが、減価償却額より施設の状況を踏まえた上での事業数・事業額が少ないため、減価償却率が横ばい、上昇している。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福岡県水巻町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28,516
28,133
11.01
9,667,763
9,243,050
390,310
5,724,361
7,418,509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15620</xdr:rowOff>
    </xdr:from>
    <xdr:ext cx="405111" cy="259045"/>
    <xdr:sp macro="" textlink="">
      <xdr:nvSpPr>
        <xdr:cNvPr id="62" name="【図書館】&#10;有形固定資産減価償却率平均値テキスト"/>
        <xdr:cNvSpPr txBox="1"/>
      </xdr:nvSpPr>
      <xdr:spPr>
        <a:xfrm>
          <a:off x="4673600" y="635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72" name="楕円 71"/>
        <xdr:cNvSpPr/>
      </xdr:nvSpPr>
      <xdr:spPr>
        <a:xfrm>
          <a:off x="45847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100165</xdr:rowOff>
    </xdr:from>
    <xdr:ext cx="405111" cy="259045"/>
    <xdr:sp macro="" textlink="">
      <xdr:nvSpPr>
        <xdr:cNvPr id="73" name="【図書館】&#10;有形固定資産減価償却率該当値テキスト"/>
        <xdr:cNvSpPr txBox="1"/>
      </xdr:nvSpPr>
      <xdr:spPr>
        <a:xfrm>
          <a:off x="4673600"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20501</xdr:rowOff>
    </xdr:from>
    <xdr:to>
      <xdr:col>15</xdr:col>
      <xdr:colOff>101600</xdr:colOff>
      <xdr:row>39</xdr:row>
      <xdr:rowOff>122101</xdr:rowOff>
    </xdr:to>
    <xdr:sp macro="" textlink="">
      <xdr:nvSpPr>
        <xdr:cNvPr id="74" name="楕円 73"/>
        <xdr:cNvSpPr/>
      </xdr:nvSpPr>
      <xdr:spPr>
        <a:xfrm>
          <a:off x="28575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53159</xdr:rowOff>
    </xdr:from>
    <xdr:to>
      <xdr:col>10</xdr:col>
      <xdr:colOff>165100</xdr:colOff>
      <xdr:row>39</xdr:row>
      <xdr:rowOff>154759</xdr:rowOff>
    </xdr:to>
    <xdr:sp macro="" textlink="">
      <xdr:nvSpPr>
        <xdr:cNvPr id="75" name="楕円 74"/>
        <xdr:cNvSpPr/>
      </xdr:nvSpPr>
      <xdr:spPr>
        <a:xfrm>
          <a:off x="1968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71301</xdr:rowOff>
    </xdr:from>
    <xdr:to>
      <xdr:col>15</xdr:col>
      <xdr:colOff>50800</xdr:colOff>
      <xdr:row>39</xdr:row>
      <xdr:rowOff>103959</xdr:rowOff>
    </xdr:to>
    <xdr:cxnSp macro="">
      <xdr:nvCxnSpPr>
        <xdr:cNvPr id="76" name="直線コネクタ 75"/>
        <xdr:cNvCxnSpPr/>
      </xdr:nvCxnSpPr>
      <xdr:spPr>
        <a:xfrm flipV="1">
          <a:off x="2019300" y="67578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77"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163121</xdr:rowOff>
    </xdr:from>
    <xdr:ext cx="405111" cy="259045"/>
    <xdr:sp macro="" textlink="">
      <xdr:nvSpPr>
        <xdr:cNvPr id="78" name="n_2aveValue【図書館】&#10;有形固定資産減価償却率"/>
        <xdr:cNvSpPr txBox="1"/>
      </xdr:nvSpPr>
      <xdr:spPr>
        <a:xfrm>
          <a:off x="2705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79" name="n_3aveValue【図書館】&#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113228</xdr:rowOff>
    </xdr:from>
    <xdr:ext cx="405111" cy="259045"/>
    <xdr:sp macro="" textlink="">
      <xdr:nvSpPr>
        <xdr:cNvPr id="80" name="n_2mainValue【図書館】&#10;有形固定資産減価償却率"/>
        <xdr:cNvSpPr txBox="1"/>
      </xdr:nvSpPr>
      <xdr:spPr>
        <a:xfrm>
          <a:off x="2705744" y="67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145886</xdr:rowOff>
    </xdr:from>
    <xdr:ext cx="405111" cy="259045"/>
    <xdr:sp macro="" textlink="">
      <xdr:nvSpPr>
        <xdr:cNvPr id="81" name="n_3mainValue【図書館】&#10;有形固定資産減価償却率"/>
        <xdr:cNvSpPr txBox="1"/>
      </xdr:nvSpPr>
      <xdr:spPr>
        <a:xfrm>
          <a:off x="1816744"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2" name="直線コネクタ 9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3" name="テキスト ボックス 9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6" name="直線コネクタ 9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7" name="テキスト ボックス 9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1" name="直線コネクタ 100"/>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2"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3" name="直線コネクタ 102"/>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4"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5" name="直線コネクタ 104"/>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118127</xdr:rowOff>
    </xdr:from>
    <xdr:ext cx="469744" cy="259045"/>
    <xdr:sp macro="" textlink="">
      <xdr:nvSpPr>
        <xdr:cNvPr id="106" name="【図書館】&#10;一人当たり面積平均値テキスト"/>
        <xdr:cNvSpPr txBox="1"/>
      </xdr:nvSpPr>
      <xdr:spPr>
        <a:xfrm>
          <a:off x="10515600" y="663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07" name="フローチャート: 判断 106"/>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08" name="フローチャート: 判断 107"/>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09" name="フローチャート: 判断 108"/>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0" name="フローチャート: 判断 109"/>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42545</xdr:rowOff>
    </xdr:from>
    <xdr:to>
      <xdr:col>55</xdr:col>
      <xdr:colOff>50800</xdr:colOff>
      <xdr:row>36</xdr:row>
      <xdr:rowOff>144145</xdr:rowOff>
    </xdr:to>
    <xdr:sp macro="" textlink="">
      <xdr:nvSpPr>
        <xdr:cNvPr id="116" name="楕円 115"/>
        <xdr:cNvSpPr/>
      </xdr:nvSpPr>
      <xdr:spPr>
        <a:xfrm>
          <a:off x="104267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65422</xdr:rowOff>
    </xdr:from>
    <xdr:ext cx="469744" cy="259045"/>
    <xdr:sp macro="" textlink="">
      <xdr:nvSpPr>
        <xdr:cNvPr id="117" name="【図書館】&#10;一人当たり面積該当値テキスト"/>
        <xdr:cNvSpPr txBox="1"/>
      </xdr:nvSpPr>
      <xdr:spPr>
        <a:xfrm>
          <a:off x="10515600" y="606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76835</xdr:rowOff>
    </xdr:from>
    <xdr:to>
      <xdr:col>46</xdr:col>
      <xdr:colOff>38100</xdr:colOff>
      <xdr:row>37</xdr:row>
      <xdr:rowOff>6985</xdr:rowOff>
    </xdr:to>
    <xdr:sp macro="" textlink="">
      <xdr:nvSpPr>
        <xdr:cNvPr id="118" name="楕円 117"/>
        <xdr:cNvSpPr/>
      </xdr:nvSpPr>
      <xdr:spPr>
        <a:xfrm>
          <a:off x="8699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82550</xdr:rowOff>
    </xdr:from>
    <xdr:to>
      <xdr:col>41</xdr:col>
      <xdr:colOff>101600</xdr:colOff>
      <xdr:row>37</xdr:row>
      <xdr:rowOff>12700</xdr:rowOff>
    </xdr:to>
    <xdr:sp macro="" textlink="">
      <xdr:nvSpPr>
        <xdr:cNvPr id="119" name="楕円 118"/>
        <xdr:cNvSpPr/>
      </xdr:nvSpPr>
      <xdr:spPr>
        <a:xfrm>
          <a:off x="7810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127635</xdr:rowOff>
    </xdr:from>
    <xdr:to>
      <xdr:col>45</xdr:col>
      <xdr:colOff>177800</xdr:colOff>
      <xdr:row>36</xdr:row>
      <xdr:rowOff>133350</xdr:rowOff>
    </xdr:to>
    <xdr:cxnSp macro="">
      <xdr:nvCxnSpPr>
        <xdr:cNvPr id="120" name="直線コネクタ 119"/>
        <xdr:cNvCxnSpPr/>
      </xdr:nvCxnSpPr>
      <xdr:spPr>
        <a:xfrm flipV="1">
          <a:off x="7861300" y="62998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103522</xdr:rowOff>
    </xdr:from>
    <xdr:ext cx="469744" cy="259045"/>
    <xdr:sp macro="" textlink="">
      <xdr:nvSpPr>
        <xdr:cNvPr id="121" name="n_1aveValue【図書館】&#10;一人当たり面積"/>
        <xdr:cNvSpPr txBox="1"/>
      </xdr:nvSpPr>
      <xdr:spPr>
        <a:xfrm>
          <a:off x="93917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55262</xdr:rowOff>
    </xdr:from>
    <xdr:ext cx="469744" cy="259045"/>
    <xdr:sp macro="" textlink="">
      <xdr:nvSpPr>
        <xdr:cNvPr id="122" name="n_2aveValue【図書館】&#10;一人当たり面積"/>
        <xdr:cNvSpPr txBox="1"/>
      </xdr:nvSpPr>
      <xdr:spPr>
        <a:xfrm>
          <a:off x="8515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95267</xdr:rowOff>
    </xdr:from>
    <xdr:ext cx="469744" cy="259045"/>
    <xdr:sp macro="" textlink="">
      <xdr:nvSpPr>
        <xdr:cNvPr id="123" name="n_3aveValue【図書館】&#10;一人当たり面積"/>
        <xdr:cNvSpPr txBox="1"/>
      </xdr:nvSpPr>
      <xdr:spPr>
        <a:xfrm>
          <a:off x="7626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23512</xdr:rowOff>
    </xdr:from>
    <xdr:ext cx="469744" cy="259045"/>
    <xdr:sp macro="" textlink="">
      <xdr:nvSpPr>
        <xdr:cNvPr id="124" name="n_2mainValue【図書館】&#10;一人当たり面積"/>
        <xdr:cNvSpPr txBox="1"/>
      </xdr:nvSpPr>
      <xdr:spPr>
        <a:xfrm>
          <a:off x="8515427" y="602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29227</xdr:rowOff>
    </xdr:from>
    <xdr:ext cx="469744" cy="259045"/>
    <xdr:sp macro="" textlink="">
      <xdr:nvSpPr>
        <xdr:cNvPr id="125" name="n_3mainValue【図書館】&#10;一人当たり面積"/>
        <xdr:cNvSpPr txBox="1"/>
      </xdr:nvSpPr>
      <xdr:spPr>
        <a:xfrm>
          <a:off x="7626427" y="60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0" name="直線コネクタ 149"/>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1" name="【体育館・プー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52" name="直線コネクタ 151"/>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3"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4" name="直線コネクタ 153"/>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55" name="【体育館・プール】&#10;有形固定資産減価償却率平均値テキスト"/>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56" name="フローチャート: 判断 155"/>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57" name="フローチャート: 判断 156"/>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58" name="フローチャート: 判断 157"/>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59" name="フローチャート: 判断 158"/>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65405</xdr:rowOff>
    </xdr:from>
    <xdr:to>
      <xdr:col>24</xdr:col>
      <xdr:colOff>114300</xdr:colOff>
      <xdr:row>57</xdr:row>
      <xdr:rowOff>167005</xdr:rowOff>
    </xdr:to>
    <xdr:sp macro="" textlink="">
      <xdr:nvSpPr>
        <xdr:cNvPr id="165" name="楕円 164"/>
        <xdr:cNvSpPr/>
      </xdr:nvSpPr>
      <xdr:spPr>
        <a:xfrm>
          <a:off x="45847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88282</xdr:rowOff>
    </xdr:from>
    <xdr:ext cx="405111" cy="259045"/>
    <xdr:sp macro="" textlink="">
      <xdr:nvSpPr>
        <xdr:cNvPr id="166" name="【体育館・プール】&#10;有形固定資産減価償却率該当値テキスト"/>
        <xdr:cNvSpPr txBox="1"/>
      </xdr:nvSpPr>
      <xdr:spPr>
        <a:xfrm>
          <a:off x="4673600" y="968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101600</xdr:rowOff>
    </xdr:from>
    <xdr:to>
      <xdr:col>15</xdr:col>
      <xdr:colOff>101600</xdr:colOff>
      <xdr:row>58</xdr:row>
      <xdr:rowOff>31750</xdr:rowOff>
    </xdr:to>
    <xdr:sp macro="" textlink="">
      <xdr:nvSpPr>
        <xdr:cNvPr id="167" name="楕円 166"/>
        <xdr:cNvSpPr/>
      </xdr:nvSpPr>
      <xdr:spPr>
        <a:xfrm>
          <a:off x="2857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141605</xdr:rowOff>
    </xdr:from>
    <xdr:to>
      <xdr:col>10</xdr:col>
      <xdr:colOff>165100</xdr:colOff>
      <xdr:row>58</xdr:row>
      <xdr:rowOff>71755</xdr:rowOff>
    </xdr:to>
    <xdr:sp macro="" textlink="">
      <xdr:nvSpPr>
        <xdr:cNvPr id="168" name="楕円 167"/>
        <xdr:cNvSpPr/>
      </xdr:nvSpPr>
      <xdr:spPr>
        <a:xfrm>
          <a:off x="19685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152400</xdr:rowOff>
    </xdr:from>
    <xdr:to>
      <xdr:col>15</xdr:col>
      <xdr:colOff>50800</xdr:colOff>
      <xdr:row>58</xdr:row>
      <xdr:rowOff>20955</xdr:rowOff>
    </xdr:to>
    <xdr:cxnSp macro="">
      <xdr:nvCxnSpPr>
        <xdr:cNvPr id="169" name="直線コネクタ 168"/>
        <xdr:cNvCxnSpPr/>
      </xdr:nvCxnSpPr>
      <xdr:spPr>
        <a:xfrm flipV="1">
          <a:off x="2019300" y="99250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74947</xdr:rowOff>
    </xdr:from>
    <xdr:ext cx="405111" cy="259045"/>
    <xdr:sp macro="" textlink="">
      <xdr:nvSpPr>
        <xdr:cNvPr id="170" name="n_1aveValue【体育館・プール】&#10;有形固定資産減価償却率"/>
        <xdr:cNvSpPr txBox="1"/>
      </xdr:nvSpPr>
      <xdr:spPr>
        <a:xfrm>
          <a:off x="3582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71"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172" name="n_3aveValue【体育館・プール】&#10;有形固定資産減価償却率"/>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48277</xdr:rowOff>
    </xdr:from>
    <xdr:ext cx="405111" cy="259045"/>
    <xdr:sp macro="" textlink="">
      <xdr:nvSpPr>
        <xdr:cNvPr id="173" name="n_2mainValue【体育館・プール】&#10;有形固定資産減価償却率"/>
        <xdr:cNvSpPr txBox="1"/>
      </xdr:nvSpPr>
      <xdr:spPr>
        <a:xfrm>
          <a:off x="27057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88282</xdr:rowOff>
    </xdr:from>
    <xdr:ext cx="405111" cy="259045"/>
    <xdr:sp macro="" textlink="">
      <xdr:nvSpPr>
        <xdr:cNvPr id="174" name="n_3mainValue【体育館・プール】&#10;有形固定資産減価償却率"/>
        <xdr:cNvSpPr txBox="1"/>
      </xdr:nvSpPr>
      <xdr:spPr>
        <a:xfrm>
          <a:off x="1816744" y="968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6" name="テキスト ボックス 18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8" name="テキスト ボックス 18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0" name="テキスト ボックス 18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2" name="テキスト ボックス 19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4" name="テキスト ボックス 19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198" name="直線コネクタ 197"/>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99"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00" name="直線コネクタ 199"/>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01" name="【体育館・プール】&#10;一人当たり面積最大値テキスト"/>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02" name="直線コネクタ 201"/>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65422</xdr:rowOff>
    </xdr:from>
    <xdr:ext cx="469744" cy="259045"/>
    <xdr:sp macro="" textlink="">
      <xdr:nvSpPr>
        <xdr:cNvPr id="203" name="【体育館・プール】&#10;一人当たり面積平均値テキスト"/>
        <xdr:cNvSpPr txBox="1"/>
      </xdr:nvSpPr>
      <xdr:spPr>
        <a:xfrm>
          <a:off x="10515600" y="1052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04" name="フローチャート: 判断 203"/>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05" name="フローチャート: 判断 204"/>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06" name="フローチャート: 判断 205"/>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07" name="フローチャート: 判断 206"/>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13" name="楕円 212"/>
        <xdr:cNvSpPr/>
      </xdr:nvSpPr>
      <xdr:spPr>
        <a:xfrm>
          <a:off x="104267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34307</xdr:rowOff>
    </xdr:from>
    <xdr:ext cx="469744" cy="259045"/>
    <xdr:sp macro="" textlink="">
      <xdr:nvSpPr>
        <xdr:cNvPr id="214" name="【体育館・プール】&#10;一人当たり面積該当値テキスト"/>
        <xdr:cNvSpPr txBox="1"/>
      </xdr:nvSpPr>
      <xdr:spPr>
        <a:xfrm>
          <a:off x="10515600"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92075</xdr:rowOff>
    </xdr:from>
    <xdr:to>
      <xdr:col>46</xdr:col>
      <xdr:colOff>38100</xdr:colOff>
      <xdr:row>63</xdr:row>
      <xdr:rowOff>22225</xdr:rowOff>
    </xdr:to>
    <xdr:sp macro="" textlink="">
      <xdr:nvSpPr>
        <xdr:cNvPr id="215" name="楕円 214"/>
        <xdr:cNvSpPr/>
      </xdr:nvSpPr>
      <xdr:spPr>
        <a:xfrm>
          <a:off x="8699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93980</xdr:rowOff>
    </xdr:from>
    <xdr:to>
      <xdr:col>41</xdr:col>
      <xdr:colOff>101600</xdr:colOff>
      <xdr:row>63</xdr:row>
      <xdr:rowOff>24130</xdr:rowOff>
    </xdr:to>
    <xdr:sp macro="" textlink="">
      <xdr:nvSpPr>
        <xdr:cNvPr id="216" name="楕円 215"/>
        <xdr:cNvSpPr/>
      </xdr:nvSpPr>
      <xdr:spPr>
        <a:xfrm>
          <a:off x="7810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142875</xdr:rowOff>
    </xdr:from>
    <xdr:to>
      <xdr:col>45</xdr:col>
      <xdr:colOff>177800</xdr:colOff>
      <xdr:row>62</xdr:row>
      <xdr:rowOff>144780</xdr:rowOff>
    </xdr:to>
    <xdr:cxnSp macro="">
      <xdr:nvCxnSpPr>
        <xdr:cNvPr id="217" name="直線コネクタ 216"/>
        <xdr:cNvCxnSpPr/>
      </xdr:nvCxnSpPr>
      <xdr:spPr>
        <a:xfrm flipV="1">
          <a:off x="7861300" y="107727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18" name="n_1aveValue【体育館・プール】&#10;一人当たり面積"/>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19" name="n_2aveValue【体育館・プール】&#10;一人当たり面積"/>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10177</xdr:rowOff>
    </xdr:from>
    <xdr:ext cx="469744" cy="259045"/>
    <xdr:sp macro="" textlink="">
      <xdr:nvSpPr>
        <xdr:cNvPr id="220" name="n_3aveValue【体育館・プール】&#10;一人当たり面積"/>
        <xdr:cNvSpPr txBox="1"/>
      </xdr:nvSpPr>
      <xdr:spPr>
        <a:xfrm>
          <a:off x="7626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13352</xdr:rowOff>
    </xdr:from>
    <xdr:ext cx="469744" cy="259045"/>
    <xdr:sp macro="" textlink="">
      <xdr:nvSpPr>
        <xdr:cNvPr id="221" name="n_2mainValue【体育館・プール】&#10;一人当たり面積"/>
        <xdr:cNvSpPr txBox="1"/>
      </xdr:nvSpPr>
      <xdr:spPr>
        <a:xfrm>
          <a:off x="8515427" y="1081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15257</xdr:rowOff>
    </xdr:from>
    <xdr:ext cx="469744" cy="259045"/>
    <xdr:sp macro="" textlink="">
      <xdr:nvSpPr>
        <xdr:cNvPr id="222" name="n_3mainValue【体育館・プール】&#10;一人当たり面積"/>
        <xdr:cNvSpPr txBox="1"/>
      </xdr:nvSpPr>
      <xdr:spPr>
        <a:xfrm>
          <a:off x="7626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47" name="直線コネクタ 246"/>
        <xdr:cNvCxnSpPr/>
      </xdr:nvCxnSpPr>
      <xdr:spPr>
        <a:xfrm flipV="1">
          <a:off x="4634865" y="1333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248" name="【福祉施設】&#10;有形固定資産減価償却率最小値テキスト"/>
        <xdr:cNvSpPr txBox="1"/>
      </xdr:nvSpPr>
      <xdr:spPr>
        <a:xfrm>
          <a:off x="4673600"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49" name="直線コネクタ 248"/>
        <xdr:cNvCxnSpPr/>
      </xdr:nvCxnSpPr>
      <xdr:spPr>
        <a:xfrm>
          <a:off x="4546600" y="1485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64788</xdr:rowOff>
    </xdr:from>
    <xdr:ext cx="405111" cy="259045"/>
    <xdr:sp macro="" textlink="">
      <xdr:nvSpPr>
        <xdr:cNvPr id="252" name="【福祉施設】&#10;有形固定資産減価償却率平均値テキスト"/>
        <xdr:cNvSpPr txBox="1"/>
      </xdr:nvSpPr>
      <xdr:spPr>
        <a:xfrm>
          <a:off x="4673600" y="1412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53" name="フローチャート: 判断 252"/>
        <xdr:cNvSpPr/>
      </xdr:nvSpPr>
      <xdr:spPr>
        <a:xfrm>
          <a:off x="4584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254" name="フローチャート: 判断 253"/>
        <xdr:cNvSpPr/>
      </xdr:nvSpPr>
      <xdr:spPr>
        <a:xfrm>
          <a:off x="3746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55" name="フローチャート: 判断 254"/>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56" name="フローチャート: 判断 255"/>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122555</xdr:rowOff>
    </xdr:from>
    <xdr:to>
      <xdr:col>24</xdr:col>
      <xdr:colOff>114300</xdr:colOff>
      <xdr:row>82</xdr:row>
      <xdr:rowOff>52705</xdr:rowOff>
    </xdr:to>
    <xdr:sp macro="" textlink="">
      <xdr:nvSpPr>
        <xdr:cNvPr id="262" name="楕円 261"/>
        <xdr:cNvSpPr/>
      </xdr:nvSpPr>
      <xdr:spPr>
        <a:xfrm>
          <a:off x="45847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145432</xdr:rowOff>
    </xdr:from>
    <xdr:ext cx="405111" cy="259045"/>
    <xdr:sp macro="" textlink="">
      <xdr:nvSpPr>
        <xdr:cNvPr id="263" name="【福祉施設】&#10;有形固定資産減価償却率該当値テキスト"/>
        <xdr:cNvSpPr txBox="1"/>
      </xdr:nvSpPr>
      <xdr:spPr>
        <a:xfrm>
          <a:off x="4673600" y="138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166370</xdr:rowOff>
    </xdr:from>
    <xdr:to>
      <xdr:col>15</xdr:col>
      <xdr:colOff>101600</xdr:colOff>
      <xdr:row>81</xdr:row>
      <xdr:rowOff>96520</xdr:rowOff>
    </xdr:to>
    <xdr:sp macro="" textlink="">
      <xdr:nvSpPr>
        <xdr:cNvPr id="264" name="楕円 263"/>
        <xdr:cNvSpPr/>
      </xdr:nvSpPr>
      <xdr:spPr>
        <a:xfrm>
          <a:off x="2857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36830</xdr:rowOff>
    </xdr:from>
    <xdr:to>
      <xdr:col>10</xdr:col>
      <xdr:colOff>165100</xdr:colOff>
      <xdr:row>81</xdr:row>
      <xdr:rowOff>138430</xdr:rowOff>
    </xdr:to>
    <xdr:sp macro="" textlink="">
      <xdr:nvSpPr>
        <xdr:cNvPr id="265" name="楕円 264"/>
        <xdr:cNvSpPr/>
      </xdr:nvSpPr>
      <xdr:spPr>
        <a:xfrm>
          <a:off x="1968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45720</xdr:rowOff>
    </xdr:from>
    <xdr:to>
      <xdr:col>15</xdr:col>
      <xdr:colOff>50800</xdr:colOff>
      <xdr:row>81</xdr:row>
      <xdr:rowOff>87630</xdr:rowOff>
    </xdr:to>
    <xdr:cxnSp macro="">
      <xdr:nvCxnSpPr>
        <xdr:cNvPr id="266" name="直線コネクタ 265"/>
        <xdr:cNvCxnSpPr/>
      </xdr:nvCxnSpPr>
      <xdr:spPr>
        <a:xfrm flipV="1">
          <a:off x="2019300" y="139331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101616</xdr:rowOff>
    </xdr:from>
    <xdr:ext cx="405111" cy="259045"/>
    <xdr:sp macro="" textlink="">
      <xdr:nvSpPr>
        <xdr:cNvPr id="267" name="n_1aveValue【福祉施設】&#10;有形固定資産減価償却率"/>
        <xdr:cNvSpPr txBox="1"/>
      </xdr:nvSpPr>
      <xdr:spPr>
        <a:xfrm>
          <a:off x="3582044" y="1398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72407</xdr:rowOff>
    </xdr:from>
    <xdr:ext cx="405111" cy="259045"/>
    <xdr:sp macro="" textlink="">
      <xdr:nvSpPr>
        <xdr:cNvPr id="268" name="n_2aveValue【福祉施設】&#10;有形固定資産減価償却率"/>
        <xdr:cNvSpPr txBox="1"/>
      </xdr:nvSpPr>
      <xdr:spPr>
        <a:xfrm>
          <a:off x="2705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49547</xdr:rowOff>
    </xdr:from>
    <xdr:ext cx="405111" cy="259045"/>
    <xdr:sp macro="" textlink="">
      <xdr:nvSpPr>
        <xdr:cNvPr id="269" name="n_3aveValue【福祉施設】&#10;有形固定資産減価償却率"/>
        <xdr:cNvSpPr txBox="1"/>
      </xdr:nvSpPr>
      <xdr:spPr>
        <a:xfrm>
          <a:off x="1816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113047</xdr:rowOff>
    </xdr:from>
    <xdr:ext cx="405111" cy="259045"/>
    <xdr:sp macro="" textlink="">
      <xdr:nvSpPr>
        <xdr:cNvPr id="270" name="n_2mainValue【福祉施設】&#10;有形固定資産減価償却率"/>
        <xdr:cNvSpPr txBox="1"/>
      </xdr:nvSpPr>
      <xdr:spPr>
        <a:xfrm>
          <a:off x="2705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154957</xdr:rowOff>
    </xdr:from>
    <xdr:ext cx="405111" cy="259045"/>
    <xdr:sp macro="" textlink="">
      <xdr:nvSpPr>
        <xdr:cNvPr id="271" name="n_3mainValue【福祉施設】&#10;有形固定資産減価償却率"/>
        <xdr:cNvSpPr txBox="1"/>
      </xdr:nvSpPr>
      <xdr:spPr>
        <a:xfrm>
          <a:off x="18167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2" name="直線コネクタ 28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3" name="テキスト ボックス 28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4" name="直線コネクタ 28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5" name="テキスト ボックス 28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6" name="直線コネクタ 28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7" name="テキスト ボックス 28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8" name="直線コネクタ 28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9" name="テキスト ボックス 28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0" name="直線コネクタ 28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1" name="テキスト ボックス 29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2" name="直線コネクタ 29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3" name="テキスト ボックス 29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4" name="直線コネクタ 29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5" name="テキスト ボックス 29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297" name="直線コネクタ 296"/>
        <xdr:cNvCxnSpPr/>
      </xdr:nvCxnSpPr>
      <xdr:spPr>
        <a:xfrm flipV="1">
          <a:off x="10476865" y="13283837"/>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298" name="【福祉施設】&#10;一人当たり面積最小値テキスト"/>
        <xdr:cNvSpPr txBox="1"/>
      </xdr:nvSpPr>
      <xdr:spPr>
        <a:xfrm>
          <a:off x="105156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299" name="直線コネクタ 298"/>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300" name="【福祉施設】&#10;一人当たり面積最大値テキスト"/>
        <xdr:cNvSpPr txBox="1"/>
      </xdr:nvSpPr>
      <xdr:spPr>
        <a:xfrm>
          <a:off x="10515600" y="130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301" name="直線コネクタ 300"/>
        <xdr:cNvCxnSpPr/>
      </xdr:nvCxnSpPr>
      <xdr:spPr>
        <a:xfrm>
          <a:off x="10388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163665</xdr:rowOff>
    </xdr:from>
    <xdr:ext cx="469744" cy="259045"/>
    <xdr:sp macro="" textlink="">
      <xdr:nvSpPr>
        <xdr:cNvPr id="302" name="【福祉施設】&#10;一人当たり面積平均値テキスト"/>
        <xdr:cNvSpPr txBox="1"/>
      </xdr:nvSpPr>
      <xdr:spPr>
        <a:xfrm>
          <a:off x="10515600" y="1439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303" name="フローチャート: 判断 302"/>
        <xdr:cNvSpPr/>
      </xdr:nvSpPr>
      <xdr:spPr>
        <a:xfrm>
          <a:off x="104267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304" name="フローチャート: 判断 303"/>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137523</xdr:rowOff>
    </xdr:from>
    <xdr:to>
      <xdr:col>46</xdr:col>
      <xdr:colOff>38100</xdr:colOff>
      <xdr:row>85</xdr:row>
      <xdr:rowOff>67673</xdr:rowOff>
    </xdr:to>
    <xdr:sp macro="" textlink="">
      <xdr:nvSpPr>
        <xdr:cNvPr id="305" name="フローチャート: 判断 304"/>
        <xdr:cNvSpPr/>
      </xdr:nvSpPr>
      <xdr:spPr>
        <a:xfrm>
          <a:off x="869950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24856</xdr:rowOff>
    </xdr:from>
    <xdr:to>
      <xdr:col>41</xdr:col>
      <xdr:colOff>101600</xdr:colOff>
      <xdr:row>85</xdr:row>
      <xdr:rowOff>126456</xdr:rowOff>
    </xdr:to>
    <xdr:sp macro="" textlink="">
      <xdr:nvSpPr>
        <xdr:cNvPr id="306" name="フローチャート: 判断 305"/>
        <xdr:cNvSpPr/>
      </xdr:nvSpPr>
      <xdr:spPr>
        <a:xfrm>
          <a:off x="7810500"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7" name="テキスト ボックス 30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8" name="テキスト ボックス 30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9" name="テキスト ボックス 30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0" name="テキスト ボックス 30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1" name="テキスト ボックス 31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54248</xdr:rowOff>
    </xdr:from>
    <xdr:to>
      <xdr:col>55</xdr:col>
      <xdr:colOff>50800</xdr:colOff>
      <xdr:row>85</xdr:row>
      <xdr:rowOff>155848</xdr:rowOff>
    </xdr:to>
    <xdr:sp macro="" textlink="">
      <xdr:nvSpPr>
        <xdr:cNvPr id="312" name="楕円 311"/>
        <xdr:cNvSpPr/>
      </xdr:nvSpPr>
      <xdr:spPr>
        <a:xfrm>
          <a:off x="104267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32675</xdr:rowOff>
    </xdr:from>
    <xdr:ext cx="469744" cy="259045"/>
    <xdr:sp macro="" textlink="">
      <xdr:nvSpPr>
        <xdr:cNvPr id="313" name="【福祉施設】&#10;一人当たり面積該当値テキスト"/>
        <xdr:cNvSpPr txBox="1"/>
      </xdr:nvSpPr>
      <xdr:spPr>
        <a:xfrm>
          <a:off x="10515600" y="146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64044</xdr:rowOff>
    </xdr:from>
    <xdr:to>
      <xdr:col>46</xdr:col>
      <xdr:colOff>38100</xdr:colOff>
      <xdr:row>85</xdr:row>
      <xdr:rowOff>165644</xdr:rowOff>
    </xdr:to>
    <xdr:sp macro="" textlink="">
      <xdr:nvSpPr>
        <xdr:cNvPr id="314" name="楕円 313"/>
        <xdr:cNvSpPr/>
      </xdr:nvSpPr>
      <xdr:spPr>
        <a:xfrm>
          <a:off x="8699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64044</xdr:rowOff>
    </xdr:from>
    <xdr:to>
      <xdr:col>41</xdr:col>
      <xdr:colOff>101600</xdr:colOff>
      <xdr:row>85</xdr:row>
      <xdr:rowOff>165644</xdr:rowOff>
    </xdr:to>
    <xdr:sp macro="" textlink="">
      <xdr:nvSpPr>
        <xdr:cNvPr id="315" name="楕円 314"/>
        <xdr:cNvSpPr/>
      </xdr:nvSpPr>
      <xdr:spPr>
        <a:xfrm>
          <a:off x="7810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114844</xdr:rowOff>
    </xdr:from>
    <xdr:to>
      <xdr:col>45</xdr:col>
      <xdr:colOff>177800</xdr:colOff>
      <xdr:row>85</xdr:row>
      <xdr:rowOff>114844</xdr:rowOff>
    </xdr:to>
    <xdr:cxnSp macro="">
      <xdr:nvCxnSpPr>
        <xdr:cNvPr id="316" name="直線コネクタ 315"/>
        <xdr:cNvCxnSpPr/>
      </xdr:nvCxnSpPr>
      <xdr:spPr>
        <a:xfrm>
          <a:off x="7861300" y="146880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97263</xdr:rowOff>
    </xdr:from>
    <xdr:ext cx="469744" cy="259045"/>
    <xdr:sp macro="" textlink="">
      <xdr:nvSpPr>
        <xdr:cNvPr id="317" name="n_1aveValue【福祉施設】&#10;一人当たり面積"/>
        <xdr:cNvSpPr txBox="1"/>
      </xdr:nvSpPr>
      <xdr:spPr>
        <a:xfrm>
          <a:off x="93917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84200</xdr:rowOff>
    </xdr:from>
    <xdr:ext cx="469744" cy="259045"/>
    <xdr:sp macro="" textlink="">
      <xdr:nvSpPr>
        <xdr:cNvPr id="318" name="n_2aveValue【福祉施設】&#10;一人当たり面積"/>
        <xdr:cNvSpPr txBox="1"/>
      </xdr:nvSpPr>
      <xdr:spPr>
        <a:xfrm>
          <a:off x="8515427" y="1431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142983</xdr:rowOff>
    </xdr:from>
    <xdr:ext cx="469744" cy="259045"/>
    <xdr:sp macro="" textlink="">
      <xdr:nvSpPr>
        <xdr:cNvPr id="319" name="n_3aveValue【福祉施設】&#10;一人当たり面積"/>
        <xdr:cNvSpPr txBox="1"/>
      </xdr:nvSpPr>
      <xdr:spPr>
        <a:xfrm>
          <a:off x="7626427" y="143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156771</xdr:rowOff>
    </xdr:from>
    <xdr:ext cx="469744" cy="259045"/>
    <xdr:sp macro="" textlink="">
      <xdr:nvSpPr>
        <xdr:cNvPr id="320" name="n_2mainValue【福祉施設】&#10;一人当たり面積"/>
        <xdr:cNvSpPr txBox="1"/>
      </xdr:nvSpPr>
      <xdr:spPr>
        <a:xfrm>
          <a:off x="8515427" y="1473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156771</xdr:rowOff>
    </xdr:from>
    <xdr:ext cx="469744" cy="259045"/>
    <xdr:sp macro="" textlink="">
      <xdr:nvSpPr>
        <xdr:cNvPr id="321" name="n_3mainValue【福祉施設】&#10;一人当たり面積"/>
        <xdr:cNvSpPr txBox="1"/>
      </xdr:nvSpPr>
      <xdr:spPr>
        <a:xfrm>
          <a:off x="7626427" y="1473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0" name="正方形/長方形 3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1" name="正方形/長方形 3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2" name="正方形/長方形 3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3" name="正方形/長方形 3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4" name="正方形/長方形 3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5" name="正方形/長方形 3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6" name="正方形/長方形 3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7" name="正方形/長方形 33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8" name="正方形/長方形 33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9" name="正方形/長方形 33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0" name="正方形/長方形 33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1" name="正方形/長方形 34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2" name="正方形/長方形 34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3" name="正方形/長方形 34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4" name="正方形/長方形 34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5" name="正方形/長方形 34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6" name="テキスト ボックス 34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7" name="直線コネクタ 34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8" name="直線コネクタ 34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9" name="テキスト ボックス 34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0" name="直線コネクタ 34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1" name="テキスト ボックス 35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2" name="直線コネクタ 35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3" name="テキスト ボックス 35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4" name="直線コネクタ 35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5" name="テキスト ボックス 35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6" name="直線コネクタ 35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7" name="テキスト ボックス 35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8" name="直線コネクタ 35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9" name="テキスト ボックス 35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0" name="直線コネクタ 35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1" name="テキスト ボックス 36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63" name="直線コネクタ 362"/>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364"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65" name="直線コネクタ 36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366" name="【一般廃棄物処理施設】&#10;有形固定資産減価償却率最大値テキスト"/>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67" name="直線コネクタ 366"/>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51180</xdr:rowOff>
    </xdr:from>
    <xdr:ext cx="405111" cy="259045"/>
    <xdr:sp macro="" textlink="">
      <xdr:nvSpPr>
        <xdr:cNvPr id="368" name="【一般廃棄物処理施設】&#10;有形固定資産減価償却率平均値テキスト"/>
        <xdr:cNvSpPr txBox="1"/>
      </xdr:nvSpPr>
      <xdr:spPr>
        <a:xfrm>
          <a:off x="16357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369" name="フローチャート: 判断 368"/>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370" name="フローチャート: 判断 369"/>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371" name="フローチャート: 判断 370"/>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372" name="フローチャート: 判断 371"/>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3" name="テキスト ボックス 37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4" name="テキスト ボックス 37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5" name="テキスト ボックス 37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6" name="テキスト ボックス 37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7" name="テキスト ボックス 37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118473</xdr:rowOff>
    </xdr:from>
    <xdr:to>
      <xdr:col>85</xdr:col>
      <xdr:colOff>177800</xdr:colOff>
      <xdr:row>35</xdr:row>
      <xdr:rowOff>48623</xdr:rowOff>
    </xdr:to>
    <xdr:sp macro="" textlink="">
      <xdr:nvSpPr>
        <xdr:cNvPr id="378" name="楕円 377"/>
        <xdr:cNvSpPr/>
      </xdr:nvSpPr>
      <xdr:spPr>
        <a:xfrm>
          <a:off x="16268700" y="59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141350</xdr:rowOff>
    </xdr:from>
    <xdr:ext cx="405111" cy="259045"/>
    <xdr:sp macro="" textlink="">
      <xdr:nvSpPr>
        <xdr:cNvPr id="379" name="【一般廃棄物処理施設】&#10;有形固定資産減価償却率該当値テキスト"/>
        <xdr:cNvSpPr txBox="1"/>
      </xdr:nvSpPr>
      <xdr:spPr>
        <a:xfrm>
          <a:off x="16357600" y="579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12337</xdr:rowOff>
    </xdr:from>
    <xdr:to>
      <xdr:col>76</xdr:col>
      <xdr:colOff>165100</xdr:colOff>
      <xdr:row>35</xdr:row>
      <xdr:rowOff>113937</xdr:rowOff>
    </xdr:to>
    <xdr:sp macro="" textlink="">
      <xdr:nvSpPr>
        <xdr:cNvPr id="380" name="楕円 379"/>
        <xdr:cNvSpPr/>
      </xdr:nvSpPr>
      <xdr:spPr>
        <a:xfrm>
          <a:off x="14541500" y="60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32493</xdr:rowOff>
    </xdr:from>
    <xdr:ext cx="405111" cy="259045"/>
    <xdr:sp macro="" textlink="">
      <xdr:nvSpPr>
        <xdr:cNvPr id="381" name="n_1aveValue【一般廃棄物処理施設】&#10;有形固定資産減価償却率"/>
        <xdr:cNvSpPr txBox="1"/>
      </xdr:nvSpPr>
      <xdr:spPr>
        <a:xfrm>
          <a:off x="15266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162214</xdr:rowOff>
    </xdr:from>
    <xdr:ext cx="405111" cy="259045"/>
    <xdr:sp macro="" textlink="">
      <xdr:nvSpPr>
        <xdr:cNvPr id="382" name="n_2aveValue【一般廃棄物処理施設】&#10;有形固定資産減価償却率"/>
        <xdr:cNvSpPr txBox="1"/>
      </xdr:nvSpPr>
      <xdr:spPr>
        <a:xfrm>
          <a:off x="14389744" y="633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383" name="n_3aveValue【一般廃棄物処理施設】&#10;有形固定資産減価償却率"/>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130464</xdr:rowOff>
    </xdr:from>
    <xdr:ext cx="405111" cy="259045"/>
    <xdr:sp macro="" textlink="">
      <xdr:nvSpPr>
        <xdr:cNvPr id="384" name="n_2mainValue【一般廃棄物処理施設】&#10;有形固定資産減価償却率"/>
        <xdr:cNvSpPr txBox="1"/>
      </xdr:nvSpPr>
      <xdr:spPr>
        <a:xfrm>
          <a:off x="14389744" y="578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5" name="正方形/長方形 38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6" name="正方形/長方形 38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7" name="正方形/長方形 38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8" name="正方形/長方形 38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9" name="正方形/長方形 38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0" name="正方形/長方形 38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1" name="正方形/長方形 39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2" name="正方形/長方形 39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3" name="テキスト ボックス 39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4" name="直線コネクタ 39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95" name="直線コネクタ 394"/>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96" name="テキスト ボックス 395"/>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98" name="テキスト ボックス 39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99" name="直線コネクタ 398"/>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00" name="テキスト ボックス 399"/>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2" name="テキスト ボックス 40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404" name="直線コネクタ 403"/>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05"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06" name="直線コネクタ 405"/>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407" name="【一般廃棄物処理施設】&#10;一人当たり有形固定資産（償却資産）額最大値テキスト"/>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408" name="直線コネクタ 407"/>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120103</xdr:rowOff>
    </xdr:from>
    <xdr:ext cx="534377" cy="259045"/>
    <xdr:sp macro="" textlink="">
      <xdr:nvSpPr>
        <xdr:cNvPr id="409" name="【一般廃棄物処理施設】&#10;一人当たり有形固定資産（償却資産）額平均値テキスト"/>
        <xdr:cNvSpPr txBox="1"/>
      </xdr:nvSpPr>
      <xdr:spPr>
        <a:xfrm>
          <a:off x="22199600" y="6463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410" name="フローチャート: 判断 409"/>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411" name="フローチャート: 判断 410"/>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71006</xdr:rowOff>
    </xdr:from>
    <xdr:to>
      <xdr:col>107</xdr:col>
      <xdr:colOff>101600</xdr:colOff>
      <xdr:row>39</xdr:row>
      <xdr:rowOff>1156</xdr:rowOff>
    </xdr:to>
    <xdr:sp macro="" textlink="">
      <xdr:nvSpPr>
        <xdr:cNvPr id="412" name="フローチャート: 判断 411"/>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115154</xdr:rowOff>
    </xdr:from>
    <xdr:to>
      <xdr:col>102</xdr:col>
      <xdr:colOff>165100</xdr:colOff>
      <xdr:row>39</xdr:row>
      <xdr:rowOff>45304</xdr:rowOff>
    </xdr:to>
    <xdr:sp macro="" textlink="">
      <xdr:nvSpPr>
        <xdr:cNvPr id="413" name="フローチャート: 判断 412"/>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4" name="テキスト ボックス 41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5" name="テキスト ボックス 41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6" name="テキスト ボックス 41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7" name="テキスト ボックス 41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8" name="テキスト ボックス 41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143552</xdr:rowOff>
    </xdr:from>
    <xdr:to>
      <xdr:col>116</xdr:col>
      <xdr:colOff>114300</xdr:colOff>
      <xdr:row>39</xdr:row>
      <xdr:rowOff>73702</xdr:rowOff>
    </xdr:to>
    <xdr:sp macro="" textlink="">
      <xdr:nvSpPr>
        <xdr:cNvPr id="419" name="楕円 418"/>
        <xdr:cNvSpPr/>
      </xdr:nvSpPr>
      <xdr:spPr>
        <a:xfrm>
          <a:off x="22110700" y="665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121979</xdr:rowOff>
    </xdr:from>
    <xdr:ext cx="534377" cy="259045"/>
    <xdr:sp macro="" textlink="">
      <xdr:nvSpPr>
        <xdr:cNvPr id="420" name="【一般廃棄物処理施設】&#10;一人当たり有形固定資産（償却資産）額該当値テキスト"/>
        <xdr:cNvSpPr txBox="1"/>
      </xdr:nvSpPr>
      <xdr:spPr>
        <a:xfrm>
          <a:off x="22199600" y="663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151861</xdr:rowOff>
    </xdr:from>
    <xdr:to>
      <xdr:col>107</xdr:col>
      <xdr:colOff>101600</xdr:colOff>
      <xdr:row>39</xdr:row>
      <xdr:rowOff>82011</xdr:rowOff>
    </xdr:to>
    <xdr:sp macro="" textlink="">
      <xdr:nvSpPr>
        <xdr:cNvPr id="421" name="楕円 420"/>
        <xdr:cNvSpPr/>
      </xdr:nvSpPr>
      <xdr:spPr>
        <a:xfrm>
          <a:off x="20383500" y="666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33050</xdr:rowOff>
    </xdr:from>
    <xdr:ext cx="534377" cy="259045"/>
    <xdr:sp macro="" textlink="">
      <xdr:nvSpPr>
        <xdr:cNvPr id="422" name="n_1aveValue【一般廃棄物処理施設】&#10;一人当たり有形固定資産（償却資産）額"/>
        <xdr:cNvSpPr txBox="1"/>
      </xdr:nvSpPr>
      <xdr:spPr>
        <a:xfrm>
          <a:off x="210434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17683</xdr:rowOff>
    </xdr:from>
    <xdr:ext cx="534377" cy="259045"/>
    <xdr:sp macro="" textlink="">
      <xdr:nvSpPr>
        <xdr:cNvPr id="423" name="n_2aveValue【一般廃棄物処理施設】&#10;一人当たり有形固定資産（償却資産）額"/>
        <xdr:cNvSpPr txBox="1"/>
      </xdr:nvSpPr>
      <xdr:spPr>
        <a:xfrm>
          <a:off x="20167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61831</xdr:rowOff>
    </xdr:from>
    <xdr:ext cx="534377" cy="259045"/>
    <xdr:sp macro="" textlink="">
      <xdr:nvSpPr>
        <xdr:cNvPr id="424" name="n_3aveValue【一般廃棄物処理施設】&#10;一人当たり有形固定資産（償却資産）額"/>
        <xdr:cNvSpPr txBox="1"/>
      </xdr:nvSpPr>
      <xdr:spPr>
        <a:xfrm>
          <a:off x="19278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73138</xdr:rowOff>
    </xdr:from>
    <xdr:ext cx="534377" cy="259045"/>
    <xdr:sp macro="" textlink="">
      <xdr:nvSpPr>
        <xdr:cNvPr id="425" name="n_2mainValue【一般廃棄物処理施設】&#10;一人当たり有形固定資産（償却資産）額"/>
        <xdr:cNvSpPr txBox="1"/>
      </xdr:nvSpPr>
      <xdr:spPr>
        <a:xfrm>
          <a:off x="20167111" y="675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6" name="直線コネクタ 43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7" name="テキスト ボックス 43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8" name="直線コネクタ 43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9" name="テキスト ボックス 43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0" name="直線コネクタ 43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1" name="テキスト ボックス 44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2" name="直線コネクタ 44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3" name="テキスト ボックス 44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4" name="直線コネクタ 44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5" name="テキスト ボックス 44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6" name="直線コネクタ 44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7" name="テキスト ボックス 44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8" name="直線コネクタ 4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9" name="テキスト ボックス 44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451" name="直線コネクタ 450"/>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452" name="【保健センター・保健所】&#10;有形固定資産減価償却率最小値テキスト"/>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453" name="直線コネクタ 452"/>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454" name="【保健センター・保健所】&#10;有形固定資産減価償却率最大値テキスト"/>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455" name="直線コネクタ 454"/>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158223</xdr:rowOff>
    </xdr:from>
    <xdr:ext cx="405111" cy="259045"/>
    <xdr:sp macro="" textlink="">
      <xdr:nvSpPr>
        <xdr:cNvPr id="456" name="【保健センター・保健所】&#10;有形固定資産減価償却率平均値テキスト"/>
        <xdr:cNvSpPr txBox="1"/>
      </xdr:nvSpPr>
      <xdr:spPr>
        <a:xfrm>
          <a:off x="16357600" y="10102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57" name="フローチャート: 判断 456"/>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458" name="フローチャート: 判断 457"/>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59" name="フローチャート: 判断 458"/>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107587</xdr:rowOff>
    </xdr:from>
    <xdr:to>
      <xdr:col>72</xdr:col>
      <xdr:colOff>38100</xdr:colOff>
      <xdr:row>61</xdr:row>
      <xdr:rowOff>37737</xdr:rowOff>
    </xdr:to>
    <xdr:sp macro="" textlink="">
      <xdr:nvSpPr>
        <xdr:cNvPr id="460" name="フローチャート: 判断 459"/>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466" name="楕円 465"/>
        <xdr:cNvSpPr/>
      </xdr:nvSpPr>
      <xdr:spPr>
        <a:xfrm>
          <a:off x="16268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41927</xdr:rowOff>
    </xdr:from>
    <xdr:ext cx="405111" cy="259045"/>
    <xdr:sp macro="" textlink="">
      <xdr:nvSpPr>
        <xdr:cNvPr id="467" name="【保健センター・保健所】&#10;有形固定資産減価償却率該当値テキスト"/>
        <xdr:cNvSpPr txBox="1"/>
      </xdr:nvSpPr>
      <xdr:spPr>
        <a:xfrm>
          <a:off x="1635760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16147</xdr:rowOff>
    </xdr:from>
    <xdr:to>
      <xdr:col>76</xdr:col>
      <xdr:colOff>165100</xdr:colOff>
      <xdr:row>60</xdr:row>
      <xdr:rowOff>117747</xdr:rowOff>
    </xdr:to>
    <xdr:sp macro="" textlink="">
      <xdr:nvSpPr>
        <xdr:cNvPr id="468" name="楕円 467"/>
        <xdr:cNvSpPr/>
      </xdr:nvSpPr>
      <xdr:spPr>
        <a:xfrm>
          <a:off x="14541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52070</xdr:rowOff>
    </xdr:from>
    <xdr:to>
      <xdr:col>72</xdr:col>
      <xdr:colOff>38100</xdr:colOff>
      <xdr:row>60</xdr:row>
      <xdr:rowOff>153670</xdr:rowOff>
    </xdr:to>
    <xdr:sp macro="" textlink="">
      <xdr:nvSpPr>
        <xdr:cNvPr id="469" name="楕円 468"/>
        <xdr:cNvSpPr/>
      </xdr:nvSpPr>
      <xdr:spPr>
        <a:xfrm>
          <a:off x="13652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66947</xdr:rowOff>
    </xdr:from>
    <xdr:to>
      <xdr:col>76</xdr:col>
      <xdr:colOff>114300</xdr:colOff>
      <xdr:row>60</xdr:row>
      <xdr:rowOff>102870</xdr:rowOff>
    </xdr:to>
    <xdr:cxnSp macro="">
      <xdr:nvCxnSpPr>
        <xdr:cNvPr id="470" name="直線コネクタ 469"/>
        <xdr:cNvCxnSpPr/>
      </xdr:nvCxnSpPr>
      <xdr:spPr>
        <a:xfrm flipV="1">
          <a:off x="13703300" y="1035394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109781</xdr:rowOff>
    </xdr:from>
    <xdr:ext cx="405111" cy="259045"/>
    <xdr:sp macro="" textlink="">
      <xdr:nvSpPr>
        <xdr:cNvPr id="471" name="n_1aveValue【保健センター・保健所】&#10;有形固定資産減価償却率"/>
        <xdr:cNvSpPr txBox="1"/>
      </xdr:nvSpPr>
      <xdr:spPr>
        <a:xfrm>
          <a:off x="152660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472" name="n_2aveValue【保健センター・保健所】&#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28864</xdr:rowOff>
    </xdr:from>
    <xdr:ext cx="405111" cy="259045"/>
    <xdr:sp macro="" textlink="">
      <xdr:nvSpPr>
        <xdr:cNvPr id="473" name="n_3aveValue【保健センター・保健所】&#10;有形固定資産減価償却率"/>
        <xdr:cNvSpPr txBox="1"/>
      </xdr:nvSpPr>
      <xdr:spPr>
        <a:xfrm>
          <a:off x="13500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134274</xdr:rowOff>
    </xdr:from>
    <xdr:ext cx="405111" cy="259045"/>
    <xdr:sp macro="" textlink="">
      <xdr:nvSpPr>
        <xdr:cNvPr id="474" name="n_2mainValue【保健センター・保健所】&#10;有形固定資産減価償却率"/>
        <xdr:cNvSpPr txBox="1"/>
      </xdr:nvSpPr>
      <xdr:spPr>
        <a:xfrm>
          <a:off x="14389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170197</xdr:rowOff>
    </xdr:from>
    <xdr:ext cx="405111" cy="259045"/>
    <xdr:sp macro="" textlink="">
      <xdr:nvSpPr>
        <xdr:cNvPr id="475" name="n_3mainValue【保健センター・保健所】&#10;有形固定資産減価償却率"/>
        <xdr:cNvSpPr txBox="1"/>
      </xdr:nvSpPr>
      <xdr:spPr>
        <a:xfrm>
          <a:off x="13500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6" name="直線コネクタ 48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7" name="テキスト ボックス 48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8" name="直線コネクタ 48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9" name="テキスト ボックス 48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0" name="直線コネクタ 48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1" name="テキスト ボックス 49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2" name="直線コネクタ 49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3" name="テキスト ボックス 49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4" name="直線コネクタ 49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5" name="テキスト ボックス 49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6" name="直線コネクタ 49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7" name="テキスト ボックス 49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8" name="直線コネクタ 4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9" name="テキスト ボックス 49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501" name="直線コネクタ 500"/>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02"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03" name="直線コネクタ 502"/>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504" name="【保健センター・保健所】&#10;一人当たり面積最大値テキスト"/>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505" name="直線コネクタ 504"/>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506" name="【保健センター・保健所】&#10;一人当たり面積平均値テキスト"/>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07" name="フローチャート: 判断 506"/>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508" name="フローチャート: 判断 507"/>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509" name="フローチャート: 判断 508"/>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510" name="フローチャート: 判断 509"/>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1" name="テキスト ボックス 5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2" name="テキスト ボックス 5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3" name="テキスト ボックス 5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4" name="テキスト ボックス 5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5" name="テキスト ボックス 5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9616</xdr:rowOff>
    </xdr:from>
    <xdr:to>
      <xdr:col>116</xdr:col>
      <xdr:colOff>114300</xdr:colOff>
      <xdr:row>63</xdr:row>
      <xdr:rowOff>111216</xdr:rowOff>
    </xdr:to>
    <xdr:sp macro="" textlink="">
      <xdr:nvSpPr>
        <xdr:cNvPr id="516" name="楕円 515"/>
        <xdr:cNvSpPr/>
      </xdr:nvSpPr>
      <xdr:spPr>
        <a:xfrm>
          <a:off x="221107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32493</xdr:rowOff>
    </xdr:from>
    <xdr:ext cx="469744" cy="259045"/>
    <xdr:sp macro="" textlink="">
      <xdr:nvSpPr>
        <xdr:cNvPr id="517" name="【保健センター・保健所】&#10;一人当たり面積該当値テキスト"/>
        <xdr:cNvSpPr txBox="1"/>
      </xdr:nvSpPr>
      <xdr:spPr>
        <a:xfrm>
          <a:off x="22199600" y="1066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12881</xdr:rowOff>
    </xdr:from>
    <xdr:to>
      <xdr:col>107</xdr:col>
      <xdr:colOff>101600</xdr:colOff>
      <xdr:row>63</xdr:row>
      <xdr:rowOff>114481</xdr:rowOff>
    </xdr:to>
    <xdr:sp macro="" textlink="">
      <xdr:nvSpPr>
        <xdr:cNvPr id="518" name="楕円 517"/>
        <xdr:cNvSpPr/>
      </xdr:nvSpPr>
      <xdr:spPr>
        <a:xfrm>
          <a:off x="20383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519" name="楕円 518"/>
        <xdr:cNvSpPr/>
      </xdr:nvSpPr>
      <xdr:spPr>
        <a:xfrm>
          <a:off x="194945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63681</xdr:rowOff>
    </xdr:from>
    <xdr:to>
      <xdr:col>107</xdr:col>
      <xdr:colOff>50800</xdr:colOff>
      <xdr:row>63</xdr:row>
      <xdr:rowOff>66947</xdr:rowOff>
    </xdr:to>
    <xdr:cxnSp macro="">
      <xdr:nvCxnSpPr>
        <xdr:cNvPr id="520" name="直線コネクタ 519"/>
        <xdr:cNvCxnSpPr/>
      </xdr:nvCxnSpPr>
      <xdr:spPr>
        <a:xfrm flipV="1">
          <a:off x="19545300" y="1086503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18342</xdr:rowOff>
    </xdr:from>
    <xdr:ext cx="469744" cy="259045"/>
    <xdr:sp macro="" textlink="">
      <xdr:nvSpPr>
        <xdr:cNvPr id="521" name="n_1aveValue【保健センター・保健所】&#10;一人当たり面積"/>
        <xdr:cNvSpPr txBox="1"/>
      </xdr:nvSpPr>
      <xdr:spPr>
        <a:xfrm>
          <a:off x="210757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151328</xdr:rowOff>
    </xdr:from>
    <xdr:ext cx="469744" cy="259045"/>
    <xdr:sp macro="" textlink="">
      <xdr:nvSpPr>
        <xdr:cNvPr id="522" name="n_2aveValue【保健センター・保健所】&#10;一人当たり面積"/>
        <xdr:cNvSpPr txBox="1"/>
      </xdr:nvSpPr>
      <xdr:spPr>
        <a:xfrm>
          <a:off x="20199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108874</xdr:rowOff>
    </xdr:from>
    <xdr:ext cx="469744" cy="259045"/>
    <xdr:sp macro="" textlink="">
      <xdr:nvSpPr>
        <xdr:cNvPr id="523" name="n_3aveValue【保健センター・保健所】&#10;一人当たり面積"/>
        <xdr:cNvSpPr txBox="1"/>
      </xdr:nvSpPr>
      <xdr:spPr>
        <a:xfrm>
          <a:off x="19310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131008</xdr:rowOff>
    </xdr:from>
    <xdr:ext cx="469744" cy="259045"/>
    <xdr:sp macro="" textlink="">
      <xdr:nvSpPr>
        <xdr:cNvPr id="524" name="n_2mainValue【保健センター・保健所】&#10;一人当たり面積"/>
        <xdr:cNvSpPr txBox="1"/>
      </xdr:nvSpPr>
      <xdr:spPr>
        <a:xfrm>
          <a:off x="201994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134274</xdr:rowOff>
    </xdr:from>
    <xdr:ext cx="469744" cy="259045"/>
    <xdr:sp macro="" textlink="">
      <xdr:nvSpPr>
        <xdr:cNvPr id="525" name="n_3mainValue【保健センター・保健所】&#10;一人当たり面積"/>
        <xdr:cNvSpPr txBox="1"/>
      </xdr:nvSpPr>
      <xdr:spPr>
        <a:xfrm>
          <a:off x="19310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6" name="直線コネクタ 5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7" name="テキスト ボックス 53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8" name="直線コネクタ 5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9" name="テキスト ボックス 5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0" name="直線コネクタ 5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1" name="テキスト ボックス 5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2" name="直線コネクタ 5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3" name="テキスト ボックス 5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4" name="直線コネクタ 5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5" name="テキスト ボックス 5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6" name="直線コネクタ 5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7" name="テキスト ボックス 54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9" name="テキスト ボックス 54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551" name="直線コネクタ 550"/>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52"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53" name="直線コネクタ 552"/>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4"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5" name="直線コネクタ 55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117946</xdr:rowOff>
    </xdr:from>
    <xdr:ext cx="405111" cy="259045"/>
    <xdr:sp macro="" textlink="">
      <xdr:nvSpPr>
        <xdr:cNvPr id="556" name="【消防施設】&#10;有形固定資産減価償却率平均値テキスト"/>
        <xdr:cNvSpPr txBox="1"/>
      </xdr:nvSpPr>
      <xdr:spPr>
        <a:xfrm>
          <a:off x="16357600" y="13833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557" name="フローチャート: 判断 556"/>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558" name="フローチャート: 判断 557"/>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559" name="フローチャート: 判断 558"/>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560" name="フローチャート: 判断 559"/>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566" name="楕円 565"/>
        <xdr:cNvSpPr/>
      </xdr:nvSpPr>
      <xdr:spPr>
        <a:xfrm>
          <a:off x="16268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160038</xdr:rowOff>
    </xdr:from>
    <xdr:ext cx="405111" cy="259045"/>
    <xdr:sp macro="" textlink="">
      <xdr:nvSpPr>
        <xdr:cNvPr id="567" name="【消防施設】&#10;有形固定資産減価償却率該当値テキスト"/>
        <xdr:cNvSpPr txBox="1"/>
      </xdr:nvSpPr>
      <xdr:spPr>
        <a:xfrm>
          <a:off x="16357600"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99968</xdr:rowOff>
    </xdr:from>
    <xdr:to>
      <xdr:col>76</xdr:col>
      <xdr:colOff>165100</xdr:colOff>
      <xdr:row>84</xdr:row>
      <xdr:rowOff>30118</xdr:rowOff>
    </xdr:to>
    <xdr:sp macro="" textlink="">
      <xdr:nvSpPr>
        <xdr:cNvPr id="568" name="楕円 567"/>
        <xdr:cNvSpPr/>
      </xdr:nvSpPr>
      <xdr:spPr>
        <a:xfrm>
          <a:off x="145415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33020</xdr:rowOff>
    </xdr:from>
    <xdr:to>
      <xdr:col>72</xdr:col>
      <xdr:colOff>38100</xdr:colOff>
      <xdr:row>80</xdr:row>
      <xdr:rowOff>134620</xdr:rowOff>
    </xdr:to>
    <xdr:sp macro="" textlink="">
      <xdr:nvSpPr>
        <xdr:cNvPr id="569" name="楕円 568"/>
        <xdr:cNvSpPr/>
      </xdr:nvSpPr>
      <xdr:spPr>
        <a:xfrm>
          <a:off x="13652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83820</xdr:rowOff>
    </xdr:from>
    <xdr:to>
      <xdr:col>76</xdr:col>
      <xdr:colOff>114300</xdr:colOff>
      <xdr:row>83</xdr:row>
      <xdr:rowOff>150768</xdr:rowOff>
    </xdr:to>
    <xdr:cxnSp macro="">
      <xdr:nvCxnSpPr>
        <xdr:cNvPr id="570" name="直線コネクタ 569"/>
        <xdr:cNvCxnSpPr/>
      </xdr:nvCxnSpPr>
      <xdr:spPr>
        <a:xfrm>
          <a:off x="13703300" y="13799820"/>
          <a:ext cx="889000" cy="58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79301</xdr:rowOff>
    </xdr:from>
    <xdr:ext cx="405111" cy="259045"/>
    <xdr:sp macro="" textlink="">
      <xdr:nvSpPr>
        <xdr:cNvPr id="571" name="n_1aveValue【消防施設】&#10;有形固定資産減価償却率"/>
        <xdr:cNvSpPr txBox="1"/>
      </xdr:nvSpPr>
      <xdr:spPr>
        <a:xfrm>
          <a:off x="152660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89098</xdr:rowOff>
    </xdr:from>
    <xdr:ext cx="405111" cy="259045"/>
    <xdr:sp macro="" textlink="">
      <xdr:nvSpPr>
        <xdr:cNvPr id="572" name="n_2aveValue【消防施設】&#10;有形固定資産減価償却率"/>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124114</xdr:rowOff>
    </xdr:from>
    <xdr:ext cx="405111" cy="259045"/>
    <xdr:sp macro="" textlink="">
      <xdr:nvSpPr>
        <xdr:cNvPr id="573" name="n_3aveValue【消防施設】&#10;有形固定資産減価償却率"/>
        <xdr:cNvSpPr txBox="1"/>
      </xdr:nvSpPr>
      <xdr:spPr>
        <a:xfrm>
          <a:off x="13500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21245</xdr:rowOff>
    </xdr:from>
    <xdr:ext cx="405111" cy="259045"/>
    <xdr:sp macro="" textlink="">
      <xdr:nvSpPr>
        <xdr:cNvPr id="574" name="n_2mainValue【消防施設】&#10;有形固定資産減価償却率"/>
        <xdr:cNvSpPr txBox="1"/>
      </xdr:nvSpPr>
      <xdr:spPr>
        <a:xfrm>
          <a:off x="143897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151147</xdr:rowOff>
    </xdr:from>
    <xdr:ext cx="405111" cy="259045"/>
    <xdr:sp macro="" textlink="">
      <xdr:nvSpPr>
        <xdr:cNvPr id="575" name="n_3mainValue【消防施設】&#10;有形固定資産減価償却率"/>
        <xdr:cNvSpPr txBox="1"/>
      </xdr:nvSpPr>
      <xdr:spPr>
        <a:xfrm>
          <a:off x="13500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4" name="テキスト ボックス 5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5" name="直線コネクタ 5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6" name="直線コネクタ 5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7" name="テキスト ボックス 5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8" name="直線コネクタ 5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9" name="テキスト ボックス 5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0" name="直線コネクタ 5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1" name="テキスト ボックス 5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2" name="直線コネクタ 5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3" name="テキスト ボックス 5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597" name="直線コネクタ 596"/>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598" name="【消防施設】&#10;一人当たり面積最小値テキスト"/>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599" name="直線コネクタ 598"/>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600" name="【消防施設】&#10;一人当たり面積最大値テキスト"/>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601" name="直線コネクタ 600"/>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28464</xdr:rowOff>
    </xdr:from>
    <xdr:ext cx="469744" cy="259045"/>
    <xdr:sp macro="" textlink="">
      <xdr:nvSpPr>
        <xdr:cNvPr id="602" name="【消防施設】&#10;一人当たり面積平均値テキスト"/>
        <xdr:cNvSpPr txBox="1"/>
      </xdr:nvSpPr>
      <xdr:spPr>
        <a:xfrm>
          <a:off x="22199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603" name="フローチャート: 判断 602"/>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604" name="フローチャート: 判断 603"/>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605" name="フローチャート: 判断 604"/>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606" name="フローチャート: 判断 605"/>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7" name="テキスト ボックス 6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8" name="テキスト ボックス 6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9" name="テキスト ボックス 6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0" name="テキスト ボックス 6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1" name="テキスト ボックス 6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97028</xdr:rowOff>
    </xdr:from>
    <xdr:to>
      <xdr:col>116</xdr:col>
      <xdr:colOff>114300</xdr:colOff>
      <xdr:row>85</xdr:row>
      <xdr:rowOff>27178</xdr:rowOff>
    </xdr:to>
    <xdr:sp macro="" textlink="">
      <xdr:nvSpPr>
        <xdr:cNvPr id="612" name="楕円 611"/>
        <xdr:cNvSpPr/>
      </xdr:nvSpPr>
      <xdr:spPr>
        <a:xfrm>
          <a:off x="221107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75455</xdr:rowOff>
    </xdr:from>
    <xdr:ext cx="469744" cy="259045"/>
    <xdr:sp macro="" textlink="">
      <xdr:nvSpPr>
        <xdr:cNvPr id="613" name="【消防施設】&#10;一人当たり面積該当値テキスト"/>
        <xdr:cNvSpPr txBox="1"/>
      </xdr:nvSpPr>
      <xdr:spPr>
        <a:xfrm>
          <a:off x="22199600"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101600</xdr:rowOff>
    </xdr:from>
    <xdr:to>
      <xdr:col>107</xdr:col>
      <xdr:colOff>101600</xdr:colOff>
      <xdr:row>85</xdr:row>
      <xdr:rowOff>31750</xdr:rowOff>
    </xdr:to>
    <xdr:sp macro="" textlink="">
      <xdr:nvSpPr>
        <xdr:cNvPr id="614" name="楕円 613"/>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103887</xdr:rowOff>
    </xdr:from>
    <xdr:to>
      <xdr:col>102</xdr:col>
      <xdr:colOff>165100</xdr:colOff>
      <xdr:row>86</xdr:row>
      <xdr:rowOff>34037</xdr:rowOff>
    </xdr:to>
    <xdr:sp macro="" textlink="">
      <xdr:nvSpPr>
        <xdr:cNvPr id="615" name="楕円 614"/>
        <xdr:cNvSpPr/>
      </xdr:nvSpPr>
      <xdr:spPr>
        <a:xfrm>
          <a:off x="19494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85</xdr:row>
      <xdr:rowOff>154687</xdr:rowOff>
    </xdr:to>
    <xdr:cxnSp macro="">
      <xdr:nvCxnSpPr>
        <xdr:cNvPr id="616" name="直線コネクタ 615"/>
        <xdr:cNvCxnSpPr/>
      </xdr:nvCxnSpPr>
      <xdr:spPr>
        <a:xfrm flipV="1">
          <a:off x="19545300" y="14554200"/>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132859</xdr:rowOff>
    </xdr:from>
    <xdr:ext cx="469744" cy="259045"/>
    <xdr:sp macro="" textlink="">
      <xdr:nvSpPr>
        <xdr:cNvPr id="617" name="n_1aveValue【消防施設】&#10;一人当たり面積"/>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119142</xdr:rowOff>
    </xdr:from>
    <xdr:ext cx="469744" cy="259045"/>
    <xdr:sp macro="" textlink="">
      <xdr:nvSpPr>
        <xdr:cNvPr id="618" name="n_2aveValue【消防施設】&#10;一人当たり面積"/>
        <xdr:cNvSpPr txBox="1"/>
      </xdr:nvSpPr>
      <xdr:spPr>
        <a:xfrm>
          <a:off x="20199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142003</xdr:rowOff>
    </xdr:from>
    <xdr:ext cx="469744" cy="259045"/>
    <xdr:sp macro="" textlink="">
      <xdr:nvSpPr>
        <xdr:cNvPr id="619" name="n_3aveValue【消防施設】&#10;一人当たり面積"/>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620" name="n_2mainValue【消防施設】&#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25164</xdr:rowOff>
    </xdr:from>
    <xdr:ext cx="469744" cy="259045"/>
    <xdr:sp macro="" textlink="">
      <xdr:nvSpPr>
        <xdr:cNvPr id="621" name="n_3mainValue【消防施設】&#10;一人当たり面積"/>
        <xdr:cNvSpPr txBox="1"/>
      </xdr:nvSpPr>
      <xdr:spPr>
        <a:xfrm>
          <a:off x="19310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2" name="正方形/長方形 6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3" name="正方形/長方形 6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4" name="正方形/長方形 6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5" name="正方形/長方形 6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6" name="正方形/長方形 6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7" name="正方形/長方形 6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8" name="正方形/長方形 6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9" name="正方形/長方形 6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0" name="テキスト ボックス 6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1" name="直線コネクタ 6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32" name="直線コネクタ 63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33" name="テキスト ボックス 63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4" name="直線コネクタ 63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5" name="テキスト ボックス 63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6" name="直線コネクタ 63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7" name="テキスト ボックス 63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8" name="直線コネクタ 63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9" name="テキスト ボックス 63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0" name="直線コネクタ 63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1" name="テキスト ボックス 64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2" name="直線コネクタ 64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43" name="テキスト ボックス 64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4" name="直線コネクタ 6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5" name="テキスト ボックス 64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47" name="直線コネクタ 646"/>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48" name="【庁舎】&#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49" name="直線コネクタ 648"/>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5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51" name="直線コネクタ 65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652" name="【庁舎】&#10;有形固定資産減価償却率平均値テキスト"/>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653" name="フローチャート: 判断 652"/>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654" name="フローチャート: 判断 653"/>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655" name="フローチャート: 判断 654"/>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656" name="フローチャート: 判断 655"/>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7" name="テキスト ボックス 6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8" name="テキスト ボックス 6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9" name="テキスト ボックス 6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0" name="テキスト ボックス 6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1" name="テキスト ボックス 6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90714</xdr:rowOff>
    </xdr:from>
    <xdr:to>
      <xdr:col>85</xdr:col>
      <xdr:colOff>177800</xdr:colOff>
      <xdr:row>104</xdr:row>
      <xdr:rowOff>20864</xdr:rowOff>
    </xdr:to>
    <xdr:sp macro="" textlink="">
      <xdr:nvSpPr>
        <xdr:cNvPr id="662" name="楕円 661"/>
        <xdr:cNvSpPr/>
      </xdr:nvSpPr>
      <xdr:spPr>
        <a:xfrm>
          <a:off x="162687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113591</xdr:rowOff>
    </xdr:from>
    <xdr:ext cx="405111" cy="259045"/>
    <xdr:sp macro="" textlink="">
      <xdr:nvSpPr>
        <xdr:cNvPr id="663" name="【庁舎】&#10;有形固定資産減価償却率該当値テキスト"/>
        <xdr:cNvSpPr txBox="1"/>
      </xdr:nvSpPr>
      <xdr:spPr>
        <a:xfrm>
          <a:off x="16357600" y="1760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10705</xdr:rowOff>
    </xdr:from>
    <xdr:to>
      <xdr:col>76</xdr:col>
      <xdr:colOff>165100</xdr:colOff>
      <xdr:row>103</xdr:row>
      <xdr:rowOff>112305</xdr:rowOff>
    </xdr:to>
    <xdr:sp macro="" textlink="">
      <xdr:nvSpPr>
        <xdr:cNvPr id="664" name="楕円 663"/>
        <xdr:cNvSpPr/>
      </xdr:nvSpPr>
      <xdr:spPr>
        <a:xfrm>
          <a:off x="14541500" y="176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31931</xdr:rowOff>
    </xdr:from>
    <xdr:to>
      <xdr:col>72</xdr:col>
      <xdr:colOff>38100</xdr:colOff>
      <xdr:row>103</xdr:row>
      <xdr:rowOff>133531</xdr:rowOff>
    </xdr:to>
    <xdr:sp macro="" textlink="">
      <xdr:nvSpPr>
        <xdr:cNvPr id="665" name="楕円 664"/>
        <xdr:cNvSpPr/>
      </xdr:nvSpPr>
      <xdr:spPr>
        <a:xfrm>
          <a:off x="13652500" y="176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61505</xdr:rowOff>
    </xdr:from>
    <xdr:to>
      <xdr:col>76</xdr:col>
      <xdr:colOff>114300</xdr:colOff>
      <xdr:row>103</xdr:row>
      <xdr:rowOff>82731</xdr:rowOff>
    </xdr:to>
    <xdr:cxnSp macro="">
      <xdr:nvCxnSpPr>
        <xdr:cNvPr id="666" name="直線コネクタ 665"/>
        <xdr:cNvCxnSpPr/>
      </xdr:nvCxnSpPr>
      <xdr:spPr>
        <a:xfrm flipV="1">
          <a:off x="13703300" y="17720855"/>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122300</xdr:rowOff>
    </xdr:from>
    <xdr:ext cx="405111" cy="259045"/>
    <xdr:sp macro="" textlink="">
      <xdr:nvSpPr>
        <xdr:cNvPr id="667" name="n_1aveValue【庁舎】&#10;有形固定資産減価償却率"/>
        <xdr:cNvSpPr txBox="1"/>
      </xdr:nvSpPr>
      <xdr:spPr>
        <a:xfrm>
          <a:off x="152660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101798</xdr:rowOff>
    </xdr:from>
    <xdr:ext cx="405111" cy="259045"/>
    <xdr:sp macro="" textlink="">
      <xdr:nvSpPr>
        <xdr:cNvPr id="668" name="n_2aveValue【庁舎】&#10;有形固定資産減価償却率"/>
        <xdr:cNvSpPr txBox="1"/>
      </xdr:nvSpPr>
      <xdr:spPr>
        <a:xfrm>
          <a:off x="14389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113228</xdr:rowOff>
    </xdr:from>
    <xdr:ext cx="405111" cy="259045"/>
    <xdr:sp macro="" textlink="">
      <xdr:nvSpPr>
        <xdr:cNvPr id="669" name="n_3aveValue【庁舎】&#10;有形固定資産減価償却率"/>
        <xdr:cNvSpPr txBox="1"/>
      </xdr:nvSpPr>
      <xdr:spPr>
        <a:xfrm>
          <a:off x="13500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128832</xdr:rowOff>
    </xdr:from>
    <xdr:ext cx="405111" cy="259045"/>
    <xdr:sp macro="" textlink="">
      <xdr:nvSpPr>
        <xdr:cNvPr id="670" name="n_2mainValue【庁舎】&#10;有形固定資産減価償却率"/>
        <xdr:cNvSpPr txBox="1"/>
      </xdr:nvSpPr>
      <xdr:spPr>
        <a:xfrm>
          <a:off x="14389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150058</xdr:rowOff>
    </xdr:from>
    <xdr:ext cx="405111" cy="259045"/>
    <xdr:sp macro="" textlink="">
      <xdr:nvSpPr>
        <xdr:cNvPr id="671" name="n_3mainValue【庁舎】&#10;有形固定資産減価償却率"/>
        <xdr:cNvSpPr txBox="1"/>
      </xdr:nvSpPr>
      <xdr:spPr>
        <a:xfrm>
          <a:off x="13500744" y="1746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2" name="正方形/長方形 6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3" name="正方形/長方形 6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4" name="正方形/長方形 6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5" name="正方形/長方形 6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6" name="正方形/長方形 6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7" name="正方形/長方形 6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8" name="正方形/長方形 6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9" name="正方形/長方形 6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0" name="テキスト ボックス 6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1" name="直線コネクタ 6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2" name="直線コネクタ 68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3" name="テキスト ボックス 68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4" name="直線コネクタ 68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5" name="テキスト ボックス 68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6" name="直線コネクタ 68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7" name="テキスト ボックス 68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8" name="直線コネクタ 68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9" name="テキスト ボックス 68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0" name="直線コネクタ 68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1" name="テキスト ボックス 69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2" name="直線コネクタ 69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3" name="テキスト ボックス 69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695" name="直線コネクタ 694"/>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696" name="【庁舎】&#10;一人当たり面積最小値テキスト"/>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697" name="直線コネクタ 696"/>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698" name="【庁舎】&#10;一人当たり面積最大値テキスト"/>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699" name="直線コネクタ 698"/>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20972</xdr:rowOff>
    </xdr:from>
    <xdr:ext cx="469744" cy="259045"/>
    <xdr:sp macro="" textlink="">
      <xdr:nvSpPr>
        <xdr:cNvPr id="700" name="【庁舎】&#10;一人当たり面積平均値テキスト"/>
        <xdr:cNvSpPr txBox="1"/>
      </xdr:nvSpPr>
      <xdr:spPr>
        <a:xfrm>
          <a:off x="22199600" y="1819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701" name="フローチャート: 判断 700"/>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702" name="フローチャート: 判断 701"/>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703" name="フローチャート: 判断 702"/>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704" name="フローチャート: 判断 703"/>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5" name="テキスト ボックス 70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6" name="テキスト ボックス 70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7" name="テキスト ボックス 70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8" name="テキスト ボックス 70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9" name="テキスト ボックス 70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10" name="楕円 709"/>
        <xdr:cNvSpPr/>
      </xdr:nvSpPr>
      <xdr:spPr>
        <a:xfrm>
          <a:off x="22110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128288</xdr:rowOff>
    </xdr:from>
    <xdr:ext cx="469744" cy="259045"/>
    <xdr:sp macro="" textlink="">
      <xdr:nvSpPr>
        <xdr:cNvPr id="711" name="【庁舎】&#10;一人当たり面積該当値テキスト"/>
        <xdr:cNvSpPr txBox="1"/>
      </xdr:nvSpPr>
      <xdr:spPr>
        <a:xfrm>
          <a:off x="22199600"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111125</xdr:rowOff>
    </xdr:from>
    <xdr:to>
      <xdr:col>107</xdr:col>
      <xdr:colOff>101600</xdr:colOff>
      <xdr:row>106</xdr:row>
      <xdr:rowOff>41275</xdr:rowOff>
    </xdr:to>
    <xdr:sp macro="" textlink="">
      <xdr:nvSpPr>
        <xdr:cNvPr id="712" name="楕円 711"/>
        <xdr:cNvSpPr/>
      </xdr:nvSpPr>
      <xdr:spPr>
        <a:xfrm>
          <a:off x="203835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113030</xdr:rowOff>
    </xdr:from>
    <xdr:to>
      <xdr:col>102</xdr:col>
      <xdr:colOff>165100</xdr:colOff>
      <xdr:row>106</xdr:row>
      <xdr:rowOff>43180</xdr:rowOff>
    </xdr:to>
    <xdr:sp macro="" textlink="">
      <xdr:nvSpPr>
        <xdr:cNvPr id="713" name="楕円 712"/>
        <xdr:cNvSpPr/>
      </xdr:nvSpPr>
      <xdr:spPr>
        <a:xfrm>
          <a:off x="19494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161925</xdr:rowOff>
    </xdr:from>
    <xdr:to>
      <xdr:col>107</xdr:col>
      <xdr:colOff>50800</xdr:colOff>
      <xdr:row>105</xdr:row>
      <xdr:rowOff>163830</xdr:rowOff>
    </xdr:to>
    <xdr:cxnSp macro="">
      <xdr:nvCxnSpPr>
        <xdr:cNvPr id="714" name="直線コネクタ 713"/>
        <xdr:cNvCxnSpPr/>
      </xdr:nvCxnSpPr>
      <xdr:spPr>
        <a:xfrm flipV="1">
          <a:off x="19545300" y="181641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8272</xdr:rowOff>
    </xdr:from>
    <xdr:ext cx="469744" cy="259045"/>
    <xdr:sp macro="" textlink="">
      <xdr:nvSpPr>
        <xdr:cNvPr id="715" name="n_1aveValue【庁舎】&#10;一人当たり面積"/>
        <xdr:cNvSpPr txBox="1"/>
      </xdr:nvSpPr>
      <xdr:spPr>
        <a:xfrm>
          <a:off x="210757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144797</xdr:rowOff>
    </xdr:from>
    <xdr:ext cx="469744" cy="259045"/>
    <xdr:sp macro="" textlink="">
      <xdr:nvSpPr>
        <xdr:cNvPr id="716" name="n_2aveValue【庁舎】&#10;一人当たり面積"/>
        <xdr:cNvSpPr txBox="1"/>
      </xdr:nvSpPr>
      <xdr:spPr>
        <a:xfrm>
          <a:off x="20199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161941</xdr:rowOff>
    </xdr:from>
    <xdr:ext cx="469744" cy="259045"/>
    <xdr:sp macro="" textlink="">
      <xdr:nvSpPr>
        <xdr:cNvPr id="717" name="n_3aveValue【庁舎】&#10;一人当たり面積"/>
        <xdr:cNvSpPr txBox="1"/>
      </xdr:nvSpPr>
      <xdr:spPr>
        <a:xfrm>
          <a:off x="19310427" y="18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57802</xdr:rowOff>
    </xdr:from>
    <xdr:ext cx="469744" cy="259045"/>
    <xdr:sp macro="" textlink="">
      <xdr:nvSpPr>
        <xdr:cNvPr id="718" name="n_2mainValue【庁舎】&#10;一人当たり面積"/>
        <xdr:cNvSpPr txBox="1"/>
      </xdr:nvSpPr>
      <xdr:spPr>
        <a:xfrm>
          <a:off x="20199427" y="178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59707</xdr:rowOff>
    </xdr:from>
    <xdr:ext cx="469744" cy="259045"/>
    <xdr:sp macro="" textlink="">
      <xdr:nvSpPr>
        <xdr:cNvPr id="719" name="n_3mainValue【庁舎】&#10;一人当たり面積"/>
        <xdr:cNvSpPr txBox="1"/>
      </xdr:nvSpPr>
      <xdr:spPr>
        <a:xfrm>
          <a:off x="19310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0" name="正方形/長方形 7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1" name="正方形/長方形 7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2" name="テキスト ボックス 7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一般廃棄物処理施設、体育館・プール、福祉施設は、建設から時間が経過している施設が多いため、類似団体内平均値に比べ、高い水準にある。まだ個別計画を作成していない施設もあるが、今後、整備方針が決定した施設については、計画的に修繕を行うことで、長寿命化を進めていきたい。また、整備方針が決定していない施設についても、施設の特性や将来の人口展望、利用者数等を客観的に分析し、整備方針を早期に決定する必要がある。</a:t>
          </a:r>
        </a:p>
        <a:p>
          <a:r>
            <a:rPr kumimoji="1" lang="ja-JP" altLang="en-US" sz="1300">
              <a:latin typeface="ＭＳ Ｐゴシック" panose="020B0600070205080204" pitchFamily="50" charset="-128"/>
              <a:ea typeface="ＭＳ Ｐゴシック" panose="020B0600070205080204" pitchFamily="50" charset="-128"/>
            </a:rPr>
            <a:t>また、庁舎については、計画的に空調設備や照明設備等の改修工事を行っているため、減価償却率が低下している。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福岡県水巻町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28,516
28,133
11.01
9,667,763
9,243,050
390,310
5,724,361
7,418,509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旧産炭地域で公営住宅が多いことから、所得水準が他の類似団体と比べて低く、また町内に主要産業がないことから財政基盤が弱い。</a:t>
          </a:r>
        </a:p>
        <a:p>
          <a:r>
            <a:rPr kumimoji="1" lang="ja-JP" altLang="en-US" sz="1300">
              <a:latin typeface="ＭＳ Ｐゴシック" panose="020B0600070205080204" pitchFamily="50" charset="-128"/>
              <a:ea typeface="ＭＳ Ｐゴシック" panose="020B0600070205080204" pitchFamily="50" charset="-128"/>
            </a:rPr>
            <a:t>　近年は財政力指数が</a:t>
          </a:r>
          <a:r>
            <a:rPr kumimoji="1" lang="en-US" altLang="ja-JP" sz="1300">
              <a:latin typeface="ＭＳ Ｐゴシック" panose="020B0600070205080204" pitchFamily="50" charset="-128"/>
              <a:ea typeface="ＭＳ Ｐゴシック" panose="020B0600070205080204" pitchFamily="50" charset="-128"/>
            </a:rPr>
            <a:t>0.50</a:t>
          </a:r>
          <a:r>
            <a:rPr kumimoji="1" lang="ja-JP" altLang="en-US" sz="1300">
              <a:latin typeface="ＭＳ Ｐゴシック" panose="020B0600070205080204" pitchFamily="50" charset="-128"/>
              <a:ea typeface="ＭＳ Ｐゴシック" panose="020B0600070205080204" pitchFamily="50" charset="-128"/>
            </a:rPr>
            <a:t>前半台で推移しており、類似団体平均を依然として大きく下回っている。税収確保のため税等の徴収強化に努めているが、担税力のある中高～若年層の人口減少が続いていることから、今後の確実な歳入を確保するためにも定住促進施策を推進し、安定的な税収確保に努め、また歳出面における経費削減に一層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108655</xdr:rowOff>
    </xdr:to>
    <xdr:cxnSp macro="">
      <xdr:nvCxnSpPr>
        <xdr:cNvPr id="69" name="直線コネクタ 68"/>
        <xdr:cNvCxnSpPr/>
      </xdr:nvCxnSpPr>
      <xdr:spPr>
        <a:xfrm flipV="1">
          <a:off x="4114800" y="74676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108655</xdr:rowOff>
    </xdr:from>
    <xdr:to>
      <xdr:col>19</xdr:col>
      <xdr:colOff>133350</xdr:colOff>
      <xdr:row>43</xdr:row>
      <xdr:rowOff>122061</xdr:rowOff>
    </xdr:to>
    <xdr:cxnSp macro="">
      <xdr:nvCxnSpPr>
        <xdr:cNvPr id="72" name="直線コネクタ 71"/>
        <xdr:cNvCxnSpPr/>
      </xdr:nvCxnSpPr>
      <xdr:spPr>
        <a:xfrm flipV="1">
          <a:off x="3225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122061</xdr:rowOff>
    </xdr:from>
    <xdr:to>
      <xdr:col>15</xdr:col>
      <xdr:colOff>82550</xdr:colOff>
      <xdr:row>43</xdr:row>
      <xdr:rowOff>135467</xdr:rowOff>
    </xdr:to>
    <xdr:cxnSp macro="">
      <xdr:nvCxnSpPr>
        <xdr:cNvPr id="75" name="直線コネクタ 74"/>
        <xdr:cNvCxnSpPr/>
      </xdr:nvCxnSpPr>
      <xdr:spPr>
        <a:xfrm flipV="1">
          <a:off x="2336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8" name="直線コネクタ 77"/>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57855</xdr:rowOff>
    </xdr:from>
    <xdr:to>
      <xdr:col>19</xdr:col>
      <xdr:colOff>184150</xdr:colOff>
      <xdr:row>43</xdr:row>
      <xdr:rowOff>159455</xdr:rowOff>
    </xdr:to>
    <xdr:sp macro="" textlink="">
      <xdr:nvSpPr>
        <xdr:cNvPr id="90" name="楕円 89"/>
        <xdr:cNvSpPr/>
      </xdr:nvSpPr>
      <xdr:spPr>
        <a:xfrm>
          <a:off x="4064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144232</xdr:rowOff>
    </xdr:from>
    <xdr:ext cx="736600" cy="259045"/>
    <xdr:sp macro="" textlink="">
      <xdr:nvSpPr>
        <xdr:cNvPr id="91" name="テキスト ボックス 90"/>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71261</xdr:rowOff>
    </xdr:from>
    <xdr:to>
      <xdr:col>15</xdr:col>
      <xdr:colOff>133350</xdr:colOff>
      <xdr:row>44</xdr:row>
      <xdr:rowOff>1411</xdr:rowOff>
    </xdr:to>
    <xdr:sp macro="" textlink="">
      <xdr:nvSpPr>
        <xdr:cNvPr id="92" name="楕円 91"/>
        <xdr:cNvSpPr/>
      </xdr:nvSpPr>
      <xdr:spPr>
        <a:xfrm>
          <a:off x="3175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157638</xdr:rowOff>
    </xdr:from>
    <xdr:ext cx="762000" cy="259045"/>
    <xdr:sp macro="" textlink="">
      <xdr:nvSpPr>
        <xdr:cNvPr id="93" name="テキスト ボックス 92"/>
        <xdr:cNvSpPr txBox="1"/>
      </xdr:nvSpPr>
      <xdr:spPr>
        <a:xfrm>
          <a:off x="2844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歳出においては、人件費、物件費等が増加し、扶助費、普通建設事業費等が減少した。なかでも、普通建設事業費が</a:t>
          </a:r>
          <a:r>
            <a:rPr kumimoji="1" lang="en-US" altLang="ja-JP" sz="1300">
              <a:latin typeface="ＭＳ Ｐゴシック" panose="020B0600070205080204" pitchFamily="50" charset="-128"/>
              <a:ea typeface="ＭＳ Ｐゴシック" panose="020B0600070205080204" pitchFamily="50" charset="-128"/>
            </a:rPr>
            <a:t>839</a:t>
          </a:r>
          <a:r>
            <a:rPr kumimoji="1" lang="ja-JP" altLang="en-US" sz="1300">
              <a:latin typeface="ＭＳ Ｐゴシック" panose="020B0600070205080204" pitchFamily="50" charset="-128"/>
              <a:ea typeface="ＭＳ Ｐゴシック" panose="020B0600070205080204" pitchFamily="50" charset="-128"/>
            </a:rPr>
            <a:t>百万円減少し、総額としても</a:t>
          </a:r>
          <a:r>
            <a:rPr kumimoji="1" lang="en-US" altLang="ja-JP" sz="1300">
              <a:latin typeface="ＭＳ Ｐゴシック" panose="020B0600070205080204" pitchFamily="50" charset="-128"/>
              <a:ea typeface="ＭＳ Ｐゴシック" panose="020B0600070205080204" pitchFamily="50" charset="-128"/>
            </a:rPr>
            <a:t>800</a:t>
          </a:r>
          <a:r>
            <a:rPr kumimoji="1" lang="ja-JP" altLang="en-US" sz="1300">
              <a:latin typeface="ＭＳ Ｐゴシック" panose="020B0600070205080204" pitchFamily="50" charset="-128"/>
              <a:ea typeface="ＭＳ Ｐゴシック" panose="020B0600070205080204" pitchFamily="50" charset="-128"/>
            </a:rPr>
            <a:t>百万円の大幅な減になった。</a:t>
          </a:r>
        </a:p>
        <a:p>
          <a:r>
            <a:rPr kumimoji="1" lang="ja-JP" altLang="en-US" sz="1300">
              <a:latin typeface="ＭＳ Ｐゴシック" panose="020B0600070205080204" pitchFamily="50" charset="-128"/>
              <a:ea typeface="ＭＳ Ｐゴシック" panose="020B0600070205080204" pitchFamily="50" charset="-128"/>
            </a:rPr>
            <a:t>　対して歳入では、地方税、繰入金等が増となったものの、普通交付税、国県支出金等が大幅な増額となったことが経常収支比率の悪化の主な要因と考えられる。増え続ける経常経費をいかに削減できるかが、今後も課題とな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98743</xdr:rowOff>
    </xdr:from>
    <xdr:to>
      <xdr:col>23</xdr:col>
      <xdr:colOff>133350</xdr:colOff>
      <xdr:row>64</xdr:row>
      <xdr:rowOff>63500</xdr:rowOff>
    </xdr:to>
    <xdr:cxnSp macro="">
      <xdr:nvCxnSpPr>
        <xdr:cNvPr id="128" name="直線コネクタ 127"/>
        <xdr:cNvCxnSpPr/>
      </xdr:nvCxnSpPr>
      <xdr:spPr>
        <a:xfrm>
          <a:off x="4114800" y="10728643"/>
          <a:ext cx="838200" cy="30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98743</xdr:rowOff>
    </xdr:from>
    <xdr:to>
      <xdr:col>19</xdr:col>
      <xdr:colOff>133350</xdr:colOff>
      <xdr:row>64</xdr:row>
      <xdr:rowOff>63500</xdr:rowOff>
    </xdr:to>
    <xdr:cxnSp macro="">
      <xdr:nvCxnSpPr>
        <xdr:cNvPr id="131" name="直線コネクタ 130"/>
        <xdr:cNvCxnSpPr/>
      </xdr:nvCxnSpPr>
      <xdr:spPr>
        <a:xfrm flipV="1">
          <a:off x="3225800" y="10728643"/>
          <a:ext cx="889000" cy="30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71455</xdr:rowOff>
    </xdr:from>
    <xdr:ext cx="736600" cy="259045"/>
    <xdr:sp macro="" textlink="">
      <xdr:nvSpPr>
        <xdr:cNvPr id="133" name="テキスト ボックス 132"/>
        <xdr:cNvSpPr txBox="1"/>
      </xdr:nvSpPr>
      <xdr:spPr>
        <a:xfrm>
          <a:off x="3733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140018</xdr:rowOff>
    </xdr:from>
    <xdr:to>
      <xdr:col>15</xdr:col>
      <xdr:colOff>82550</xdr:colOff>
      <xdr:row>64</xdr:row>
      <xdr:rowOff>63500</xdr:rowOff>
    </xdr:to>
    <xdr:cxnSp macro="">
      <xdr:nvCxnSpPr>
        <xdr:cNvPr id="134" name="直線コネクタ 133"/>
        <xdr:cNvCxnSpPr/>
      </xdr:nvCxnSpPr>
      <xdr:spPr>
        <a:xfrm>
          <a:off x="2336800" y="10427018"/>
          <a:ext cx="889000" cy="60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140018</xdr:rowOff>
    </xdr:from>
    <xdr:to>
      <xdr:col>11</xdr:col>
      <xdr:colOff>31750</xdr:colOff>
      <xdr:row>63</xdr:row>
      <xdr:rowOff>108268</xdr:rowOff>
    </xdr:to>
    <xdr:cxnSp macro="">
      <xdr:nvCxnSpPr>
        <xdr:cNvPr id="137" name="直線コネクタ 136"/>
        <xdr:cNvCxnSpPr/>
      </xdr:nvCxnSpPr>
      <xdr:spPr>
        <a:xfrm flipV="1">
          <a:off x="1447800" y="10427018"/>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31767</xdr:rowOff>
    </xdr:from>
    <xdr:ext cx="762000" cy="259045"/>
    <xdr:sp macro="" textlink="">
      <xdr:nvSpPr>
        <xdr:cNvPr id="139" name="テキスト ボックス 138"/>
        <xdr:cNvSpPr txBox="1"/>
      </xdr:nvSpPr>
      <xdr:spPr>
        <a:xfrm>
          <a:off x="1955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47" name="楕円 146"/>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48" name="財政構造の弾力性該当値テキスト"/>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47943</xdr:rowOff>
    </xdr:from>
    <xdr:to>
      <xdr:col>19</xdr:col>
      <xdr:colOff>184150</xdr:colOff>
      <xdr:row>62</xdr:row>
      <xdr:rowOff>149543</xdr:rowOff>
    </xdr:to>
    <xdr:sp macro="" textlink="">
      <xdr:nvSpPr>
        <xdr:cNvPr id="149" name="楕円 148"/>
        <xdr:cNvSpPr/>
      </xdr:nvSpPr>
      <xdr:spPr>
        <a:xfrm>
          <a:off x="4064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159720</xdr:rowOff>
    </xdr:from>
    <xdr:ext cx="736600" cy="259045"/>
    <xdr:sp macro="" textlink="">
      <xdr:nvSpPr>
        <xdr:cNvPr id="150" name="テキスト ボックス 149"/>
        <xdr:cNvSpPr txBox="1"/>
      </xdr:nvSpPr>
      <xdr:spPr>
        <a:xfrm>
          <a:off x="3733800" y="10446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12700</xdr:rowOff>
    </xdr:from>
    <xdr:to>
      <xdr:col>15</xdr:col>
      <xdr:colOff>133350</xdr:colOff>
      <xdr:row>64</xdr:row>
      <xdr:rowOff>114300</xdr:rowOff>
    </xdr:to>
    <xdr:sp macro="" textlink="">
      <xdr:nvSpPr>
        <xdr:cNvPr id="151" name="楕円 150"/>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99077</xdr:rowOff>
    </xdr:from>
    <xdr:ext cx="762000" cy="259045"/>
    <xdr:sp macro="" textlink="">
      <xdr:nvSpPr>
        <xdr:cNvPr id="152" name="テキスト ボックス 151"/>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89218</xdr:rowOff>
    </xdr:from>
    <xdr:to>
      <xdr:col>11</xdr:col>
      <xdr:colOff>82550</xdr:colOff>
      <xdr:row>61</xdr:row>
      <xdr:rowOff>19368</xdr:rowOff>
    </xdr:to>
    <xdr:sp macro="" textlink="">
      <xdr:nvSpPr>
        <xdr:cNvPr id="153" name="楕円 152"/>
        <xdr:cNvSpPr/>
      </xdr:nvSpPr>
      <xdr:spPr>
        <a:xfrm>
          <a:off x="2286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29545</xdr:rowOff>
    </xdr:from>
    <xdr:ext cx="762000" cy="259045"/>
    <xdr:sp macro="" textlink="">
      <xdr:nvSpPr>
        <xdr:cNvPr id="154" name="テキスト ボックス 153"/>
        <xdr:cNvSpPr txBox="1"/>
      </xdr:nvSpPr>
      <xdr:spPr>
        <a:xfrm>
          <a:off x="1955800" y="101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55" name="楕円 154"/>
        <xdr:cNvSpPr/>
      </xdr:nvSpPr>
      <xdr:spPr>
        <a:xfrm>
          <a:off x="1397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143845</xdr:rowOff>
    </xdr:from>
    <xdr:ext cx="762000" cy="259045"/>
    <xdr:sp macro="" textlink="">
      <xdr:nvSpPr>
        <xdr:cNvPr id="156" name="テキスト ボックス 155"/>
        <xdr:cNvSpPr txBox="1"/>
      </xdr:nvSpPr>
      <xdr:spPr>
        <a:xfrm>
          <a:off x="1066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類似団体と比較して人件費・物件費が低い要因として、ごみ・し尿処理事業や消防事業などを遠賀郡・中間市で構成する一部事務組合である遠賀・中間地域広域行政事務組合で行っていることがあげられる。</a:t>
          </a:r>
        </a:p>
        <a:p>
          <a:r>
            <a:rPr kumimoji="1" lang="ja-JP" altLang="en-US" sz="1100">
              <a:latin typeface="ＭＳ Ｐゴシック" panose="020B0600070205080204" pitchFamily="50" charset="-128"/>
              <a:ea typeface="ＭＳ Ｐゴシック" panose="020B0600070205080204" pitchFamily="50" charset="-128"/>
            </a:rPr>
            <a:t>　人件費が退職者数の増加や期末勤勉手当の支給率変更等により増、物件費が各種委託料や使用料等の増により、人口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人当たり人件費・物件費等決算額は</a:t>
          </a:r>
          <a:r>
            <a:rPr kumimoji="1" lang="en-US" altLang="ja-JP" sz="1100">
              <a:latin typeface="ＭＳ Ｐゴシック" panose="020B0600070205080204" pitchFamily="50" charset="-128"/>
              <a:ea typeface="ＭＳ Ｐゴシック" panose="020B0600070205080204" pitchFamily="50" charset="-128"/>
            </a:rPr>
            <a:t>2,668</a:t>
          </a:r>
          <a:r>
            <a:rPr kumimoji="1" lang="ja-JP" altLang="en-US" sz="1100">
              <a:latin typeface="ＭＳ Ｐゴシック" panose="020B0600070205080204" pitchFamily="50" charset="-128"/>
              <a:ea typeface="ＭＳ Ｐゴシック" panose="020B0600070205080204" pitchFamily="50" charset="-128"/>
            </a:rPr>
            <a:t>円増加している。</a:t>
          </a:r>
        </a:p>
        <a:p>
          <a:r>
            <a:rPr kumimoji="1" lang="ja-JP" altLang="en-US" sz="1100">
              <a:latin typeface="ＭＳ Ｐゴシック" panose="020B0600070205080204" pitchFamily="50" charset="-128"/>
              <a:ea typeface="ＭＳ Ｐゴシック" panose="020B0600070205080204" pitchFamily="50" charset="-128"/>
            </a:rPr>
            <a:t>　また、一部事務組合への負担金、繰出金には人件費・物件費に充てられる経費も含まれており、一概には類似団体平均との比較はできないため、今後とも事務事業の効率化及び職員の給与水準及び職員数の適正化を図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1064</xdr:rowOff>
    </xdr:from>
    <xdr:to>
      <xdr:col>23</xdr:col>
      <xdr:colOff>133350</xdr:colOff>
      <xdr:row>80</xdr:row>
      <xdr:rowOff>10261</xdr:rowOff>
    </xdr:to>
    <xdr:cxnSp macro="">
      <xdr:nvCxnSpPr>
        <xdr:cNvPr id="193" name="直線コネクタ 192"/>
        <xdr:cNvCxnSpPr/>
      </xdr:nvCxnSpPr>
      <xdr:spPr>
        <a:xfrm>
          <a:off x="4114800" y="13717064"/>
          <a:ext cx="838200" cy="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10371</xdr:rowOff>
    </xdr:from>
    <xdr:ext cx="762000" cy="259045"/>
    <xdr:sp macro="" textlink="">
      <xdr:nvSpPr>
        <xdr:cNvPr id="194" name="人件費・物件費等の状況平均値テキスト"/>
        <xdr:cNvSpPr txBox="1"/>
      </xdr:nvSpPr>
      <xdr:spPr>
        <a:xfrm>
          <a:off x="5041900" y="13726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158367</xdr:rowOff>
    </xdr:from>
    <xdr:to>
      <xdr:col>19</xdr:col>
      <xdr:colOff>133350</xdr:colOff>
      <xdr:row>80</xdr:row>
      <xdr:rowOff>1064</xdr:rowOff>
    </xdr:to>
    <xdr:cxnSp macro="">
      <xdr:nvCxnSpPr>
        <xdr:cNvPr id="196" name="直線コネクタ 195"/>
        <xdr:cNvCxnSpPr/>
      </xdr:nvCxnSpPr>
      <xdr:spPr>
        <a:xfrm>
          <a:off x="3225800" y="13702917"/>
          <a:ext cx="889000" cy="1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158367</xdr:rowOff>
    </xdr:from>
    <xdr:to>
      <xdr:col>15</xdr:col>
      <xdr:colOff>82550</xdr:colOff>
      <xdr:row>79</xdr:row>
      <xdr:rowOff>160167</xdr:rowOff>
    </xdr:to>
    <xdr:cxnSp macro="">
      <xdr:nvCxnSpPr>
        <xdr:cNvPr id="199" name="直線コネクタ 198"/>
        <xdr:cNvCxnSpPr/>
      </xdr:nvCxnSpPr>
      <xdr:spPr>
        <a:xfrm flipV="1">
          <a:off x="2336800" y="13702917"/>
          <a:ext cx="889000" cy="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143032</xdr:rowOff>
    </xdr:from>
    <xdr:to>
      <xdr:col>11</xdr:col>
      <xdr:colOff>31750</xdr:colOff>
      <xdr:row>79</xdr:row>
      <xdr:rowOff>160167</xdr:rowOff>
    </xdr:to>
    <xdr:cxnSp macro="">
      <xdr:nvCxnSpPr>
        <xdr:cNvPr id="202" name="直線コネクタ 201"/>
        <xdr:cNvCxnSpPr/>
      </xdr:nvCxnSpPr>
      <xdr:spPr>
        <a:xfrm>
          <a:off x="1447800" y="13687582"/>
          <a:ext cx="889000" cy="1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130911</xdr:rowOff>
    </xdr:from>
    <xdr:to>
      <xdr:col>23</xdr:col>
      <xdr:colOff>184150</xdr:colOff>
      <xdr:row>80</xdr:row>
      <xdr:rowOff>61061</xdr:rowOff>
    </xdr:to>
    <xdr:sp macro="" textlink="">
      <xdr:nvSpPr>
        <xdr:cNvPr id="212" name="楕円 211"/>
        <xdr:cNvSpPr/>
      </xdr:nvSpPr>
      <xdr:spPr>
        <a:xfrm>
          <a:off x="4902200" y="1367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52188</xdr:rowOff>
    </xdr:from>
    <xdr:ext cx="762000" cy="259045"/>
    <xdr:sp macro="" textlink="">
      <xdr:nvSpPr>
        <xdr:cNvPr id="213" name="人件費・物件費等の状況該当値テキスト"/>
        <xdr:cNvSpPr txBox="1"/>
      </xdr:nvSpPr>
      <xdr:spPr>
        <a:xfrm>
          <a:off x="5041900" y="1359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121714</xdr:rowOff>
    </xdr:from>
    <xdr:to>
      <xdr:col>19</xdr:col>
      <xdr:colOff>184150</xdr:colOff>
      <xdr:row>80</xdr:row>
      <xdr:rowOff>51864</xdr:rowOff>
    </xdr:to>
    <xdr:sp macro="" textlink="">
      <xdr:nvSpPr>
        <xdr:cNvPr id="214" name="楕円 213"/>
        <xdr:cNvSpPr/>
      </xdr:nvSpPr>
      <xdr:spPr>
        <a:xfrm>
          <a:off x="4064000" y="136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62041</xdr:rowOff>
    </xdr:from>
    <xdr:ext cx="736600" cy="259045"/>
    <xdr:sp macro="" textlink="">
      <xdr:nvSpPr>
        <xdr:cNvPr id="215" name="テキスト ボックス 214"/>
        <xdr:cNvSpPr txBox="1"/>
      </xdr:nvSpPr>
      <xdr:spPr>
        <a:xfrm>
          <a:off x="3733800" y="13435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107567</xdr:rowOff>
    </xdr:from>
    <xdr:to>
      <xdr:col>15</xdr:col>
      <xdr:colOff>133350</xdr:colOff>
      <xdr:row>80</xdr:row>
      <xdr:rowOff>37717</xdr:rowOff>
    </xdr:to>
    <xdr:sp macro="" textlink="">
      <xdr:nvSpPr>
        <xdr:cNvPr id="216" name="楕円 215"/>
        <xdr:cNvSpPr/>
      </xdr:nvSpPr>
      <xdr:spPr>
        <a:xfrm>
          <a:off x="3175000" y="1365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47894</xdr:rowOff>
    </xdr:from>
    <xdr:ext cx="762000" cy="259045"/>
    <xdr:sp macro="" textlink="">
      <xdr:nvSpPr>
        <xdr:cNvPr id="217" name="テキスト ボックス 216"/>
        <xdr:cNvSpPr txBox="1"/>
      </xdr:nvSpPr>
      <xdr:spPr>
        <a:xfrm>
          <a:off x="2844800" y="13420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109367</xdr:rowOff>
    </xdr:from>
    <xdr:to>
      <xdr:col>11</xdr:col>
      <xdr:colOff>82550</xdr:colOff>
      <xdr:row>80</xdr:row>
      <xdr:rowOff>39517</xdr:rowOff>
    </xdr:to>
    <xdr:sp macro="" textlink="">
      <xdr:nvSpPr>
        <xdr:cNvPr id="218" name="楕円 217"/>
        <xdr:cNvSpPr/>
      </xdr:nvSpPr>
      <xdr:spPr>
        <a:xfrm>
          <a:off x="2286000" y="1365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49694</xdr:rowOff>
    </xdr:from>
    <xdr:ext cx="762000" cy="259045"/>
    <xdr:sp macro="" textlink="">
      <xdr:nvSpPr>
        <xdr:cNvPr id="219" name="テキスト ボックス 218"/>
        <xdr:cNvSpPr txBox="1"/>
      </xdr:nvSpPr>
      <xdr:spPr>
        <a:xfrm>
          <a:off x="1955800" y="13422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92232</xdr:rowOff>
    </xdr:from>
    <xdr:to>
      <xdr:col>7</xdr:col>
      <xdr:colOff>31750</xdr:colOff>
      <xdr:row>80</xdr:row>
      <xdr:rowOff>22382</xdr:rowOff>
    </xdr:to>
    <xdr:sp macro="" textlink="">
      <xdr:nvSpPr>
        <xdr:cNvPr id="220" name="楕円 219"/>
        <xdr:cNvSpPr/>
      </xdr:nvSpPr>
      <xdr:spPr>
        <a:xfrm>
          <a:off x="1397000" y="1363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32559</xdr:rowOff>
    </xdr:from>
    <xdr:ext cx="762000" cy="259045"/>
    <xdr:sp macro="" textlink="">
      <xdr:nvSpPr>
        <xdr:cNvPr id="221" name="テキスト ボックス 220"/>
        <xdr:cNvSpPr txBox="1"/>
      </xdr:nvSpPr>
      <xdr:spPr>
        <a:xfrm>
          <a:off x="1066800" y="134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ここ数年、ラスパイレス指数は、類似団体平均を上回っていたが、年齢に基づく昇格の抑制や国に準じた適正な給与体系の維持、任期付職員等を導入した結果、類似団体平均を</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今後、給与構造の検討や職員構成の変動を注視しながら、引き続き適正な給与体系を維持することで、能力や実績に応じた給与制度の確立を目指す。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60678</xdr:rowOff>
    </xdr:from>
    <xdr:to>
      <xdr:col>81</xdr:col>
      <xdr:colOff>44450</xdr:colOff>
      <xdr:row>86</xdr:row>
      <xdr:rowOff>141816</xdr:rowOff>
    </xdr:to>
    <xdr:cxnSp macro="">
      <xdr:nvCxnSpPr>
        <xdr:cNvPr id="255" name="直線コネクタ 254"/>
        <xdr:cNvCxnSpPr/>
      </xdr:nvCxnSpPr>
      <xdr:spPr>
        <a:xfrm flipV="1">
          <a:off x="16179800" y="13948128"/>
          <a:ext cx="838200" cy="93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6" name="給与水準   （国との比較）平均値テキスト"/>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87</xdr:row>
      <xdr:rowOff>37395</xdr:rowOff>
    </xdr:to>
    <xdr:cxnSp macro="">
      <xdr:nvCxnSpPr>
        <xdr:cNvPr id="258" name="直線コネクタ 257"/>
        <xdr:cNvCxnSpPr/>
      </xdr:nvCxnSpPr>
      <xdr:spPr>
        <a:xfrm flipV="1">
          <a:off x="15290800" y="14886516"/>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0" name="テキスト ボックス 259"/>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37395</xdr:rowOff>
    </xdr:from>
    <xdr:to>
      <xdr:col>72</xdr:col>
      <xdr:colOff>203200</xdr:colOff>
      <xdr:row>87</xdr:row>
      <xdr:rowOff>158045</xdr:rowOff>
    </xdr:to>
    <xdr:cxnSp macro="">
      <xdr:nvCxnSpPr>
        <xdr:cNvPr id="261" name="直線コネクタ 260"/>
        <xdr:cNvCxnSpPr/>
      </xdr:nvCxnSpPr>
      <xdr:spPr>
        <a:xfrm flipV="1">
          <a:off x="14401800" y="1495354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3" name="テキスト ボックス 262"/>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158045</xdr:rowOff>
    </xdr:from>
    <xdr:to>
      <xdr:col>68</xdr:col>
      <xdr:colOff>152400</xdr:colOff>
      <xdr:row>89</xdr:row>
      <xdr:rowOff>56445</xdr:rowOff>
    </xdr:to>
    <xdr:cxnSp macro="">
      <xdr:nvCxnSpPr>
        <xdr:cNvPr id="264" name="直線コネクタ 263"/>
        <xdr:cNvCxnSpPr/>
      </xdr:nvCxnSpPr>
      <xdr:spPr>
        <a:xfrm flipV="1">
          <a:off x="13512800" y="1507419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6" name="テキスト ボックス 265"/>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9878</xdr:rowOff>
    </xdr:from>
    <xdr:to>
      <xdr:col>81</xdr:col>
      <xdr:colOff>95250</xdr:colOff>
      <xdr:row>81</xdr:row>
      <xdr:rowOff>111478</xdr:rowOff>
    </xdr:to>
    <xdr:sp macro="" textlink="">
      <xdr:nvSpPr>
        <xdr:cNvPr id="274" name="楕円 273"/>
        <xdr:cNvSpPr/>
      </xdr:nvSpPr>
      <xdr:spPr>
        <a:xfrm>
          <a:off x="169672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102605</xdr:rowOff>
    </xdr:from>
    <xdr:ext cx="762000" cy="259045"/>
    <xdr:sp macro="" textlink="">
      <xdr:nvSpPr>
        <xdr:cNvPr id="275" name="給与水準   （国との比較）該当値テキスト"/>
        <xdr:cNvSpPr txBox="1"/>
      </xdr:nvSpPr>
      <xdr:spPr>
        <a:xfrm>
          <a:off x="17106900" y="1381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76" name="楕円 275"/>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77" name="テキスト ボックス 276"/>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158045</xdr:rowOff>
    </xdr:from>
    <xdr:to>
      <xdr:col>73</xdr:col>
      <xdr:colOff>44450</xdr:colOff>
      <xdr:row>87</xdr:row>
      <xdr:rowOff>88195</xdr:rowOff>
    </xdr:to>
    <xdr:sp macro="" textlink="">
      <xdr:nvSpPr>
        <xdr:cNvPr id="278" name="楕円 277"/>
        <xdr:cNvSpPr/>
      </xdr:nvSpPr>
      <xdr:spPr>
        <a:xfrm>
          <a:off x="15240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72972</xdr:rowOff>
    </xdr:from>
    <xdr:ext cx="762000" cy="259045"/>
    <xdr:sp macro="" textlink="">
      <xdr:nvSpPr>
        <xdr:cNvPr id="279" name="テキスト ボックス 278"/>
        <xdr:cNvSpPr txBox="1"/>
      </xdr:nvSpPr>
      <xdr:spPr>
        <a:xfrm>
          <a:off x="14909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107245</xdr:rowOff>
    </xdr:from>
    <xdr:to>
      <xdr:col>68</xdr:col>
      <xdr:colOff>203200</xdr:colOff>
      <xdr:row>88</xdr:row>
      <xdr:rowOff>37395</xdr:rowOff>
    </xdr:to>
    <xdr:sp macro="" textlink="">
      <xdr:nvSpPr>
        <xdr:cNvPr id="280" name="楕円 279"/>
        <xdr:cNvSpPr/>
      </xdr:nvSpPr>
      <xdr:spPr>
        <a:xfrm>
          <a:off x="14351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22172</xdr:rowOff>
    </xdr:from>
    <xdr:ext cx="762000" cy="259045"/>
    <xdr:sp macro="" textlink="">
      <xdr:nvSpPr>
        <xdr:cNvPr id="281" name="テキスト ボックス 280"/>
        <xdr:cNvSpPr txBox="1"/>
      </xdr:nvSpPr>
      <xdr:spPr>
        <a:xfrm>
          <a:off x="14020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5645</xdr:rowOff>
    </xdr:from>
    <xdr:to>
      <xdr:col>64</xdr:col>
      <xdr:colOff>152400</xdr:colOff>
      <xdr:row>89</xdr:row>
      <xdr:rowOff>107245</xdr:rowOff>
    </xdr:to>
    <xdr:sp macro="" textlink="">
      <xdr:nvSpPr>
        <xdr:cNvPr id="282" name="楕円 281"/>
        <xdr:cNvSpPr/>
      </xdr:nvSpPr>
      <xdr:spPr>
        <a:xfrm>
          <a:off x="134620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92022</xdr:rowOff>
    </xdr:from>
    <xdr:ext cx="762000" cy="259045"/>
    <xdr:sp macro="" textlink="">
      <xdr:nvSpPr>
        <xdr:cNvPr id="283" name="テキスト ボックス 282"/>
        <xdr:cNvSpPr txBox="1"/>
      </xdr:nvSpPr>
      <xdr:spPr>
        <a:xfrm>
          <a:off x="13131800" y="1535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人口千人当たりの職員数は類似団体と比較して大きく下回っている。要因としては、過去の組織機構の見直しによる課・係の統合、小学校給食調理業務や保育業務などの民間委託などによるものである。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今年度は、昨年度に比べ数値が悪化しているが、来年度以降、退職者が大量に出てくるため、先んじて職員採用を行ったことや人口の減によるものである。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今後、権限移譲等に伴う業務追加により職員の負担増が懸念されるが、平成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年度に策定された定員適正化計画に基づき、真に必要な職員数の配置を行い、さらなる住民サービスの向上に努める。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118382</xdr:rowOff>
    </xdr:from>
    <xdr:to>
      <xdr:col>81</xdr:col>
      <xdr:colOff>44450</xdr:colOff>
      <xdr:row>59</xdr:row>
      <xdr:rowOff>65859</xdr:rowOff>
    </xdr:to>
    <xdr:cxnSp macro="">
      <xdr:nvCxnSpPr>
        <xdr:cNvPr id="320" name="直線コネクタ 319"/>
        <xdr:cNvCxnSpPr/>
      </xdr:nvCxnSpPr>
      <xdr:spPr>
        <a:xfrm>
          <a:off x="16179800" y="10062482"/>
          <a:ext cx="838200" cy="11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108</xdr:rowOff>
    </xdr:from>
    <xdr:ext cx="762000" cy="259045"/>
    <xdr:sp macro="" textlink="">
      <xdr:nvSpPr>
        <xdr:cNvPr id="321" name="定員管理の状況平均値テキスト"/>
        <xdr:cNvSpPr txBox="1"/>
      </xdr:nvSpPr>
      <xdr:spPr>
        <a:xfrm>
          <a:off x="17106900" y="10287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108041</xdr:rowOff>
    </xdr:from>
    <xdr:to>
      <xdr:col>77</xdr:col>
      <xdr:colOff>44450</xdr:colOff>
      <xdr:row>58</xdr:row>
      <xdr:rowOff>118382</xdr:rowOff>
    </xdr:to>
    <xdr:cxnSp macro="">
      <xdr:nvCxnSpPr>
        <xdr:cNvPr id="323" name="直線コネクタ 322"/>
        <xdr:cNvCxnSpPr/>
      </xdr:nvCxnSpPr>
      <xdr:spPr>
        <a:xfrm>
          <a:off x="15290800" y="10052141"/>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104067</xdr:rowOff>
    </xdr:from>
    <xdr:ext cx="736600" cy="259045"/>
    <xdr:sp macro="" textlink="">
      <xdr:nvSpPr>
        <xdr:cNvPr id="325" name="テキスト ボックス 324"/>
        <xdr:cNvSpPr txBox="1"/>
      </xdr:nvSpPr>
      <xdr:spPr>
        <a:xfrm>
          <a:off x="15798800" y="1039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108041</xdr:rowOff>
    </xdr:from>
    <xdr:to>
      <xdr:col>72</xdr:col>
      <xdr:colOff>203200</xdr:colOff>
      <xdr:row>58</xdr:row>
      <xdr:rowOff>133894</xdr:rowOff>
    </xdr:to>
    <xdr:cxnSp macro="">
      <xdr:nvCxnSpPr>
        <xdr:cNvPr id="326" name="直線コネクタ 325"/>
        <xdr:cNvCxnSpPr/>
      </xdr:nvCxnSpPr>
      <xdr:spPr>
        <a:xfrm flipV="1">
          <a:off x="14401800" y="10052141"/>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98896</xdr:rowOff>
    </xdr:from>
    <xdr:ext cx="762000" cy="259045"/>
    <xdr:sp macro="" textlink="">
      <xdr:nvSpPr>
        <xdr:cNvPr id="328" name="テキスト ボックス 327"/>
        <xdr:cNvSpPr txBox="1"/>
      </xdr:nvSpPr>
      <xdr:spPr>
        <a:xfrm>
          <a:off x="14909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121829</xdr:rowOff>
    </xdr:from>
    <xdr:to>
      <xdr:col>68</xdr:col>
      <xdr:colOff>152400</xdr:colOff>
      <xdr:row>58</xdr:row>
      <xdr:rowOff>133894</xdr:rowOff>
    </xdr:to>
    <xdr:cxnSp macro="">
      <xdr:nvCxnSpPr>
        <xdr:cNvPr id="329" name="直線コネクタ 328"/>
        <xdr:cNvCxnSpPr/>
      </xdr:nvCxnSpPr>
      <xdr:spPr>
        <a:xfrm>
          <a:off x="13512800" y="1006592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1" name="テキスト ボックス 330"/>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3" name="テキスト ボックス 332"/>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15059</xdr:rowOff>
    </xdr:from>
    <xdr:to>
      <xdr:col>81</xdr:col>
      <xdr:colOff>95250</xdr:colOff>
      <xdr:row>59</xdr:row>
      <xdr:rowOff>116659</xdr:rowOff>
    </xdr:to>
    <xdr:sp macro="" textlink="">
      <xdr:nvSpPr>
        <xdr:cNvPr id="339" name="楕円 338"/>
        <xdr:cNvSpPr/>
      </xdr:nvSpPr>
      <xdr:spPr>
        <a:xfrm>
          <a:off x="16967200" y="10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31586</xdr:rowOff>
    </xdr:from>
    <xdr:ext cx="762000" cy="259045"/>
    <xdr:sp macro="" textlink="">
      <xdr:nvSpPr>
        <xdr:cNvPr id="340" name="定員管理の状況該当値テキスト"/>
        <xdr:cNvSpPr txBox="1"/>
      </xdr:nvSpPr>
      <xdr:spPr>
        <a:xfrm>
          <a:off x="17106900" y="997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67582</xdr:rowOff>
    </xdr:from>
    <xdr:to>
      <xdr:col>77</xdr:col>
      <xdr:colOff>95250</xdr:colOff>
      <xdr:row>58</xdr:row>
      <xdr:rowOff>169182</xdr:rowOff>
    </xdr:to>
    <xdr:sp macro="" textlink="">
      <xdr:nvSpPr>
        <xdr:cNvPr id="341" name="楕円 340"/>
        <xdr:cNvSpPr/>
      </xdr:nvSpPr>
      <xdr:spPr>
        <a:xfrm>
          <a:off x="16129000" y="1001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7909</xdr:rowOff>
    </xdr:from>
    <xdr:ext cx="736600" cy="259045"/>
    <xdr:sp macro="" textlink="">
      <xdr:nvSpPr>
        <xdr:cNvPr id="342" name="テキスト ボックス 341"/>
        <xdr:cNvSpPr txBox="1"/>
      </xdr:nvSpPr>
      <xdr:spPr>
        <a:xfrm>
          <a:off x="15798800" y="9780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57241</xdr:rowOff>
    </xdr:from>
    <xdr:to>
      <xdr:col>73</xdr:col>
      <xdr:colOff>44450</xdr:colOff>
      <xdr:row>58</xdr:row>
      <xdr:rowOff>158841</xdr:rowOff>
    </xdr:to>
    <xdr:sp macro="" textlink="">
      <xdr:nvSpPr>
        <xdr:cNvPr id="343" name="楕円 342"/>
        <xdr:cNvSpPr/>
      </xdr:nvSpPr>
      <xdr:spPr>
        <a:xfrm>
          <a:off x="15240000" y="1000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169018</xdr:rowOff>
    </xdr:from>
    <xdr:ext cx="762000" cy="259045"/>
    <xdr:sp macro="" textlink="">
      <xdr:nvSpPr>
        <xdr:cNvPr id="344" name="テキスト ボックス 343"/>
        <xdr:cNvSpPr txBox="1"/>
      </xdr:nvSpPr>
      <xdr:spPr>
        <a:xfrm>
          <a:off x="14909800" y="977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83094</xdr:rowOff>
    </xdr:from>
    <xdr:to>
      <xdr:col>68</xdr:col>
      <xdr:colOff>203200</xdr:colOff>
      <xdr:row>59</xdr:row>
      <xdr:rowOff>13244</xdr:rowOff>
    </xdr:to>
    <xdr:sp macro="" textlink="">
      <xdr:nvSpPr>
        <xdr:cNvPr id="345" name="楕円 344"/>
        <xdr:cNvSpPr/>
      </xdr:nvSpPr>
      <xdr:spPr>
        <a:xfrm>
          <a:off x="143510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23421</xdr:rowOff>
    </xdr:from>
    <xdr:ext cx="762000" cy="259045"/>
    <xdr:sp macro="" textlink="">
      <xdr:nvSpPr>
        <xdr:cNvPr id="346" name="テキスト ボックス 345"/>
        <xdr:cNvSpPr txBox="1"/>
      </xdr:nvSpPr>
      <xdr:spPr>
        <a:xfrm>
          <a:off x="14020800" y="979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71029</xdr:rowOff>
    </xdr:from>
    <xdr:to>
      <xdr:col>64</xdr:col>
      <xdr:colOff>152400</xdr:colOff>
      <xdr:row>59</xdr:row>
      <xdr:rowOff>1179</xdr:rowOff>
    </xdr:to>
    <xdr:sp macro="" textlink="">
      <xdr:nvSpPr>
        <xdr:cNvPr id="347" name="楕円 346"/>
        <xdr:cNvSpPr/>
      </xdr:nvSpPr>
      <xdr:spPr>
        <a:xfrm>
          <a:off x="13462000" y="1001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11356</xdr:rowOff>
    </xdr:from>
    <xdr:ext cx="762000" cy="259045"/>
    <xdr:sp macro="" textlink="">
      <xdr:nvSpPr>
        <xdr:cNvPr id="348" name="テキスト ボックス 347"/>
        <xdr:cNvSpPr txBox="1"/>
      </xdr:nvSpPr>
      <xdr:spPr>
        <a:xfrm>
          <a:off x="13131800" y="978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一般会計において起債の抑制を行っているため、実質公債費比率は横ばいとなった。今後も、頃末南地区都市再生整備事業や芦屋・水巻・中間線街路事業といった大規模事業の実施や、公共下水道事業の進捗により公営企業債償還に伴う繰入金等があるため、実質公債費比率が悪化する恐れがある。</a:t>
          </a:r>
        </a:p>
        <a:p>
          <a:r>
            <a:rPr kumimoji="1" lang="ja-JP" altLang="en-US" sz="1200">
              <a:latin typeface="ＭＳ Ｐゴシック" panose="020B0600070205080204" pitchFamily="50" charset="-128"/>
              <a:ea typeface="ＭＳ Ｐゴシック" panose="020B0600070205080204" pitchFamily="50" charset="-128"/>
            </a:rPr>
            <a:t>　今後の償還額を平準化し、事業計画や実施速度、適債性を十分考慮した起債管理に一層努めていく必要がある。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74168</xdr:rowOff>
    </xdr:from>
    <xdr:to>
      <xdr:col>81</xdr:col>
      <xdr:colOff>44450</xdr:colOff>
      <xdr:row>38</xdr:row>
      <xdr:rowOff>83820</xdr:rowOff>
    </xdr:to>
    <xdr:cxnSp macro="">
      <xdr:nvCxnSpPr>
        <xdr:cNvPr id="380" name="直線コネクタ 379"/>
        <xdr:cNvCxnSpPr/>
      </xdr:nvCxnSpPr>
      <xdr:spPr>
        <a:xfrm>
          <a:off x="16179800" y="658926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74168</xdr:rowOff>
    </xdr:from>
    <xdr:to>
      <xdr:col>77</xdr:col>
      <xdr:colOff>44450</xdr:colOff>
      <xdr:row>38</xdr:row>
      <xdr:rowOff>93472</xdr:rowOff>
    </xdr:to>
    <xdr:cxnSp macro="">
      <xdr:nvCxnSpPr>
        <xdr:cNvPr id="383" name="直線コネクタ 382"/>
        <xdr:cNvCxnSpPr/>
      </xdr:nvCxnSpPr>
      <xdr:spPr>
        <a:xfrm flipV="1">
          <a:off x="15290800" y="658926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93472</xdr:rowOff>
    </xdr:from>
    <xdr:to>
      <xdr:col>72</xdr:col>
      <xdr:colOff>203200</xdr:colOff>
      <xdr:row>38</xdr:row>
      <xdr:rowOff>161036</xdr:rowOff>
    </xdr:to>
    <xdr:cxnSp macro="">
      <xdr:nvCxnSpPr>
        <xdr:cNvPr id="386" name="直線コネクタ 385"/>
        <xdr:cNvCxnSpPr/>
      </xdr:nvCxnSpPr>
      <xdr:spPr>
        <a:xfrm flipV="1">
          <a:off x="14401800" y="660857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161036</xdr:rowOff>
    </xdr:from>
    <xdr:to>
      <xdr:col>68</xdr:col>
      <xdr:colOff>152400</xdr:colOff>
      <xdr:row>39</xdr:row>
      <xdr:rowOff>86106</xdr:rowOff>
    </xdr:to>
    <xdr:cxnSp macro="">
      <xdr:nvCxnSpPr>
        <xdr:cNvPr id="389" name="直線コネクタ 388"/>
        <xdr:cNvCxnSpPr/>
      </xdr:nvCxnSpPr>
      <xdr:spPr>
        <a:xfrm flipV="1">
          <a:off x="13512800" y="667613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95013</xdr:rowOff>
    </xdr:from>
    <xdr:ext cx="762000" cy="259045"/>
    <xdr:sp macro="" textlink="">
      <xdr:nvSpPr>
        <xdr:cNvPr id="391" name="テキスト ボックス 390"/>
        <xdr:cNvSpPr txBox="1"/>
      </xdr:nvSpPr>
      <xdr:spPr>
        <a:xfrm>
          <a:off x="14020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393" name="テキスト ボックス 392"/>
        <xdr:cNvSpPr txBox="1"/>
      </xdr:nvSpPr>
      <xdr:spPr>
        <a:xfrm>
          <a:off x="13131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33020</xdr:rowOff>
    </xdr:from>
    <xdr:to>
      <xdr:col>81</xdr:col>
      <xdr:colOff>95250</xdr:colOff>
      <xdr:row>38</xdr:row>
      <xdr:rowOff>134620</xdr:rowOff>
    </xdr:to>
    <xdr:sp macro="" textlink="">
      <xdr:nvSpPr>
        <xdr:cNvPr id="399" name="楕円 398"/>
        <xdr:cNvSpPr/>
      </xdr:nvSpPr>
      <xdr:spPr>
        <a:xfrm>
          <a:off x="16967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49547</xdr:rowOff>
    </xdr:from>
    <xdr:ext cx="762000" cy="259045"/>
    <xdr:sp macro="" textlink="">
      <xdr:nvSpPr>
        <xdr:cNvPr id="400" name="公債費負担の状況該当値テキスト"/>
        <xdr:cNvSpPr txBox="1"/>
      </xdr:nvSpPr>
      <xdr:spPr>
        <a:xfrm>
          <a:off x="1710690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23368</xdr:rowOff>
    </xdr:from>
    <xdr:to>
      <xdr:col>77</xdr:col>
      <xdr:colOff>95250</xdr:colOff>
      <xdr:row>38</xdr:row>
      <xdr:rowOff>124968</xdr:rowOff>
    </xdr:to>
    <xdr:sp macro="" textlink="">
      <xdr:nvSpPr>
        <xdr:cNvPr id="401" name="楕円 400"/>
        <xdr:cNvSpPr/>
      </xdr:nvSpPr>
      <xdr:spPr>
        <a:xfrm>
          <a:off x="16129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135145</xdr:rowOff>
    </xdr:from>
    <xdr:ext cx="736600" cy="259045"/>
    <xdr:sp macro="" textlink="">
      <xdr:nvSpPr>
        <xdr:cNvPr id="402" name="テキスト ボックス 401"/>
        <xdr:cNvSpPr txBox="1"/>
      </xdr:nvSpPr>
      <xdr:spPr>
        <a:xfrm>
          <a:off x="15798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42672</xdr:rowOff>
    </xdr:from>
    <xdr:to>
      <xdr:col>73</xdr:col>
      <xdr:colOff>44450</xdr:colOff>
      <xdr:row>38</xdr:row>
      <xdr:rowOff>144272</xdr:rowOff>
    </xdr:to>
    <xdr:sp macro="" textlink="">
      <xdr:nvSpPr>
        <xdr:cNvPr id="403" name="楕円 402"/>
        <xdr:cNvSpPr/>
      </xdr:nvSpPr>
      <xdr:spPr>
        <a:xfrm>
          <a:off x="15240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154449</xdr:rowOff>
    </xdr:from>
    <xdr:ext cx="762000" cy="259045"/>
    <xdr:sp macro="" textlink="">
      <xdr:nvSpPr>
        <xdr:cNvPr id="404" name="テキスト ボックス 403"/>
        <xdr:cNvSpPr txBox="1"/>
      </xdr:nvSpPr>
      <xdr:spPr>
        <a:xfrm>
          <a:off x="14909800" y="632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110236</xdr:rowOff>
    </xdr:from>
    <xdr:to>
      <xdr:col>68</xdr:col>
      <xdr:colOff>203200</xdr:colOff>
      <xdr:row>39</xdr:row>
      <xdr:rowOff>40386</xdr:rowOff>
    </xdr:to>
    <xdr:sp macro="" textlink="">
      <xdr:nvSpPr>
        <xdr:cNvPr id="405" name="楕円 404"/>
        <xdr:cNvSpPr/>
      </xdr:nvSpPr>
      <xdr:spPr>
        <a:xfrm>
          <a:off x="14351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50563</xdr:rowOff>
    </xdr:from>
    <xdr:ext cx="762000" cy="259045"/>
    <xdr:sp macro="" textlink="">
      <xdr:nvSpPr>
        <xdr:cNvPr id="406" name="テキスト ボックス 405"/>
        <xdr:cNvSpPr txBox="1"/>
      </xdr:nvSpPr>
      <xdr:spPr>
        <a:xfrm>
          <a:off x="14020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35306</xdr:rowOff>
    </xdr:from>
    <xdr:to>
      <xdr:col>64</xdr:col>
      <xdr:colOff>152400</xdr:colOff>
      <xdr:row>39</xdr:row>
      <xdr:rowOff>136906</xdr:rowOff>
    </xdr:to>
    <xdr:sp macro="" textlink="">
      <xdr:nvSpPr>
        <xdr:cNvPr id="407" name="楕円 406"/>
        <xdr:cNvSpPr/>
      </xdr:nvSpPr>
      <xdr:spPr>
        <a:xfrm>
          <a:off x="13462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147083</xdr:rowOff>
    </xdr:from>
    <xdr:ext cx="762000" cy="259045"/>
    <xdr:sp macro="" textlink="">
      <xdr:nvSpPr>
        <xdr:cNvPr id="408" name="テキスト ボックス 407"/>
        <xdr:cNvSpPr txBox="1"/>
      </xdr:nvSpPr>
      <xdr:spPr>
        <a:xfrm>
          <a:off x="13131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将来負担比率については、類似団体平均と比較して良好な状態を維持できている。</a:t>
          </a:r>
        </a:p>
        <a:p>
          <a:r>
            <a:rPr kumimoji="1" lang="ja-JP" altLang="en-US" sz="1100">
              <a:latin typeface="ＭＳ Ｐゴシック" panose="020B0600070205080204" pitchFamily="50" charset="-128"/>
              <a:ea typeface="ＭＳ Ｐゴシック" panose="020B0600070205080204" pitchFamily="50" charset="-128"/>
            </a:rPr>
            <a:t>　今年度は、昨年度に比べて、普通建設事業費が大幅に減少したため、地方債発行額が小幅増にとどまった。また、下水道整備に係る公営企業債の新規発行等による繰入見込額や退職手当負担見込額も減少したため、将来負担比率が</a:t>
          </a:r>
          <a:r>
            <a:rPr kumimoji="1" lang="en-US" altLang="ja-JP" sz="1100">
              <a:latin typeface="ＭＳ Ｐゴシック" panose="020B0600070205080204" pitchFamily="50" charset="-128"/>
              <a:ea typeface="ＭＳ Ｐゴシック" panose="020B0600070205080204" pitchFamily="50" charset="-128"/>
            </a:rPr>
            <a:t>10.8</a:t>
          </a:r>
          <a:r>
            <a:rPr kumimoji="1" lang="ja-JP" altLang="en-US" sz="1100">
              <a:latin typeface="ＭＳ Ｐゴシック" panose="020B0600070205080204" pitchFamily="50" charset="-128"/>
              <a:ea typeface="ＭＳ Ｐゴシック" panose="020B0600070205080204" pitchFamily="50" charset="-128"/>
            </a:rPr>
            <a:t>と改善した。</a:t>
          </a:r>
        </a:p>
        <a:p>
          <a:r>
            <a:rPr kumimoji="1" lang="ja-JP" altLang="en-US" sz="1100">
              <a:latin typeface="ＭＳ Ｐゴシック" panose="020B0600070205080204" pitchFamily="50" charset="-128"/>
              <a:ea typeface="ＭＳ Ｐゴシック" panose="020B0600070205080204" pitchFamily="50" charset="-128"/>
            </a:rPr>
            <a:t>　今後、公共施設等の大規模改修事業や公共下水道事業の進捗に伴い繰出金の増加が見込まれるため、財政運営の健全化に努め、将来負担の緩和に努める。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37012</xdr:rowOff>
    </xdr:from>
    <xdr:to>
      <xdr:col>81</xdr:col>
      <xdr:colOff>44450</xdr:colOff>
      <xdr:row>14</xdr:row>
      <xdr:rowOff>73781</xdr:rowOff>
    </xdr:to>
    <xdr:cxnSp macro="">
      <xdr:nvCxnSpPr>
        <xdr:cNvPr id="444" name="直線コネクタ 443"/>
        <xdr:cNvCxnSpPr/>
      </xdr:nvCxnSpPr>
      <xdr:spPr>
        <a:xfrm flipV="1">
          <a:off x="16179800" y="2437312"/>
          <a:ext cx="8382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5" name="将来負担の状況平均値テキスト"/>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95855</xdr:rowOff>
    </xdr:from>
    <xdr:to>
      <xdr:col>77</xdr:col>
      <xdr:colOff>44450</xdr:colOff>
      <xdr:row>14</xdr:row>
      <xdr:rowOff>73781</xdr:rowOff>
    </xdr:to>
    <xdr:cxnSp macro="">
      <xdr:nvCxnSpPr>
        <xdr:cNvPr id="447" name="直線コネクタ 446"/>
        <xdr:cNvCxnSpPr/>
      </xdr:nvCxnSpPr>
      <xdr:spPr>
        <a:xfrm>
          <a:off x="15290800" y="2324705"/>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9149</xdr:rowOff>
    </xdr:from>
    <xdr:ext cx="736600" cy="259045"/>
    <xdr:sp macro="" textlink="">
      <xdr:nvSpPr>
        <xdr:cNvPr id="449" name="テキスト ボックス 448"/>
        <xdr:cNvSpPr txBox="1"/>
      </xdr:nvSpPr>
      <xdr:spPr>
        <a:xfrm>
          <a:off x="15798800" y="2580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50" name="フローチャート: 判断 449"/>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18341</xdr:rowOff>
    </xdr:from>
    <xdr:ext cx="762000" cy="259045"/>
    <xdr:sp macro="" textlink="">
      <xdr:nvSpPr>
        <xdr:cNvPr id="451" name="テキスト ボックス 450"/>
        <xdr:cNvSpPr txBox="1"/>
      </xdr:nvSpPr>
      <xdr:spPr>
        <a:xfrm>
          <a:off x="14909800" y="25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11490</xdr:rowOff>
    </xdr:from>
    <xdr:to>
      <xdr:col>68</xdr:col>
      <xdr:colOff>203200</xdr:colOff>
      <xdr:row>14</xdr:row>
      <xdr:rowOff>113090</xdr:rowOff>
    </xdr:to>
    <xdr:sp macro="" textlink="">
      <xdr:nvSpPr>
        <xdr:cNvPr id="452" name="フローチャート: 判断 451"/>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3" name="テキスト ボックス 452"/>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4" name="フローチャート: 判断 453"/>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5" name="テキスト ボックス 454"/>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157662</xdr:rowOff>
    </xdr:from>
    <xdr:to>
      <xdr:col>81</xdr:col>
      <xdr:colOff>95250</xdr:colOff>
      <xdr:row>14</xdr:row>
      <xdr:rowOff>87812</xdr:rowOff>
    </xdr:to>
    <xdr:sp macro="" textlink="">
      <xdr:nvSpPr>
        <xdr:cNvPr id="461" name="楕円 460"/>
        <xdr:cNvSpPr/>
      </xdr:nvSpPr>
      <xdr:spPr>
        <a:xfrm>
          <a:off x="16967200" y="238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78939</xdr:rowOff>
    </xdr:from>
    <xdr:ext cx="762000" cy="259045"/>
    <xdr:sp macro="" textlink="">
      <xdr:nvSpPr>
        <xdr:cNvPr id="462" name="将来負担の状況該当値テキスト"/>
        <xdr:cNvSpPr txBox="1"/>
      </xdr:nvSpPr>
      <xdr:spPr>
        <a:xfrm>
          <a:off x="17106900" y="230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22981</xdr:rowOff>
    </xdr:from>
    <xdr:to>
      <xdr:col>77</xdr:col>
      <xdr:colOff>95250</xdr:colOff>
      <xdr:row>14</xdr:row>
      <xdr:rowOff>124581</xdr:rowOff>
    </xdr:to>
    <xdr:sp macro="" textlink="">
      <xdr:nvSpPr>
        <xdr:cNvPr id="463" name="楕円 462"/>
        <xdr:cNvSpPr/>
      </xdr:nvSpPr>
      <xdr:spPr>
        <a:xfrm>
          <a:off x="16129000" y="242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134758</xdr:rowOff>
    </xdr:from>
    <xdr:ext cx="736600" cy="259045"/>
    <xdr:sp macro="" textlink="">
      <xdr:nvSpPr>
        <xdr:cNvPr id="464" name="テキスト ボックス 463"/>
        <xdr:cNvSpPr txBox="1"/>
      </xdr:nvSpPr>
      <xdr:spPr>
        <a:xfrm>
          <a:off x="15798800" y="219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45055</xdr:rowOff>
    </xdr:from>
    <xdr:to>
      <xdr:col>73</xdr:col>
      <xdr:colOff>44450</xdr:colOff>
      <xdr:row>13</xdr:row>
      <xdr:rowOff>146655</xdr:rowOff>
    </xdr:to>
    <xdr:sp macro="" textlink="">
      <xdr:nvSpPr>
        <xdr:cNvPr id="465" name="楕円 464"/>
        <xdr:cNvSpPr/>
      </xdr:nvSpPr>
      <xdr:spPr>
        <a:xfrm>
          <a:off x="15240000" y="227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156832</xdr:rowOff>
    </xdr:from>
    <xdr:ext cx="762000" cy="259045"/>
    <xdr:sp macro="" textlink="">
      <xdr:nvSpPr>
        <xdr:cNvPr id="466" name="テキスト ボックス 465"/>
        <xdr:cNvSpPr txBox="1"/>
      </xdr:nvSpPr>
      <xdr:spPr>
        <a:xfrm>
          <a:off x="14909800" y="204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福岡県水巻町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28,516
28,133
11.01
9,667,763
9,243,050
390,310
5,724,361
7,418,509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年度において実施した行財政改革緊急行動計画において、職員数削減や特殊勤務手当を全廃したほか職員給与</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％カットを実施したため、類似団体や全国平均と比較しても低い水準を維持できている。</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年度は、前年度と比較して、退職者数や期末勤勉手当等の増により人件費が増額となったため、経常収支比率は</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ポイント悪化した。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19558</xdr:rowOff>
    </xdr:from>
    <xdr:to>
      <xdr:col>24</xdr:col>
      <xdr:colOff>25400</xdr:colOff>
      <xdr:row>35</xdr:row>
      <xdr:rowOff>51562</xdr:rowOff>
    </xdr:to>
    <xdr:cxnSp macro="">
      <xdr:nvCxnSpPr>
        <xdr:cNvPr id="64" name="直線コネクタ 63"/>
        <xdr:cNvCxnSpPr/>
      </xdr:nvCxnSpPr>
      <xdr:spPr>
        <a:xfrm>
          <a:off x="3987800" y="602030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19558</xdr:rowOff>
    </xdr:from>
    <xdr:to>
      <xdr:col>19</xdr:col>
      <xdr:colOff>187325</xdr:colOff>
      <xdr:row>35</xdr:row>
      <xdr:rowOff>74422</xdr:rowOff>
    </xdr:to>
    <xdr:cxnSp macro="">
      <xdr:nvCxnSpPr>
        <xdr:cNvPr id="67" name="直線コネクタ 66"/>
        <xdr:cNvCxnSpPr/>
      </xdr:nvCxnSpPr>
      <xdr:spPr>
        <a:xfrm flipV="1">
          <a:off x="3098800" y="60203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271</xdr:rowOff>
    </xdr:from>
    <xdr:ext cx="736600" cy="259045"/>
    <xdr:sp macro="" textlink="">
      <xdr:nvSpPr>
        <xdr:cNvPr id="69" name="テキスト ボックス 68"/>
        <xdr:cNvSpPr txBox="1"/>
      </xdr:nvSpPr>
      <xdr:spPr>
        <a:xfrm>
          <a:off x="3606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28702</xdr:rowOff>
    </xdr:from>
    <xdr:to>
      <xdr:col>15</xdr:col>
      <xdr:colOff>98425</xdr:colOff>
      <xdr:row>35</xdr:row>
      <xdr:rowOff>74422</xdr:rowOff>
    </xdr:to>
    <xdr:cxnSp macro="">
      <xdr:nvCxnSpPr>
        <xdr:cNvPr id="70" name="直線コネクタ 69"/>
        <xdr:cNvCxnSpPr/>
      </xdr:nvCxnSpPr>
      <xdr:spPr>
        <a:xfrm>
          <a:off x="2209800" y="60294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2" name="テキスト ボックス 71"/>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28702</xdr:rowOff>
    </xdr:from>
    <xdr:to>
      <xdr:col>11</xdr:col>
      <xdr:colOff>9525</xdr:colOff>
      <xdr:row>35</xdr:row>
      <xdr:rowOff>83566</xdr:rowOff>
    </xdr:to>
    <xdr:cxnSp macro="">
      <xdr:nvCxnSpPr>
        <xdr:cNvPr id="73" name="直線コネクタ 72"/>
        <xdr:cNvCxnSpPr/>
      </xdr:nvCxnSpPr>
      <xdr:spPr>
        <a:xfrm flipV="1">
          <a:off x="1320800" y="60294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5" name="テキスト ボックス 74"/>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762</xdr:rowOff>
    </xdr:from>
    <xdr:to>
      <xdr:col>24</xdr:col>
      <xdr:colOff>76200</xdr:colOff>
      <xdr:row>35</xdr:row>
      <xdr:rowOff>102362</xdr:rowOff>
    </xdr:to>
    <xdr:sp macro="" textlink="">
      <xdr:nvSpPr>
        <xdr:cNvPr id="83" name="楕円 82"/>
        <xdr:cNvSpPr/>
      </xdr:nvSpPr>
      <xdr:spPr>
        <a:xfrm>
          <a:off x="47752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80789</xdr:rowOff>
    </xdr:from>
    <xdr:ext cx="762000" cy="259045"/>
    <xdr:sp macro="" textlink="">
      <xdr:nvSpPr>
        <xdr:cNvPr id="84" name="人件費該当値テキスト"/>
        <xdr:cNvSpPr txBox="1"/>
      </xdr:nvSpPr>
      <xdr:spPr>
        <a:xfrm>
          <a:off x="4914900" y="591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140208</xdr:rowOff>
    </xdr:from>
    <xdr:to>
      <xdr:col>20</xdr:col>
      <xdr:colOff>38100</xdr:colOff>
      <xdr:row>35</xdr:row>
      <xdr:rowOff>70358</xdr:rowOff>
    </xdr:to>
    <xdr:sp macro="" textlink="">
      <xdr:nvSpPr>
        <xdr:cNvPr id="85" name="楕円 84"/>
        <xdr:cNvSpPr/>
      </xdr:nvSpPr>
      <xdr:spPr>
        <a:xfrm>
          <a:off x="3937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80535</xdr:rowOff>
    </xdr:from>
    <xdr:ext cx="736600" cy="259045"/>
    <xdr:sp macro="" textlink="">
      <xdr:nvSpPr>
        <xdr:cNvPr id="86" name="テキスト ボックス 85"/>
        <xdr:cNvSpPr txBox="1"/>
      </xdr:nvSpPr>
      <xdr:spPr>
        <a:xfrm>
          <a:off x="3606800" y="5738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23622</xdr:rowOff>
    </xdr:from>
    <xdr:to>
      <xdr:col>15</xdr:col>
      <xdr:colOff>149225</xdr:colOff>
      <xdr:row>35</xdr:row>
      <xdr:rowOff>125222</xdr:rowOff>
    </xdr:to>
    <xdr:sp macro="" textlink="">
      <xdr:nvSpPr>
        <xdr:cNvPr id="87" name="楕円 86"/>
        <xdr:cNvSpPr/>
      </xdr:nvSpPr>
      <xdr:spPr>
        <a:xfrm>
          <a:off x="3048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135399</xdr:rowOff>
    </xdr:from>
    <xdr:ext cx="762000" cy="259045"/>
    <xdr:sp macro="" textlink="">
      <xdr:nvSpPr>
        <xdr:cNvPr id="88" name="テキスト ボックス 87"/>
        <xdr:cNvSpPr txBox="1"/>
      </xdr:nvSpPr>
      <xdr:spPr>
        <a:xfrm>
          <a:off x="2717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149352</xdr:rowOff>
    </xdr:from>
    <xdr:to>
      <xdr:col>11</xdr:col>
      <xdr:colOff>60325</xdr:colOff>
      <xdr:row>35</xdr:row>
      <xdr:rowOff>79502</xdr:rowOff>
    </xdr:to>
    <xdr:sp macro="" textlink="">
      <xdr:nvSpPr>
        <xdr:cNvPr id="89" name="楕円 88"/>
        <xdr:cNvSpPr/>
      </xdr:nvSpPr>
      <xdr:spPr>
        <a:xfrm>
          <a:off x="2159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89679</xdr:rowOff>
    </xdr:from>
    <xdr:ext cx="762000" cy="259045"/>
    <xdr:sp macro="" textlink="">
      <xdr:nvSpPr>
        <xdr:cNvPr id="90" name="テキスト ボックス 89"/>
        <xdr:cNvSpPr txBox="1"/>
      </xdr:nvSpPr>
      <xdr:spPr>
        <a:xfrm>
          <a:off x="1828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32766</xdr:rowOff>
    </xdr:from>
    <xdr:to>
      <xdr:col>6</xdr:col>
      <xdr:colOff>171450</xdr:colOff>
      <xdr:row>35</xdr:row>
      <xdr:rowOff>134366</xdr:rowOff>
    </xdr:to>
    <xdr:sp macro="" textlink="">
      <xdr:nvSpPr>
        <xdr:cNvPr id="91" name="楕円 90"/>
        <xdr:cNvSpPr/>
      </xdr:nvSpPr>
      <xdr:spPr>
        <a:xfrm>
          <a:off x="1270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144543</xdr:rowOff>
    </xdr:from>
    <xdr:ext cx="762000" cy="259045"/>
    <xdr:sp macro="" textlink="">
      <xdr:nvSpPr>
        <xdr:cNvPr id="92" name="テキスト ボックス 91"/>
        <xdr:cNvSpPr txBox="1"/>
      </xdr:nvSpPr>
      <xdr:spPr>
        <a:xfrm>
          <a:off x="939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各種電算関係システムの開発委託料や手数料等の増額で、物件費総額は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百万円の増額となったため、経常収支比率は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ポイント悪化することとなった。</a:t>
          </a:r>
        </a:p>
        <a:p>
          <a:r>
            <a:rPr kumimoji="1" lang="ja-JP" altLang="en-US" sz="1300">
              <a:latin typeface="ＭＳ Ｐゴシック" panose="020B0600070205080204" pitchFamily="50" charset="-128"/>
              <a:ea typeface="ＭＳ Ｐゴシック" panose="020B0600070205080204" pitchFamily="50" charset="-128"/>
            </a:rPr>
            <a:t>　類似団体平均とは、ほぼ同水準を維持しているが、削減しがたい経費の増加が見込まれるため、引き続き経常経費の削減が必要である。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16</xdr:row>
      <xdr:rowOff>81280</xdr:rowOff>
    </xdr:to>
    <xdr:cxnSp macro="">
      <xdr:nvCxnSpPr>
        <xdr:cNvPr id="125" name="直線コネクタ 124"/>
        <xdr:cNvCxnSpPr/>
      </xdr:nvCxnSpPr>
      <xdr:spPr>
        <a:xfrm>
          <a:off x="15671800" y="2794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6" name="物件費平均値テキスト"/>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146050</xdr:rowOff>
    </xdr:from>
    <xdr:to>
      <xdr:col>78</xdr:col>
      <xdr:colOff>69850</xdr:colOff>
      <xdr:row>16</xdr:row>
      <xdr:rowOff>50800</xdr:rowOff>
    </xdr:to>
    <xdr:cxnSp macro="">
      <xdr:nvCxnSpPr>
        <xdr:cNvPr id="128" name="直線コネクタ 127"/>
        <xdr:cNvCxnSpPr/>
      </xdr:nvCxnSpPr>
      <xdr:spPr>
        <a:xfrm>
          <a:off x="14782800" y="2717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0" name="テキスト ボックス 129"/>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15</xdr:row>
      <xdr:rowOff>146050</xdr:rowOff>
    </xdr:to>
    <xdr:cxnSp macro="">
      <xdr:nvCxnSpPr>
        <xdr:cNvPr id="131" name="直線コネクタ 130"/>
        <xdr:cNvCxnSpPr/>
      </xdr:nvCxnSpPr>
      <xdr:spPr>
        <a:xfrm>
          <a:off x="13893800" y="2527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33" name="テキスト ボックス 132"/>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15</xdr:row>
      <xdr:rowOff>8890</xdr:rowOff>
    </xdr:to>
    <xdr:cxnSp macro="">
      <xdr:nvCxnSpPr>
        <xdr:cNvPr id="134" name="直線コネクタ 133"/>
        <xdr:cNvCxnSpPr/>
      </xdr:nvCxnSpPr>
      <xdr:spPr>
        <a:xfrm flipV="1">
          <a:off x="13004800" y="2527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6" name="テキスト ボックス 135"/>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38" name="テキスト ボックス 137"/>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44" name="楕円 143"/>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2557</xdr:rowOff>
    </xdr:from>
    <xdr:ext cx="762000" cy="259045"/>
    <xdr:sp macro="" textlink="">
      <xdr:nvSpPr>
        <xdr:cNvPr id="145" name="物件費該当値テキスト"/>
        <xdr:cNvSpPr txBox="1"/>
      </xdr:nvSpPr>
      <xdr:spPr>
        <a:xfrm>
          <a:off x="165989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46" name="楕円 145"/>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86377</xdr:rowOff>
    </xdr:from>
    <xdr:ext cx="736600" cy="259045"/>
    <xdr:sp macro="" textlink="">
      <xdr:nvSpPr>
        <xdr:cNvPr id="147" name="テキスト ボックス 146"/>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95250</xdr:rowOff>
    </xdr:from>
    <xdr:to>
      <xdr:col>74</xdr:col>
      <xdr:colOff>31750</xdr:colOff>
      <xdr:row>16</xdr:row>
      <xdr:rowOff>25400</xdr:rowOff>
    </xdr:to>
    <xdr:sp macro="" textlink="">
      <xdr:nvSpPr>
        <xdr:cNvPr id="148" name="楕円 147"/>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35577</xdr:rowOff>
    </xdr:from>
    <xdr:ext cx="762000" cy="259045"/>
    <xdr:sp macro="" textlink="">
      <xdr:nvSpPr>
        <xdr:cNvPr id="149" name="テキスト ボックス 148"/>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0" name="楕円 149"/>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1" name="テキスト ボックス 150"/>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129540</xdr:rowOff>
    </xdr:from>
    <xdr:to>
      <xdr:col>65</xdr:col>
      <xdr:colOff>53975</xdr:colOff>
      <xdr:row>15</xdr:row>
      <xdr:rowOff>59690</xdr:rowOff>
    </xdr:to>
    <xdr:sp macro="" textlink="">
      <xdr:nvSpPr>
        <xdr:cNvPr id="152" name="楕円 151"/>
        <xdr:cNvSpPr/>
      </xdr:nvSpPr>
      <xdr:spPr>
        <a:xfrm>
          <a:off x="12954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69867</xdr:rowOff>
    </xdr:from>
    <xdr:ext cx="762000" cy="259045"/>
    <xdr:sp macro="" textlink="">
      <xdr:nvSpPr>
        <xdr:cNvPr id="153" name="テキスト ボックス 152"/>
        <xdr:cNvSpPr txBox="1"/>
      </xdr:nvSpPr>
      <xdr:spPr>
        <a:xfrm>
          <a:off x="12623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係る経常収支比率は横ばいとなったが、依然として、類似団体平均を上回っている状況である。横ばいの主な要因としては、人口減による給付対象者数等の減と、年々増加傾向である更生医療費、障害福祉サービス費等の増とが釣り合っているためと考えられる。</a:t>
          </a:r>
        </a:p>
        <a:p>
          <a:r>
            <a:rPr kumimoji="1" lang="ja-JP" altLang="en-US" sz="1200">
              <a:latin typeface="ＭＳ Ｐゴシック" panose="020B0600070205080204" pitchFamily="50" charset="-128"/>
              <a:ea typeface="ＭＳ Ｐゴシック" panose="020B0600070205080204" pitchFamily="50" charset="-128"/>
            </a:rPr>
            <a:t>　扶助費は容易に圧縮することができないことから、福祉施策全体の見直し、健康増進事業の充実を図ることで増え続ける扶助費を抑える必要があると考える。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58</xdr:row>
      <xdr:rowOff>127000</xdr:rowOff>
    </xdr:to>
    <xdr:cxnSp macro="">
      <xdr:nvCxnSpPr>
        <xdr:cNvPr id="186" name="直線コネクタ 185"/>
        <xdr:cNvCxnSpPr/>
      </xdr:nvCxnSpPr>
      <xdr:spPr>
        <a:xfrm>
          <a:off x="3987800" y="1007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7"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58</xdr:row>
      <xdr:rowOff>165100</xdr:rowOff>
    </xdr:to>
    <xdr:cxnSp macro="">
      <xdr:nvCxnSpPr>
        <xdr:cNvPr id="189" name="直線コネクタ 188"/>
        <xdr:cNvCxnSpPr/>
      </xdr:nvCxnSpPr>
      <xdr:spPr>
        <a:xfrm flipV="1">
          <a:off x="3098800" y="1007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58</xdr:row>
      <xdr:rowOff>165100</xdr:rowOff>
    </xdr:to>
    <xdr:cxnSp macro="">
      <xdr:nvCxnSpPr>
        <xdr:cNvPr id="192" name="直線コネクタ 191"/>
        <xdr:cNvCxnSpPr/>
      </xdr:nvCxnSpPr>
      <xdr:spPr>
        <a:xfrm>
          <a:off x="2209800" y="9994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25400</xdr:rowOff>
    </xdr:from>
    <xdr:to>
      <xdr:col>11</xdr:col>
      <xdr:colOff>9525</xdr:colOff>
      <xdr:row>58</xdr:row>
      <xdr:rowOff>50800</xdr:rowOff>
    </xdr:to>
    <xdr:cxnSp macro="">
      <xdr:nvCxnSpPr>
        <xdr:cNvPr id="195" name="直線コネクタ 194"/>
        <xdr:cNvCxnSpPr/>
      </xdr:nvCxnSpPr>
      <xdr:spPr>
        <a:xfrm>
          <a:off x="1320800" y="9969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7" name="テキスト ボックス 196"/>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5" name="楕円 204"/>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6"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07" name="楕円 206"/>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08" name="テキスト ボックス 207"/>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114300</xdr:rowOff>
    </xdr:from>
    <xdr:to>
      <xdr:col>15</xdr:col>
      <xdr:colOff>149225</xdr:colOff>
      <xdr:row>59</xdr:row>
      <xdr:rowOff>44450</xdr:rowOff>
    </xdr:to>
    <xdr:sp macro="" textlink="">
      <xdr:nvSpPr>
        <xdr:cNvPr id="209" name="楕円 208"/>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210" name="テキスト ボックス 209"/>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1" name="楕円 210"/>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12" name="テキスト ボックス 211"/>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146050</xdr:rowOff>
    </xdr:from>
    <xdr:to>
      <xdr:col>6</xdr:col>
      <xdr:colOff>171450</xdr:colOff>
      <xdr:row>58</xdr:row>
      <xdr:rowOff>76200</xdr:rowOff>
    </xdr:to>
    <xdr:sp macro="" textlink="">
      <xdr:nvSpPr>
        <xdr:cNvPr id="213" name="楕円 212"/>
        <xdr:cNvSpPr/>
      </xdr:nvSpPr>
      <xdr:spPr>
        <a:xfrm>
          <a:off x="1270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60977</xdr:rowOff>
    </xdr:from>
    <xdr:ext cx="762000" cy="259045"/>
    <xdr:sp macro="" textlink="">
      <xdr:nvSpPr>
        <xdr:cNvPr id="214" name="テキスト ボックス 213"/>
        <xdr:cNvSpPr txBox="1"/>
      </xdr:nvSpPr>
      <xdr:spPr>
        <a:xfrm>
          <a:off x="939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その他経費の経常収支比率は、前年度に比べ</a:t>
          </a:r>
          <a:r>
            <a:rPr kumimoji="1" lang="en-US" altLang="ja-JP" sz="1000">
              <a:latin typeface="ＭＳ Ｐゴシック" panose="020B0600070205080204" pitchFamily="50" charset="-128"/>
              <a:ea typeface="ＭＳ Ｐゴシック" panose="020B0600070205080204" pitchFamily="50" charset="-128"/>
            </a:rPr>
            <a:t>0.6</a:t>
          </a:r>
          <a:r>
            <a:rPr kumimoji="1" lang="ja-JP" altLang="en-US" sz="1000">
              <a:latin typeface="ＭＳ Ｐゴシック" panose="020B0600070205080204" pitchFamily="50" charset="-128"/>
              <a:ea typeface="ＭＳ Ｐゴシック" panose="020B0600070205080204" pitchFamily="50" charset="-128"/>
            </a:rPr>
            <a:t>ポイント改善したが、類似団体と比較して若干高い水準で推移している。主な改善要因としては、前年度に比べ、普通建設事業費が</a:t>
          </a:r>
          <a:r>
            <a:rPr kumimoji="1" lang="en-US" altLang="ja-JP" sz="1000">
              <a:latin typeface="ＭＳ Ｐゴシック" panose="020B0600070205080204" pitchFamily="50" charset="-128"/>
              <a:ea typeface="ＭＳ Ｐゴシック" panose="020B0600070205080204" pitchFamily="50" charset="-128"/>
            </a:rPr>
            <a:t>839</a:t>
          </a:r>
          <a:r>
            <a:rPr kumimoji="1" lang="ja-JP" altLang="en-US" sz="1000">
              <a:latin typeface="ＭＳ Ｐゴシック" panose="020B0600070205080204" pitchFamily="50" charset="-128"/>
              <a:ea typeface="ＭＳ Ｐゴシック" panose="020B0600070205080204" pitchFamily="50" charset="-128"/>
            </a:rPr>
            <a:t>百万円減少したことによるものである。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現在、公共下水道事業会計への繰出金は事業課との交渉により一定の金額で行っているが、使用料の増等による収入増は見込めない。今後、一般会計からの繰出増が考えられるため、経費の圧縮や事業の見直し等、将来負担を見据えた計画的な事業実施が求められ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69850</xdr:rowOff>
    </xdr:to>
    <xdr:cxnSp macro="">
      <xdr:nvCxnSpPr>
        <xdr:cNvPr id="251" name="直線コネクタ 250"/>
        <xdr:cNvCxnSpPr/>
      </xdr:nvCxnSpPr>
      <xdr:spPr>
        <a:xfrm flipV="1">
          <a:off x="15671800" y="9956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159402</xdr:rowOff>
    </xdr:from>
    <xdr:ext cx="762000" cy="259045"/>
    <xdr:sp macro="" textlink="">
      <xdr:nvSpPr>
        <xdr:cNvPr id="252" name="その他平均値テキスト"/>
        <xdr:cNvSpPr txBox="1"/>
      </xdr:nvSpPr>
      <xdr:spPr>
        <a:xfrm>
          <a:off x="16598900" y="9589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69850</xdr:rowOff>
    </xdr:from>
    <xdr:to>
      <xdr:col>78</xdr:col>
      <xdr:colOff>69850</xdr:colOff>
      <xdr:row>60</xdr:row>
      <xdr:rowOff>136525</xdr:rowOff>
    </xdr:to>
    <xdr:cxnSp macro="">
      <xdr:nvCxnSpPr>
        <xdr:cNvPr id="254" name="直線コネクタ 253"/>
        <xdr:cNvCxnSpPr/>
      </xdr:nvCxnSpPr>
      <xdr:spPr>
        <a:xfrm flipV="1">
          <a:off x="14782800" y="10013950"/>
          <a:ext cx="889000" cy="4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6" name="テキスト ボックス 255"/>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88900</xdr:rowOff>
    </xdr:from>
    <xdr:to>
      <xdr:col>73</xdr:col>
      <xdr:colOff>180975</xdr:colOff>
      <xdr:row>60</xdr:row>
      <xdr:rowOff>136525</xdr:rowOff>
    </xdr:to>
    <xdr:cxnSp macro="">
      <xdr:nvCxnSpPr>
        <xdr:cNvPr id="257" name="直線コネクタ 256"/>
        <xdr:cNvCxnSpPr/>
      </xdr:nvCxnSpPr>
      <xdr:spPr>
        <a:xfrm>
          <a:off x="13893800" y="10204450"/>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59" name="テキスト ボックス 258"/>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88900</xdr:rowOff>
    </xdr:from>
    <xdr:to>
      <xdr:col>69</xdr:col>
      <xdr:colOff>92075</xdr:colOff>
      <xdr:row>60</xdr:row>
      <xdr:rowOff>3175</xdr:rowOff>
    </xdr:to>
    <xdr:cxnSp macro="">
      <xdr:nvCxnSpPr>
        <xdr:cNvPr id="260" name="直線コネクタ 259"/>
        <xdr:cNvCxnSpPr/>
      </xdr:nvCxnSpPr>
      <xdr:spPr>
        <a:xfrm flipV="1">
          <a:off x="13004800" y="102044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62" name="テキスト ボックス 261"/>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4" name="テキスト ボックス 263"/>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70" name="楕円 269"/>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71"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19050</xdr:rowOff>
    </xdr:from>
    <xdr:to>
      <xdr:col>78</xdr:col>
      <xdr:colOff>120650</xdr:colOff>
      <xdr:row>58</xdr:row>
      <xdr:rowOff>120650</xdr:rowOff>
    </xdr:to>
    <xdr:sp macro="" textlink="">
      <xdr:nvSpPr>
        <xdr:cNvPr id="272" name="楕円 271"/>
        <xdr:cNvSpPr/>
      </xdr:nvSpPr>
      <xdr:spPr>
        <a:xfrm>
          <a:off x="15621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105427</xdr:rowOff>
    </xdr:from>
    <xdr:ext cx="736600" cy="259045"/>
    <xdr:sp macro="" textlink="">
      <xdr:nvSpPr>
        <xdr:cNvPr id="273" name="テキスト ボックス 272"/>
        <xdr:cNvSpPr txBox="1"/>
      </xdr:nvSpPr>
      <xdr:spPr>
        <a:xfrm>
          <a:off x="15290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85725</xdr:rowOff>
    </xdr:from>
    <xdr:to>
      <xdr:col>74</xdr:col>
      <xdr:colOff>31750</xdr:colOff>
      <xdr:row>61</xdr:row>
      <xdr:rowOff>15875</xdr:rowOff>
    </xdr:to>
    <xdr:sp macro="" textlink="">
      <xdr:nvSpPr>
        <xdr:cNvPr id="274" name="楕円 273"/>
        <xdr:cNvSpPr/>
      </xdr:nvSpPr>
      <xdr:spPr>
        <a:xfrm>
          <a:off x="14732000" y="1037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652</xdr:rowOff>
    </xdr:from>
    <xdr:ext cx="762000" cy="259045"/>
    <xdr:sp macro="" textlink="">
      <xdr:nvSpPr>
        <xdr:cNvPr id="275" name="テキスト ボックス 274"/>
        <xdr:cNvSpPr txBox="1"/>
      </xdr:nvSpPr>
      <xdr:spPr>
        <a:xfrm>
          <a:off x="14401800" y="1045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38100</xdr:rowOff>
    </xdr:from>
    <xdr:to>
      <xdr:col>69</xdr:col>
      <xdr:colOff>142875</xdr:colOff>
      <xdr:row>59</xdr:row>
      <xdr:rowOff>139700</xdr:rowOff>
    </xdr:to>
    <xdr:sp macro="" textlink="">
      <xdr:nvSpPr>
        <xdr:cNvPr id="276" name="楕円 275"/>
        <xdr:cNvSpPr/>
      </xdr:nvSpPr>
      <xdr:spPr>
        <a:xfrm>
          <a:off x="13843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124477</xdr:rowOff>
    </xdr:from>
    <xdr:ext cx="762000" cy="259045"/>
    <xdr:sp macro="" textlink="">
      <xdr:nvSpPr>
        <xdr:cNvPr id="277" name="テキスト ボックス 276"/>
        <xdr:cNvSpPr txBox="1"/>
      </xdr:nvSpPr>
      <xdr:spPr>
        <a:xfrm>
          <a:off x="13512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123825</xdr:rowOff>
    </xdr:from>
    <xdr:to>
      <xdr:col>65</xdr:col>
      <xdr:colOff>53975</xdr:colOff>
      <xdr:row>60</xdr:row>
      <xdr:rowOff>53975</xdr:rowOff>
    </xdr:to>
    <xdr:sp macro="" textlink="">
      <xdr:nvSpPr>
        <xdr:cNvPr id="278" name="楕円 277"/>
        <xdr:cNvSpPr/>
      </xdr:nvSpPr>
      <xdr:spPr>
        <a:xfrm>
          <a:off x="12954000" y="1023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38752</xdr:rowOff>
    </xdr:from>
    <xdr:ext cx="762000" cy="259045"/>
    <xdr:sp macro="" textlink="">
      <xdr:nvSpPr>
        <xdr:cNvPr id="279" name="テキスト ボックス 278"/>
        <xdr:cNvSpPr txBox="1"/>
      </xdr:nvSpPr>
      <xdr:spPr>
        <a:xfrm>
          <a:off x="12623800" y="1032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にかかる経常収支比率は、類似団体平均を大きく上回っているが、要因としては、ごみ・し尿処理事業や消防事業などを、遠賀郡・中間市で構成する一部事務組合である遠賀・中間地域広域行政事務組合で行っていることによるものである。</a:t>
          </a:r>
        </a:p>
        <a:p>
          <a:r>
            <a:rPr kumimoji="1" lang="ja-JP" altLang="en-US" sz="1100">
              <a:latin typeface="ＭＳ Ｐゴシック" panose="020B0600070205080204" pitchFamily="50" charset="-128"/>
              <a:ea typeface="ＭＳ Ｐゴシック" panose="020B0600070205080204" pitchFamily="50" charset="-128"/>
            </a:rPr>
            <a:t>　今年度は、全体の</a:t>
          </a:r>
          <a:r>
            <a:rPr kumimoji="1" lang="en-US" altLang="ja-JP" sz="1100">
              <a:latin typeface="ＭＳ Ｐゴシック" panose="020B0600070205080204" pitchFamily="50" charset="-128"/>
              <a:ea typeface="ＭＳ Ｐゴシック" panose="020B0600070205080204" pitchFamily="50" charset="-128"/>
            </a:rPr>
            <a:t>53.6</a:t>
          </a:r>
          <a:r>
            <a:rPr kumimoji="1" lang="ja-JP" altLang="en-US" sz="1100">
              <a:latin typeface="ＭＳ Ｐゴシック" panose="020B0600070205080204" pitchFamily="50" charset="-128"/>
              <a:ea typeface="ＭＳ Ｐゴシック" panose="020B0600070205080204" pitchFamily="50" charset="-128"/>
            </a:rPr>
            <a:t>％を占める、遠賀・中間地域広域行政事務組合の負担金が</a:t>
          </a:r>
          <a:r>
            <a:rPr kumimoji="1" lang="en-US" altLang="ja-JP" sz="1100">
              <a:latin typeface="ＭＳ Ｐゴシック" panose="020B0600070205080204" pitchFamily="50" charset="-128"/>
              <a:ea typeface="ＭＳ Ｐゴシック" panose="020B0600070205080204" pitchFamily="50" charset="-128"/>
            </a:rPr>
            <a:t>36</a:t>
          </a:r>
          <a:r>
            <a:rPr kumimoji="1" lang="ja-JP" altLang="en-US" sz="1100">
              <a:latin typeface="ＭＳ Ｐゴシック" panose="020B0600070205080204" pitchFamily="50" charset="-128"/>
              <a:ea typeface="ＭＳ Ｐゴシック" panose="020B0600070205080204" pitchFamily="50" charset="-128"/>
            </a:rPr>
            <a:t>百万円の増額となったため、経常収支比率は大幅に悪化することととなった。今後は、事業の見直し等により、経費縮減を求めていく。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72136</xdr:rowOff>
    </xdr:from>
    <xdr:to>
      <xdr:col>82</xdr:col>
      <xdr:colOff>107950</xdr:colOff>
      <xdr:row>39</xdr:row>
      <xdr:rowOff>120142</xdr:rowOff>
    </xdr:to>
    <xdr:cxnSp macro="">
      <xdr:nvCxnSpPr>
        <xdr:cNvPr id="309" name="直線コネクタ 308"/>
        <xdr:cNvCxnSpPr/>
      </xdr:nvCxnSpPr>
      <xdr:spPr>
        <a:xfrm>
          <a:off x="15671800" y="6587236"/>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143019</xdr:rowOff>
    </xdr:from>
    <xdr:ext cx="762000" cy="259045"/>
    <xdr:sp macro="" textlink="">
      <xdr:nvSpPr>
        <xdr:cNvPr id="310"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58420</xdr:rowOff>
    </xdr:from>
    <xdr:to>
      <xdr:col>78</xdr:col>
      <xdr:colOff>69850</xdr:colOff>
      <xdr:row>38</xdr:row>
      <xdr:rowOff>72136</xdr:rowOff>
    </xdr:to>
    <xdr:cxnSp macro="">
      <xdr:nvCxnSpPr>
        <xdr:cNvPr id="312" name="直線コネクタ 311"/>
        <xdr:cNvCxnSpPr/>
      </xdr:nvCxnSpPr>
      <xdr:spPr>
        <a:xfrm>
          <a:off x="14782800" y="65735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38</xdr:row>
      <xdr:rowOff>58420</xdr:rowOff>
    </xdr:to>
    <xdr:cxnSp macro="">
      <xdr:nvCxnSpPr>
        <xdr:cNvPr id="315" name="直線コネクタ 314"/>
        <xdr:cNvCxnSpPr/>
      </xdr:nvCxnSpPr>
      <xdr:spPr>
        <a:xfrm>
          <a:off x="13893800" y="64363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7" name="テキスト ボックス 316"/>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38</xdr:row>
      <xdr:rowOff>58420</xdr:rowOff>
    </xdr:to>
    <xdr:cxnSp macro="">
      <xdr:nvCxnSpPr>
        <xdr:cNvPr id="318" name="直線コネクタ 317"/>
        <xdr:cNvCxnSpPr/>
      </xdr:nvCxnSpPr>
      <xdr:spPr>
        <a:xfrm flipV="1">
          <a:off x="13004800" y="64363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2" name="テキスト ボックス 321"/>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69342</xdr:rowOff>
    </xdr:from>
    <xdr:to>
      <xdr:col>82</xdr:col>
      <xdr:colOff>158750</xdr:colOff>
      <xdr:row>39</xdr:row>
      <xdr:rowOff>170942</xdr:rowOff>
    </xdr:to>
    <xdr:sp macro="" textlink="">
      <xdr:nvSpPr>
        <xdr:cNvPr id="328" name="楕円 327"/>
        <xdr:cNvSpPr/>
      </xdr:nvSpPr>
      <xdr:spPr>
        <a:xfrm>
          <a:off x="164592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149369</xdr:rowOff>
    </xdr:from>
    <xdr:ext cx="762000" cy="259045"/>
    <xdr:sp macro="" textlink="">
      <xdr:nvSpPr>
        <xdr:cNvPr id="329" name="補助費等該当値テキスト"/>
        <xdr:cNvSpPr txBox="1"/>
      </xdr:nvSpPr>
      <xdr:spPr>
        <a:xfrm>
          <a:off x="165989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21336</xdr:rowOff>
    </xdr:from>
    <xdr:to>
      <xdr:col>78</xdr:col>
      <xdr:colOff>120650</xdr:colOff>
      <xdr:row>38</xdr:row>
      <xdr:rowOff>122936</xdr:rowOff>
    </xdr:to>
    <xdr:sp macro="" textlink="">
      <xdr:nvSpPr>
        <xdr:cNvPr id="330" name="楕円 329"/>
        <xdr:cNvSpPr/>
      </xdr:nvSpPr>
      <xdr:spPr>
        <a:xfrm>
          <a:off x="15621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107713</xdr:rowOff>
    </xdr:from>
    <xdr:ext cx="736600" cy="259045"/>
    <xdr:sp macro="" textlink="">
      <xdr:nvSpPr>
        <xdr:cNvPr id="331" name="テキスト ボックス 330"/>
        <xdr:cNvSpPr txBox="1"/>
      </xdr:nvSpPr>
      <xdr:spPr>
        <a:xfrm>
          <a:off x="15290800" y="662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xdr:rowOff>
    </xdr:from>
    <xdr:to>
      <xdr:col>74</xdr:col>
      <xdr:colOff>31750</xdr:colOff>
      <xdr:row>38</xdr:row>
      <xdr:rowOff>109220</xdr:rowOff>
    </xdr:to>
    <xdr:sp macro="" textlink="">
      <xdr:nvSpPr>
        <xdr:cNvPr id="332" name="楕円 331"/>
        <xdr:cNvSpPr/>
      </xdr:nvSpPr>
      <xdr:spPr>
        <a:xfrm>
          <a:off x="14732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93997</xdr:rowOff>
    </xdr:from>
    <xdr:ext cx="762000" cy="259045"/>
    <xdr:sp macro="" textlink="">
      <xdr:nvSpPr>
        <xdr:cNvPr id="333" name="テキスト ボックス 332"/>
        <xdr:cNvSpPr txBox="1"/>
      </xdr:nvSpPr>
      <xdr:spPr>
        <a:xfrm>
          <a:off x="14401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34" name="楕円 333"/>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35" name="テキスト ボックス 334"/>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xdr:rowOff>
    </xdr:from>
    <xdr:to>
      <xdr:col>65</xdr:col>
      <xdr:colOff>53975</xdr:colOff>
      <xdr:row>38</xdr:row>
      <xdr:rowOff>109220</xdr:rowOff>
    </xdr:to>
    <xdr:sp macro="" textlink="">
      <xdr:nvSpPr>
        <xdr:cNvPr id="336" name="楕円 335"/>
        <xdr:cNvSpPr/>
      </xdr:nvSpPr>
      <xdr:spPr>
        <a:xfrm>
          <a:off x="12954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93997</xdr:rowOff>
    </xdr:from>
    <xdr:ext cx="762000" cy="259045"/>
    <xdr:sp macro="" textlink="">
      <xdr:nvSpPr>
        <xdr:cNvPr id="337" name="テキスト ボックス 336"/>
        <xdr:cNvSpPr txBox="1"/>
      </xdr:nvSpPr>
      <xdr:spPr>
        <a:xfrm>
          <a:off x="12623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地方債残高は、今後大幅な減少を見込めない状況となったが、公債費については類似団体よりも低い水準を維持している。</a:t>
          </a:r>
        </a:p>
        <a:p>
          <a:r>
            <a:rPr kumimoji="1" lang="ja-JP" altLang="en-US" sz="1100">
              <a:latin typeface="ＭＳ Ｐゴシック" panose="020B0600070205080204" pitchFamily="50" charset="-128"/>
              <a:ea typeface="ＭＳ Ｐゴシック" panose="020B0600070205080204" pitchFamily="50" charset="-128"/>
            </a:rPr>
            <a:t>　昨年度に比べ、起債の償還終了に伴って公債費が減少したことにより、</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ポイント改善することとなった。</a:t>
          </a:r>
        </a:p>
        <a:p>
          <a:r>
            <a:rPr kumimoji="1" lang="ja-JP" altLang="en-US" sz="1100">
              <a:latin typeface="ＭＳ Ｐゴシック" panose="020B0600070205080204" pitchFamily="50" charset="-128"/>
              <a:ea typeface="ＭＳ Ｐゴシック" panose="020B0600070205080204" pitchFamily="50" charset="-128"/>
            </a:rPr>
            <a:t>　今後、学校等の公共施設の老朽化対策等、新発債借入の大幅な増加が見込まれることなどから、投資的事業の採択は財政計画、予算編成の段階で十分に精査し、国・県補助金を活用することで新発債発行を圧縮し、将来世代への負担を極力抑える財政運営に努める必要があ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81280</xdr:rowOff>
    </xdr:from>
    <xdr:to>
      <xdr:col>24</xdr:col>
      <xdr:colOff>25400</xdr:colOff>
      <xdr:row>74</xdr:row>
      <xdr:rowOff>96520</xdr:rowOff>
    </xdr:to>
    <xdr:cxnSp macro="">
      <xdr:nvCxnSpPr>
        <xdr:cNvPr id="370" name="直線コネクタ 369"/>
        <xdr:cNvCxnSpPr/>
      </xdr:nvCxnSpPr>
      <xdr:spPr>
        <a:xfrm flipV="1">
          <a:off x="3987800" y="127685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96520</xdr:rowOff>
    </xdr:from>
    <xdr:to>
      <xdr:col>19</xdr:col>
      <xdr:colOff>187325</xdr:colOff>
      <xdr:row>74</xdr:row>
      <xdr:rowOff>142240</xdr:rowOff>
    </xdr:to>
    <xdr:cxnSp macro="">
      <xdr:nvCxnSpPr>
        <xdr:cNvPr id="373" name="直線コネクタ 372"/>
        <xdr:cNvCxnSpPr/>
      </xdr:nvCxnSpPr>
      <xdr:spPr>
        <a:xfrm flipV="1">
          <a:off x="3098800" y="12783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111760</xdr:rowOff>
    </xdr:from>
    <xdr:to>
      <xdr:col>15</xdr:col>
      <xdr:colOff>98425</xdr:colOff>
      <xdr:row>74</xdr:row>
      <xdr:rowOff>142240</xdr:rowOff>
    </xdr:to>
    <xdr:cxnSp macro="">
      <xdr:nvCxnSpPr>
        <xdr:cNvPr id="376" name="直線コネクタ 375"/>
        <xdr:cNvCxnSpPr/>
      </xdr:nvCxnSpPr>
      <xdr:spPr>
        <a:xfrm>
          <a:off x="2209800" y="12799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111760</xdr:rowOff>
    </xdr:from>
    <xdr:to>
      <xdr:col>11</xdr:col>
      <xdr:colOff>9525</xdr:colOff>
      <xdr:row>75</xdr:row>
      <xdr:rowOff>123190</xdr:rowOff>
    </xdr:to>
    <xdr:cxnSp macro="">
      <xdr:nvCxnSpPr>
        <xdr:cNvPr id="379" name="直線コネクタ 378"/>
        <xdr:cNvCxnSpPr/>
      </xdr:nvCxnSpPr>
      <xdr:spPr>
        <a:xfrm flipV="1">
          <a:off x="1320800" y="127990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81" name="テキスト ボックス 380"/>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3" name="テキスト ボックス 382"/>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30480</xdr:rowOff>
    </xdr:from>
    <xdr:to>
      <xdr:col>24</xdr:col>
      <xdr:colOff>76200</xdr:colOff>
      <xdr:row>74</xdr:row>
      <xdr:rowOff>132080</xdr:rowOff>
    </xdr:to>
    <xdr:sp macro="" textlink="">
      <xdr:nvSpPr>
        <xdr:cNvPr id="389" name="楕円 388"/>
        <xdr:cNvSpPr/>
      </xdr:nvSpPr>
      <xdr:spPr>
        <a:xfrm>
          <a:off x="47752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47007</xdr:rowOff>
    </xdr:from>
    <xdr:ext cx="762000" cy="259045"/>
    <xdr:sp macro="" textlink="">
      <xdr:nvSpPr>
        <xdr:cNvPr id="390" name="公債費該当値テキスト"/>
        <xdr:cNvSpPr txBox="1"/>
      </xdr:nvSpPr>
      <xdr:spPr>
        <a:xfrm>
          <a:off x="49149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45720</xdr:rowOff>
    </xdr:from>
    <xdr:to>
      <xdr:col>20</xdr:col>
      <xdr:colOff>38100</xdr:colOff>
      <xdr:row>74</xdr:row>
      <xdr:rowOff>147320</xdr:rowOff>
    </xdr:to>
    <xdr:sp macro="" textlink="">
      <xdr:nvSpPr>
        <xdr:cNvPr id="391" name="楕円 390"/>
        <xdr:cNvSpPr/>
      </xdr:nvSpPr>
      <xdr:spPr>
        <a:xfrm>
          <a:off x="3937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157497</xdr:rowOff>
    </xdr:from>
    <xdr:ext cx="736600" cy="259045"/>
    <xdr:sp macro="" textlink="">
      <xdr:nvSpPr>
        <xdr:cNvPr id="392" name="テキスト ボックス 391"/>
        <xdr:cNvSpPr txBox="1"/>
      </xdr:nvSpPr>
      <xdr:spPr>
        <a:xfrm>
          <a:off x="3606800" y="1250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91440</xdr:rowOff>
    </xdr:from>
    <xdr:to>
      <xdr:col>15</xdr:col>
      <xdr:colOff>149225</xdr:colOff>
      <xdr:row>75</xdr:row>
      <xdr:rowOff>21590</xdr:rowOff>
    </xdr:to>
    <xdr:sp macro="" textlink="">
      <xdr:nvSpPr>
        <xdr:cNvPr id="393" name="楕円 392"/>
        <xdr:cNvSpPr/>
      </xdr:nvSpPr>
      <xdr:spPr>
        <a:xfrm>
          <a:off x="3048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31767</xdr:rowOff>
    </xdr:from>
    <xdr:ext cx="762000" cy="259045"/>
    <xdr:sp macro="" textlink="">
      <xdr:nvSpPr>
        <xdr:cNvPr id="394" name="テキスト ボックス 393"/>
        <xdr:cNvSpPr txBox="1"/>
      </xdr:nvSpPr>
      <xdr:spPr>
        <a:xfrm>
          <a:off x="2717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60960</xdr:rowOff>
    </xdr:from>
    <xdr:to>
      <xdr:col>11</xdr:col>
      <xdr:colOff>60325</xdr:colOff>
      <xdr:row>74</xdr:row>
      <xdr:rowOff>162560</xdr:rowOff>
    </xdr:to>
    <xdr:sp macro="" textlink="">
      <xdr:nvSpPr>
        <xdr:cNvPr id="395" name="楕円 394"/>
        <xdr:cNvSpPr/>
      </xdr:nvSpPr>
      <xdr:spPr>
        <a:xfrm>
          <a:off x="2159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1287</xdr:rowOff>
    </xdr:from>
    <xdr:ext cx="762000" cy="259045"/>
    <xdr:sp macro="" textlink="">
      <xdr:nvSpPr>
        <xdr:cNvPr id="396" name="テキスト ボックス 395"/>
        <xdr:cNvSpPr txBox="1"/>
      </xdr:nvSpPr>
      <xdr:spPr>
        <a:xfrm>
          <a:off x="1828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72390</xdr:rowOff>
    </xdr:from>
    <xdr:to>
      <xdr:col>6</xdr:col>
      <xdr:colOff>171450</xdr:colOff>
      <xdr:row>76</xdr:row>
      <xdr:rowOff>2539</xdr:rowOff>
    </xdr:to>
    <xdr:sp macro="" textlink="">
      <xdr:nvSpPr>
        <xdr:cNvPr id="397" name="楕円 396"/>
        <xdr:cNvSpPr/>
      </xdr:nvSpPr>
      <xdr:spPr>
        <a:xfrm>
          <a:off x="1270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12717</xdr:rowOff>
    </xdr:from>
    <xdr:ext cx="762000" cy="259045"/>
    <xdr:sp macro="" textlink="">
      <xdr:nvSpPr>
        <xdr:cNvPr id="398" name="テキスト ボックス 397"/>
        <xdr:cNvSpPr txBox="1"/>
      </xdr:nvSpPr>
      <xdr:spPr>
        <a:xfrm>
          <a:off x="939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公債費を除く経常収支比率については、前年度から</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ポイント悪化した。主な要因として、歳出よりも歳入の減少額が大きく、経常一般財源である地方交付税が</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百万円、国庫支出金が</a:t>
          </a:r>
          <a:r>
            <a:rPr kumimoji="1" lang="en-US" altLang="ja-JP" sz="1300">
              <a:latin typeface="ＭＳ Ｐゴシック" panose="020B0600070205080204" pitchFamily="50" charset="-128"/>
              <a:ea typeface="ＭＳ Ｐゴシック" panose="020B0600070205080204" pitchFamily="50" charset="-128"/>
            </a:rPr>
            <a:t>327</a:t>
          </a:r>
          <a:r>
            <a:rPr kumimoji="1" lang="ja-JP" altLang="en-US" sz="1300">
              <a:latin typeface="ＭＳ Ｐゴシック" panose="020B0600070205080204" pitchFamily="50" charset="-128"/>
              <a:ea typeface="ＭＳ Ｐゴシック" panose="020B0600070205080204" pitchFamily="50" charset="-128"/>
            </a:rPr>
            <a:t>百万円、県支出金が</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百万円と大幅な減額となったことが挙げられる。今後は、自主財源確保に努め、経常支出の抑制を行っていく必要がある。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140715</xdr:rowOff>
    </xdr:from>
    <xdr:to>
      <xdr:col>82</xdr:col>
      <xdr:colOff>107950</xdr:colOff>
      <xdr:row>80</xdr:row>
      <xdr:rowOff>40132</xdr:rowOff>
    </xdr:to>
    <xdr:cxnSp macro="">
      <xdr:nvCxnSpPr>
        <xdr:cNvPr id="429" name="直線コネクタ 428"/>
        <xdr:cNvCxnSpPr/>
      </xdr:nvCxnSpPr>
      <xdr:spPr>
        <a:xfrm>
          <a:off x="15671800" y="13513815"/>
          <a:ext cx="838200" cy="24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140715</xdr:rowOff>
    </xdr:from>
    <xdr:to>
      <xdr:col>78</xdr:col>
      <xdr:colOff>69850</xdr:colOff>
      <xdr:row>80</xdr:row>
      <xdr:rowOff>3556</xdr:rowOff>
    </xdr:to>
    <xdr:cxnSp macro="">
      <xdr:nvCxnSpPr>
        <xdr:cNvPr id="432" name="直線コネクタ 431"/>
        <xdr:cNvCxnSpPr/>
      </xdr:nvCxnSpPr>
      <xdr:spPr>
        <a:xfrm flipV="1">
          <a:off x="14782800" y="13513815"/>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74422</xdr:rowOff>
    </xdr:from>
    <xdr:to>
      <xdr:col>73</xdr:col>
      <xdr:colOff>180975</xdr:colOff>
      <xdr:row>80</xdr:row>
      <xdr:rowOff>3556</xdr:rowOff>
    </xdr:to>
    <xdr:cxnSp macro="">
      <xdr:nvCxnSpPr>
        <xdr:cNvPr id="435" name="直線コネクタ 434"/>
        <xdr:cNvCxnSpPr/>
      </xdr:nvCxnSpPr>
      <xdr:spPr>
        <a:xfrm>
          <a:off x="13893800" y="13276072"/>
          <a:ext cx="889000" cy="44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74422</xdr:rowOff>
    </xdr:from>
    <xdr:to>
      <xdr:col>69</xdr:col>
      <xdr:colOff>92075</xdr:colOff>
      <xdr:row>78</xdr:row>
      <xdr:rowOff>159004</xdr:rowOff>
    </xdr:to>
    <xdr:cxnSp macro="">
      <xdr:nvCxnSpPr>
        <xdr:cNvPr id="438" name="直線コネクタ 437"/>
        <xdr:cNvCxnSpPr/>
      </xdr:nvCxnSpPr>
      <xdr:spPr>
        <a:xfrm flipV="1">
          <a:off x="13004800" y="13276072"/>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0" name="テキスト ボックス 439"/>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160782</xdr:rowOff>
    </xdr:from>
    <xdr:to>
      <xdr:col>82</xdr:col>
      <xdr:colOff>158750</xdr:colOff>
      <xdr:row>80</xdr:row>
      <xdr:rowOff>90932</xdr:rowOff>
    </xdr:to>
    <xdr:sp macro="" textlink="">
      <xdr:nvSpPr>
        <xdr:cNvPr id="448" name="楕円 447"/>
        <xdr:cNvSpPr/>
      </xdr:nvSpPr>
      <xdr:spPr>
        <a:xfrm>
          <a:off x="164592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132859</xdr:rowOff>
    </xdr:from>
    <xdr:ext cx="762000" cy="259045"/>
    <xdr:sp macro="" textlink="">
      <xdr:nvSpPr>
        <xdr:cNvPr id="449" name="公債費以外該当値テキスト"/>
        <xdr:cNvSpPr txBox="1"/>
      </xdr:nvSpPr>
      <xdr:spPr>
        <a:xfrm>
          <a:off x="165989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89915</xdr:rowOff>
    </xdr:from>
    <xdr:to>
      <xdr:col>78</xdr:col>
      <xdr:colOff>120650</xdr:colOff>
      <xdr:row>79</xdr:row>
      <xdr:rowOff>20065</xdr:rowOff>
    </xdr:to>
    <xdr:sp macro="" textlink="">
      <xdr:nvSpPr>
        <xdr:cNvPr id="450" name="楕円 449"/>
        <xdr:cNvSpPr/>
      </xdr:nvSpPr>
      <xdr:spPr>
        <a:xfrm>
          <a:off x="15621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4842</xdr:rowOff>
    </xdr:from>
    <xdr:ext cx="736600" cy="259045"/>
    <xdr:sp macro="" textlink="">
      <xdr:nvSpPr>
        <xdr:cNvPr id="451" name="テキスト ボックス 450"/>
        <xdr:cNvSpPr txBox="1"/>
      </xdr:nvSpPr>
      <xdr:spPr>
        <a:xfrm>
          <a:off x="15290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124206</xdr:rowOff>
    </xdr:from>
    <xdr:to>
      <xdr:col>74</xdr:col>
      <xdr:colOff>31750</xdr:colOff>
      <xdr:row>80</xdr:row>
      <xdr:rowOff>54356</xdr:rowOff>
    </xdr:to>
    <xdr:sp macro="" textlink="">
      <xdr:nvSpPr>
        <xdr:cNvPr id="452" name="楕円 451"/>
        <xdr:cNvSpPr/>
      </xdr:nvSpPr>
      <xdr:spPr>
        <a:xfrm>
          <a:off x="14732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39133</xdr:rowOff>
    </xdr:from>
    <xdr:ext cx="762000" cy="259045"/>
    <xdr:sp macro="" textlink="">
      <xdr:nvSpPr>
        <xdr:cNvPr id="453" name="テキスト ボックス 452"/>
        <xdr:cNvSpPr txBox="1"/>
      </xdr:nvSpPr>
      <xdr:spPr>
        <a:xfrm>
          <a:off x="14401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23622</xdr:rowOff>
    </xdr:from>
    <xdr:to>
      <xdr:col>69</xdr:col>
      <xdr:colOff>142875</xdr:colOff>
      <xdr:row>77</xdr:row>
      <xdr:rowOff>125222</xdr:rowOff>
    </xdr:to>
    <xdr:sp macro="" textlink="">
      <xdr:nvSpPr>
        <xdr:cNvPr id="454" name="楕円 453"/>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109999</xdr:rowOff>
    </xdr:from>
    <xdr:ext cx="762000" cy="259045"/>
    <xdr:sp macro="" textlink="">
      <xdr:nvSpPr>
        <xdr:cNvPr id="455" name="テキスト ボックス 454"/>
        <xdr:cNvSpPr txBox="1"/>
      </xdr:nvSpPr>
      <xdr:spPr>
        <a:xfrm>
          <a:off x="13512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108204</xdr:rowOff>
    </xdr:from>
    <xdr:to>
      <xdr:col>65</xdr:col>
      <xdr:colOff>53975</xdr:colOff>
      <xdr:row>79</xdr:row>
      <xdr:rowOff>38354</xdr:rowOff>
    </xdr:to>
    <xdr:sp macro="" textlink="">
      <xdr:nvSpPr>
        <xdr:cNvPr id="456" name="楕円 455"/>
        <xdr:cNvSpPr/>
      </xdr:nvSpPr>
      <xdr:spPr>
        <a:xfrm>
          <a:off x="12954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23131</xdr:rowOff>
    </xdr:from>
    <xdr:ext cx="762000" cy="259045"/>
    <xdr:sp macro="" textlink="">
      <xdr:nvSpPr>
        <xdr:cNvPr id="457" name="テキスト ボックス 456"/>
        <xdr:cNvSpPr txBox="1"/>
      </xdr:nvSpPr>
      <xdr:spPr>
        <a:xfrm>
          <a:off x="12623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福岡県水巻町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124578</xdr:rowOff>
    </xdr:from>
    <xdr:to>
      <xdr:col>29</xdr:col>
      <xdr:colOff>127000</xdr:colOff>
      <xdr:row>18</xdr:row>
      <xdr:rowOff>160827</xdr:rowOff>
    </xdr:to>
    <xdr:cxnSp macro="">
      <xdr:nvCxnSpPr>
        <xdr:cNvPr id="52" name="直線コネクタ 51"/>
        <xdr:cNvCxnSpPr/>
      </xdr:nvCxnSpPr>
      <xdr:spPr bwMode="auto">
        <a:xfrm flipV="1">
          <a:off x="5003800" y="3258303"/>
          <a:ext cx="647700" cy="36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124072</xdr:rowOff>
    </xdr:from>
    <xdr:ext cx="762000" cy="259045"/>
    <xdr:sp macro="" textlink="">
      <xdr:nvSpPr>
        <xdr:cNvPr id="53" name="人口1人当たり決算額の推移平均値テキスト130"/>
        <xdr:cNvSpPr txBox="1"/>
      </xdr:nvSpPr>
      <xdr:spPr>
        <a:xfrm>
          <a:off x="5740400" y="291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160827</xdr:rowOff>
    </xdr:from>
    <xdr:to>
      <xdr:col>26</xdr:col>
      <xdr:colOff>50800</xdr:colOff>
      <xdr:row>19</xdr:row>
      <xdr:rowOff>12727</xdr:rowOff>
    </xdr:to>
    <xdr:cxnSp macro="">
      <xdr:nvCxnSpPr>
        <xdr:cNvPr id="55" name="直線コネクタ 54"/>
        <xdr:cNvCxnSpPr/>
      </xdr:nvCxnSpPr>
      <xdr:spPr bwMode="auto">
        <a:xfrm flipV="1">
          <a:off x="4305300" y="3294552"/>
          <a:ext cx="698500" cy="23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60200</xdr:rowOff>
    </xdr:from>
    <xdr:ext cx="736600" cy="259045"/>
    <xdr:sp macro="" textlink="">
      <xdr:nvSpPr>
        <xdr:cNvPr id="57" name="テキスト ボックス 56"/>
        <xdr:cNvSpPr txBox="1"/>
      </xdr:nvSpPr>
      <xdr:spPr>
        <a:xfrm>
          <a:off x="4622800" y="285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4383</xdr:rowOff>
    </xdr:from>
    <xdr:to>
      <xdr:col>22</xdr:col>
      <xdr:colOff>114300</xdr:colOff>
      <xdr:row>19</xdr:row>
      <xdr:rowOff>12727</xdr:rowOff>
    </xdr:to>
    <xdr:cxnSp macro="">
      <xdr:nvCxnSpPr>
        <xdr:cNvPr id="58" name="直線コネクタ 57"/>
        <xdr:cNvCxnSpPr/>
      </xdr:nvCxnSpPr>
      <xdr:spPr bwMode="auto">
        <a:xfrm>
          <a:off x="3606800" y="3309558"/>
          <a:ext cx="698500" cy="8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70912</xdr:rowOff>
    </xdr:from>
    <xdr:ext cx="762000" cy="259045"/>
    <xdr:sp macro="" textlink="">
      <xdr:nvSpPr>
        <xdr:cNvPr id="60" name="テキスト ボックス 59"/>
        <xdr:cNvSpPr txBox="1"/>
      </xdr:nvSpPr>
      <xdr:spPr>
        <a:xfrm>
          <a:off x="3924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4383</xdr:rowOff>
    </xdr:from>
    <xdr:to>
      <xdr:col>18</xdr:col>
      <xdr:colOff>177800</xdr:colOff>
      <xdr:row>19</xdr:row>
      <xdr:rowOff>17609</xdr:rowOff>
    </xdr:to>
    <xdr:cxnSp macro="">
      <xdr:nvCxnSpPr>
        <xdr:cNvPr id="61" name="直線コネクタ 60"/>
        <xdr:cNvCxnSpPr/>
      </xdr:nvCxnSpPr>
      <xdr:spPr bwMode="auto">
        <a:xfrm flipV="1">
          <a:off x="2908300" y="3309558"/>
          <a:ext cx="698500" cy="13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91829</xdr:rowOff>
    </xdr:from>
    <xdr:ext cx="762000" cy="259045"/>
    <xdr:sp macro="" textlink="">
      <xdr:nvSpPr>
        <xdr:cNvPr id="63" name="テキスト ボックス 62"/>
        <xdr:cNvSpPr txBox="1"/>
      </xdr:nvSpPr>
      <xdr:spPr>
        <a:xfrm>
          <a:off x="32258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73778</xdr:rowOff>
    </xdr:from>
    <xdr:to>
      <xdr:col>29</xdr:col>
      <xdr:colOff>177800</xdr:colOff>
      <xdr:row>19</xdr:row>
      <xdr:rowOff>3928</xdr:rowOff>
    </xdr:to>
    <xdr:sp macro="" textlink="">
      <xdr:nvSpPr>
        <xdr:cNvPr id="71" name="楕円 70"/>
        <xdr:cNvSpPr/>
      </xdr:nvSpPr>
      <xdr:spPr bwMode="auto">
        <a:xfrm>
          <a:off x="5600700" y="3207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45855</xdr:rowOff>
    </xdr:from>
    <xdr:ext cx="762000" cy="259045"/>
    <xdr:sp macro="" textlink="">
      <xdr:nvSpPr>
        <xdr:cNvPr id="72" name="人口1人当たり決算額の推移該当値テキスト130"/>
        <xdr:cNvSpPr txBox="1"/>
      </xdr:nvSpPr>
      <xdr:spPr>
        <a:xfrm>
          <a:off x="5740400" y="317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110027</xdr:rowOff>
    </xdr:from>
    <xdr:to>
      <xdr:col>26</xdr:col>
      <xdr:colOff>101600</xdr:colOff>
      <xdr:row>19</xdr:row>
      <xdr:rowOff>40177</xdr:rowOff>
    </xdr:to>
    <xdr:sp macro="" textlink="">
      <xdr:nvSpPr>
        <xdr:cNvPr id="73" name="楕円 72"/>
        <xdr:cNvSpPr/>
      </xdr:nvSpPr>
      <xdr:spPr bwMode="auto">
        <a:xfrm>
          <a:off x="4953000" y="3243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24954</xdr:rowOff>
    </xdr:from>
    <xdr:ext cx="736600" cy="259045"/>
    <xdr:sp macro="" textlink="">
      <xdr:nvSpPr>
        <xdr:cNvPr id="74" name="テキスト ボックス 73"/>
        <xdr:cNvSpPr txBox="1"/>
      </xdr:nvSpPr>
      <xdr:spPr>
        <a:xfrm>
          <a:off x="4622800" y="333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133377</xdr:rowOff>
    </xdr:from>
    <xdr:to>
      <xdr:col>22</xdr:col>
      <xdr:colOff>165100</xdr:colOff>
      <xdr:row>19</xdr:row>
      <xdr:rowOff>63527</xdr:rowOff>
    </xdr:to>
    <xdr:sp macro="" textlink="">
      <xdr:nvSpPr>
        <xdr:cNvPr id="75" name="楕円 74"/>
        <xdr:cNvSpPr/>
      </xdr:nvSpPr>
      <xdr:spPr bwMode="auto">
        <a:xfrm>
          <a:off x="4254500" y="3267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48304</xdr:rowOff>
    </xdr:from>
    <xdr:ext cx="762000" cy="259045"/>
    <xdr:sp macro="" textlink="">
      <xdr:nvSpPr>
        <xdr:cNvPr id="76" name="テキスト ボックス 75"/>
        <xdr:cNvSpPr txBox="1"/>
      </xdr:nvSpPr>
      <xdr:spPr>
        <a:xfrm>
          <a:off x="3924300" y="335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125033</xdr:rowOff>
    </xdr:from>
    <xdr:to>
      <xdr:col>19</xdr:col>
      <xdr:colOff>38100</xdr:colOff>
      <xdr:row>19</xdr:row>
      <xdr:rowOff>55183</xdr:rowOff>
    </xdr:to>
    <xdr:sp macro="" textlink="">
      <xdr:nvSpPr>
        <xdr:cNvPr id="77" name="楕円 76"/>
        <xdr:cNvSpPr/>
      </xdr:nvSpPr>
      <xdr:spPr bwMode="auto">
        <a:xfrm>
          <a:off x="3556000" y="3258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39960</xdr:rowOff>
    </xdr:from>
    <xdr:ext cx="762000" cy="259045"/>
    <xdr:sp macro="" textlink="">
      <xdr:nvSpPr>
        <xdr:cNvPr id="78" name="テキスト ボックス 77"/>
        <xdr:cNvSpPr txBox="1"/>
      </xdr:nvSpPr>
      <xdr:spPr>
        <a:xfrm>
          <a:off x="3225800" y="334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138259</xdr:rowOff>
    </xdr:from>
    <xdr:to>
      <xdr:col>15</xdr:col>
      <xdr:colOff>101600</xdr:colOff>
      <xdr:row>19</xdr:row>
      <xdr:rowOff>68409</xdr:rowOff>
    </xdr:to>
    <xdr:sp macro="" textlink="">
      <xdr:nvSpPr>
        <xdr:cNvPr id="79" name="楕円 78"/>
        <xdr:cNvSpPr/>
      </xdr:nvSpPr>
      <xdr:spPr bwMode="auto">
        <a:xfrm>
          <a:off x="2857500" y="3271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53186</xdr:rowOff>
    </xdr:from>
    <xdr:ext cx="762000" cy="259045"/>
    <xdr:sp macro="" textlink="">
      <xdr:nvSpPr>
        <xdr:cNvPr id="80" name="テキスト ボックス 79"/>
        <xdr:cNvSpPr txBox="1"/>
      </xdr:nvSpPr>
      <xdr:spPr>
        <a:xfrm>
          <a:off x="2527300" y="335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112533</xdr:rowOff>
    </xdr:from>
    <xdr:to>
      <xdr:col>29</xdr:col>
      <xdr:colOff>127000</xdr:colOff>
      <xdr:row>36</xdr:row>
      <xdr:rowOff>131278</xdr:rowOff>
    </xdr:to>
    <xdr:cxnSp macro="">
      <xdr:nvCxnSpPr>
        <xdr:cNvPr id="115" name="直線コネクタ 114"/>
        <xdr:cNvCxnSpPr/>
      </xdr:nvCxnSpPr>
      <xdr:spPr bwMode="auto">
        <a:xfrm flipV="1">
          <a:off x="5003800" y="7065783"/>
          <a:ext cx="647700" cy="18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131278</xdr:rowOff>
    </xdr:from>
    <xdr:to>
      <xdr:col>26</xdr:col>
      <xdr:colOff>50800</xdr:colOff>
      <xdr:row>36</xdr:row>
      <xdr:rowOff>138724</xdr:rowOff>
    </xdr:to>
    <xdr:cxnSp macro="">
      <xdr:nvCxnSpPr>
        <xdr:cNvPr id="118" name="直線コネクタ 117"/>
        <xdr:cNvCxnSpPr/>
      </xdr:nvCxnSpPr>
      <xdr:spPr bwMode="auto">
        <a:xfrm flipV="1">
          <a:off x="4305300" y="7084528"/>
          <a:ext cx="698500" cy="7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xdr:cNvSpPr txBox="1"/>
      </xdr:nvSpPr>
      <xdr:spPr>
        <a:xfrm>
          <a:off x="4622800" y="657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138724</xdr:rowOff>
    </xdr:from>
    <xdr:to>
      <xdr:col>22</xdr:col>
      <xdr:colOff>114300</xdr:colOff>
      <xdr:row>36</xdr:row>
      <xdr:rowOff>139540</xdr:rowOff>
    </xdr:to>
    <xdr:cxnSp macro="">
      <xdr:nvCxnSpPr>
        <xdr:cNvPr id="121" name="直線コネクタ 120"/>
        <xdr:cNvCxnSpPr/>
      </xdr:nvCxnSpPr>
      <xdr:spPr bwMode="auto">
        <a:xfrm flipV="1">
          <a:off x="3606800" y="7091974"/>
          <a:ext cx="698500" cy="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xdr:cNvSpPr txBox="1"/>
      </xdr:nvSpPr>
      <xdr:spPr>
        <a:xfrm>
          <a:off x="3924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103356</xdr:rowOff>
    </xdr:from>
    <xdr:to>
      <xdr:col>18</xdr:col>
      <xdr:colOff>177800</xdr:colOff>
      <xdr:row>36</xdr:row>
      <xdr:rowOff>139540</xdr:rowOff>
    </xdr:to>
    <xdr:cxnSp macro="">
      <xdr:nvCxnSpPr>
        <xdr:cNvPr id="124" name="直線コネクタ 123"/>
        <xdr:cNvCxnSpPr/>
      </xdr:nvCxnSpPr>
      <xdr:spPr bwMode="auto">
        <a:xfrm>
          <a:off x="2908300" y="7056606"/>
          <a:ext cx="698500" cy="36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5489</xdr:rowOff>
    </xdr:from>
    <xdr:ext cx="762000" cy="259045"/>
    <xdr:sp macro="" textlink="">
      <xdr:nvSpPr>
        <xdr:cNvPr id="126" name="テキスト ボックス 125"/>
        <xdr:cNvSpPr txBox="1"/>
      </xdr:nvSpPr>
      <xdr:spPr>
        <a:xfrm>
          <a:off x="32258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61733</xdr:rowOff>
    </xdr:from>
    <xdr:to>
      <xdr:col>29</xdr:col>
      <xdr:colOff>177800</xdr:colOff>
      <xdr:row>36</xdr:row>
      <xdr:rowOff>163333</xdr:rowOff>
    </xdr:to>
    <xdr:sp macro="" textlink="">
      <xdr:nvSpPr>
        <xdr:cNvPr id="134" name="楕円 133"/>
        <xdr:cNvSpPr/>
      </xdr:nvSpPr>
      <xdr:spPr bwMode="auto">
        <a:xfrm>
          <a:off x="5600700" y="7014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33810</xdr:rowOff>
    </xdr:from>
    <xdr:ext cx="762000" cy="259045"/>
    <xdr:sp macro="" textlink="">
      <xdr:nvSpPr>
        <xdr:cNvPr id="135" name="人口1人当たり決算額の推移該当値テキスト445"/>
        <xdr:cNvSpPr txBox="1"/>
      </xdr:nvSpPr>
      <xdr:spPr>
        <a:xfrm>
          <a:off x="5740400" y="6987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80478</xdr:rowOff>
    </xdr:from>
    <xdr:to>
      <xdr:col>26</xdr:col>
      <xdr:colOff>101600</xdr:colOff>
      <xdr:row>37</xdr:row>
      <xdr:rowOff>10628</xdr:rowOff>
    </xdr:to>
    <xdr:sp macro="" textlink="">
      <xdr:nvSpPr>
        <xdr:cNvPr id="136" name="楕円 135"/>
        <xdr:cNvSpPr/>
      </xdr:nvSpPr>
      <xdr:spPr bwMode="auto">
        <a:xfrm>
          <a:off x="4953000" y="7033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166855</xdr:rowOff>
    </xdr:from>
    <xdr:ext cx="736600" cy="259045"/>
    <xdr:sp macro="" textlink="">
      <xdr:nvSpPr>
        <xdr:cNvPr id="137" name="テキスト ボックス 136"/>
        <xdr:cNvSpPr txBox="1"/>
      </xdr:nvSpPr>
      <xdr:spPr>
        <a:xfrm>
          <a:off x="4622800" y="712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87924</xdr:rowOff>
    </xdr:from>
    <xdr:to>
      <xdr:col>22</xdr:col>
      <xdr:colOff>165100</xdr:colOff>
      <xdr:row>37</xdr:row>
      <xdr:rowOff>18074</xdr:rowOff>
    </xdr:to>
    <xdr:sp macro="" textlink="">
      <xdr:nvSpPr>
        <xdr:cNvPr id="138" name="楕円 137"/>
        <xdr:cNvSpPr/>
      </xdr:nvSpPr>
      <xdr:spPr bwMode="auto">
        <a:xfrm>
          <a:off x="4254500" y="7041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2851</xdr:rowOff>
    </xdr:from>
    <xdr:ext cx="762000" cy="259045"/>
    <xdr:sp macro="" textlink="">
      <xdr:nvSpPr>
        <xdr:cNvPr id="139" name="テキスト ボックス 138"/>
        <xdr:cNvSpPr txBox="1"/>
      </xdr:nvSpPr>
      <xdr:spPr>
        <a:xfrm>
          <a:off x="3924300" y="712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88740</xdr:rowOff>
    </xdr:from>
    <xdr:to>
      <xdr:col>19</xdr:col>
      <xdr:colOff>38100</xdr:colOff>
      <xdr:row>37</xdr:row>
      <xdr:rowOff>18890</xdr:rowOff>
    </xdr:to>
    <xdr:sp macro="" textlink="">
      <xdr:nvSpPr>
        <xdr:cNvPr id="140" name="楕円 139"/>
        <xdr:cNvSpPr/>
      </xdr:nvSpPr>
      <xdr:spPr bwMode="auto">
        <a:xfrm>
          <a:off x="3556000" y="7041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3667</xdr:rowOff>
    </xdr:from>
    <xdr:ext cx="762000" cy="259045"/>
    <xdr:sp macro="" textlink="">
      <xdr:nvSpPr>
        <xdr:cNvPr id="141" name="テキスト ボックス 140"/>
        <xdr:cNvSpPr txBox="1"/>
      </xdr:nvSpPr>
      <xdr:spPr>
        <a:xfrm>
          <a:off x="3225800" y="7128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52556</xdr:rowOff>
    </xdr:from>
    <xdr:to>
      <xdr:col>15</xdr:col>
      <xdr:colOff>101600</xdr:colOff>
      <xdr:row>36</xdr:row>
      <xdr:rowOff>154156</xdr:rowOff>
    </xdr:to>
    <xdr:sp macro="" textlink="">
      <xdr:nvSpPr>
        <xdr:cNvPr id="142" name="楕円 141"/>
        <xdr:cNvSpPr/>
      </xdr:nvSpPr>
      <xdr:spPr bwMode="auto">
        <a:xfrm>
          <a:off x="2857500" y="7005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138933</xdr:rowOff>
    </xdr:from>
    <xdr:ext cx="762000" cy="259045"/>
    <xdr:sp macro="" textlink="">
      <xdr:nvSpPr>
        <xdr:cNvPr id="143" name="テキスト ボックス 142"/>
        <xdr:cNvSpPr txBox="1"/>
      </xdr:nvSpPr>
      <xdr:spPr>
        <a:xfrm>
          <a:off x="2527300" y="709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福岡県水巻町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28,516
28,133
11.01
9,667,763
9,243,050
390,310
5,724,361
7,418,509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74271</xdr:rowOff>
    </xdr:from>
    <xdr:to>
      <xdr:col>24</xdr:col>
      <xdr:colOff>63500</xdr:colOff>
      <xdr:row>37</xdr:row>
      <xdr:rowOff>111990</xdr:rowOff>
    </xdr:to>
    <xdr:cxnSp macro="">
      <xdr:nvCxnSpPr>
        <xdr:cNvPr id="63" name="直線コネクタ 62"/>
        <xdr:cNvCxnSpPr/>
      </xdr:nvCxnSpPr>
      <xdr:spPr>
        <a:xfrm flipV="1">
          <a:off x="3797300" y="6417921"/>
          <a:ext cx="8382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160942</xdr:rowOff>
    </xdr:from>
    <xdr:ext cx="534377" cy="259045"/>
    <xdr:sp macro="" textlink="">
      <xdr:nvSpPr>
        <xdr:cNvPr id="64" name="人件費平均値テキスト"/>
        <xdr:cNvSpPr txBox="1"/>
      </xdr:nvSpPr>
      <xdr:spPr>
        <a:xfrm>
          <a:off x="4686300" y="5990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111990</xdr:rowOff>
    </xdr:from>
    <xdr:to>
      <xdr:col>19</xdr:col>
      <xdr:colOff>177800</xdr:colOff>
      <xdr:row>37</xdr:row>
      <xdr:rowOff>129380</xdr:rowOff>
    </xdr:to>
    <xdr:cxnSp macro="">
      <xdr:nvCxnSpPr>
        <xdr:cNvPr id="66" name="直線コネクタ 65"/>
        <xdr:cNvCxnSpPr/>
      </xdr:nvCxnSpPr>
      <xdr:spPr>
        <a:xfrm flipV="1">
          <a:off x="2908300" y="6455640"/>
          <a:ext cx="889000" cy="1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92809</xdr:rowOff>
    </xdr:from>
    <xdr:ext cx="534377" cy="259045"/>
    <xdr:sp macro="" textlink="">
      <xdr:nvSpPr>
        <xdr:cNvPr id="68" name="テキスト ボックス 67"/>
        <xdr:cNvSpPr txBox="1"/>
      </xdr:nvSpPr>
      <xdr:spPr>
        <a:xfrm>
          <a:off x="3530111" y="59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114701</xdr:rowOff>
    </xdr:from>
    <xdr:to>
      <xdr:col>15</xdr:col>
      <xdr:colOff>50800</xdr:colOff>
      <xdr:row>37</xdr:row>
      <xdr:rowOff>129380</xdr:rowOff>
    </xdr:to>
    <xdr:cxnSp macro="">
      <xdr:nvCxnSpPr>
        <xdr:cNvPr id="69" name="直線コネクタ 68"/>
        <xdr:cNvCxnSpPr/>
      </xdr:nvCxnSpPr>
      <xdr:spPr>
        <a:xfrm>
          <a:off x="2019300" y="6458351"/>
          <a:ext cx="889000" cy="1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95258</xdr:rowOff>
    </xdr:from>
    <xdr:ext cx="534377" cy="259045"/>
    <xdr:sp macro="" textlink="">
      <xdr:nvSpPr>
        <xdr:cNvPr id="71" name="テキスト ボックス 70"/>
        <xdr:cNvSpPr txBox="1"/>
      </xdr:nvSpPr>
      <xdr:spPr>
        <a:xfrm>
          <a:off x="2641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114701</xdr:rowOff>
    </xdr:from>
    <xdr:to>
      <xdr:col>10</xdr:col>
      <xdr:colOff>114300</xdr:colOff>
      <xdr:row>37</xdr:row>
      <xdr:rowOff>131046</xdr:rowOff>
    </xdr:to>
    <xdr:cxnSp macro="">
      <xdr:nvCxnSpPr>
        <xdr:cNvPr id="72" name="直線コネクタ 71"/>
        <xdr:cNvCxnSpPr/>
      </xdr:nvCxnSpPr>
      <xdr:spPr>
        <a:xfrm flipV="1">
          <a:off x="1130300" y="6458351"/>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103390</xdr:rowOff>
    </xdr:from>
    <xdr:ext cx="534377" cy="259045"/>
    <xdr:sp macro="" textlink="">
      <xdr:nvSpPr>
        <xdr:cNvPr id="74" name="テキスト ボックス 73"/>
        <xdr:cNvSpPr txBox="1"/>
      </xdr:nvSpPr>
      <xdr:spPr>
        <a:xfrm>
          <a:off x="1752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23471</xdr:rowOff>
    </xdr:from>
    <xdr:to>
      <xdr:col>24</xdr:col>
      <xdr:colOff>114300</xdr:colOff>
      <xdr:row>37</xdr:row>
      <xdr:rowOff>125071</xdr:rowOff>
    </xdr:to>
    <xdr:sp macro="" textlink="">
      <xdr:nvSpPr>
        <xdr:cNvPr id="82" name="楕円 81"/>
        <xdr:cNvSpPr/>
      </xdr:nvSpPr>
      <xdr:spPr>
        <a:xfrm>
          <a:off x="4584700" y="636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1898</xdr:rowOff>
    </xdr:from>
    <xdr:ext cx="534377" cy="259045"/>
    <xdr:sp macro="" textlink="">
      <xdr:nvSpPr>
        <xdr:cNvPr id="83" name="人件費該当値テキスト"/>
        <xdr:cNvSpPr txBox="1"/>
      </xdr:nvSpPr>
      <xdr:spPr>
        <a:xfrm>
          <a:off x="4686300" y="634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61190</xdr:rowOff>
    </xdr:from>
    <xdr:to>
      <xdr:col>20</xdr:col>
      <xdr:colOff>38100</xdr:colOff>
      <xdr:row>37</xdr:row>
      <xdr:rowOff>162790</xdr:rowOff>
    </xdr:to>
    <xdr:sp macro="" textlink="">
      <xdr:nvSpPr>
        <xdr:cNvPr id="84" name="楕円 83"/>
        <xdr:cNvSpPr/>
      </xdr:nvSpPr>
      <xdr:spPr>
        <a:xfrm>
          <a:off x="3746500" y="64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153917</xdr:rowOff>
    </xdr:from>
    <xdr:ext cx="534377" cy="259045"/>
    <xdr:sp macro="" textlink="">
      <xdr:nvSpPr>
        <xdr:cNvPr id="85" name="テキスト ボックス 84"/>
        <xdr:cNvSpPr txBox="1"/>
      </xdr:nvSpPr>
      <xdr:spPr>
        <a:xfrm>
          <a:off x="3530111" y="649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78580</xdr:rowOff>
    </xdr:from>
    <xdr:to>
      <xdr:col>15</xdr:col>
      <xdr:colOff>101600</xdr:colOff>
      <xdr:row>38</xdr:row>
      <xdr:rowOff>8730</xdr:rowOff>
    </xdr:to>
    <xdr:sp macro="" textlink="">
      <xdr:nvSpPr>
        <xdr:cNvPr id="86" name="楕円 85"/>
        <xdr:cNvSpPr/>
      </xdr:nvSpPr>
      <xdr:spPr>
        <a:xfrm>
          <a:off x="2857500" y="642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171307</xdr:rowOff>
    </xdr:from>
    <xdr:ext cx="534377" cy="259045"/>
    <xdr:sp macro="" textlink="">
      <xdr:nvSpPr>
        <xdr:cNvPr id="87" name="テキスト ボックス 86"/>
        <xdr:cNvSpPr txBox="1"/>
      </xdr:nvSpPr>
      <xdr:spPr>
        <a:xfrm>
          <a:off x="2641111" y="651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63901</xdr:rowOff>
    </xdr:from>
    <xdr:to>
      <xdr:col>10</xdr:col>
      <xdr:colOff>165100</xdr:colOff>
      <xdr:row>37</xdr:row>
      <xdr:rowOff>165502</xdr:rowOff>
    </xdr:to>
    <xdr:sp macro="" textlink="">
      <xdr:nvSpPr>
        <xdr:cNvPr id="88" name="楕円 87"/>
        <xdr:cNvSpPr/>
      </xdr:nvSpPr>
      <xdr:spPr>
        <a:xfrm>
          <a:off x="1968500" y="64075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156628</xdr:rowOff>
    </xdr:from>
    <xdr:ext cx="534377" cy="259045"/>
    <xdr:sp macro="" textlink="">
      <xdr:nvSpPr>
        <xdr:cNvPr id="89" name="テキスト ボックス 88"/>
        <xdr:cNvSpPr txBox="1"/>
      </xdr:nvSpPr>
      <xdr:spPr>
        <a:xfrm>
          <a:off x="1752111" y="650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80246</xdr:rowOff>
    </xdr:from>
    <xdr:to>
      <xdr:col>6</xdr:col>
      <xdr:colOff>38100</xdr:colOff>
      <xdr:row>38</xdr:row>
      <xdr:rowOff>10396</xdr:rowOff>
    </xdr:to>
    <xdr:sp macro="" textlink="">
      <xdr:nvSpPr>
        <xdr:cNvPr id="90" name="楕円 89"/>
        <xdr:cNvSpPr/>
      </xdr:nvSpPr>
      <xdr:spPr>
        <a:xfrm>
          <a:off x="1079500" y="642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1522</xdr:rowOff>
    </xdr:from>
    <xdr:ext cx="534377" cy="259045"/>
    <xdr:sp macro="" textlink="">
      <xdr:nvSpPr>
        <xdr:cNvPr id="91" name="テキスト ボックス 90"/>
        <xdr:cNvSpPr txBox="1"/>
      </xdr:nvSpPr>
      <xdr:spPr>
        <a:xfrm>
          <a:off x="863111" y="651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105642</xdr:rowOff>
    </xdr:from>
    <xdr:to>
      <xdr:col>24</xdr:col>
      <xdr:colOff>63500</xdr:colOff>
      <xdr:row>58</xdr:row>
      <xdr:rowOff>110955</xdr:rowOff>
    </xdr:to>
    <xdr:cxnSp macro="">
      <xdr:nvCxnSpPr>
        <xdr:cNvPr id="122" name="直線コネクタ 121"/>
        <xdr:cNvCxnSpPr/>
      </xdr:nvCxnSpPr>
      <xdr:spPr>
        <a:xfrm flipV="1">
          <a:off x="3797300" y="10049742"/>
          <a:ext cx="838200" cy="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110955</xdr:rowOff>
    </xdr:from>
    <xdr:to>
      <xdr:col>19</xdr:col>
      <xdr:colOff>177800</xdr:colOff>
      <xdr:row>58</xdr:row>
      <xdr:rowOff>122020</xdr:rowOff>
    </xdr:to>
    <xdr:cxnSp macro="">
      <xdr:nvCxnSpPr>
        <xdr:cNvPr id="125" name="直線コネクタ 124"/>
        <xdr:cNvCxnSpPr/>
      </xdr:nvCxnSpPr>
      <xdr:spPr>
        <a:xfrm flipV="1">
          <a:off x="2908300" y="10055055"/>
          <a:ext cx="889000" cy="1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120978</xdr:rowOff>
    </xdr:from>
    <xdr:to>
      <xdr:col>15</xdr:col>
      <xdr:colOff>50800</xdr:colOff>
      <xdr:row>58</xdr:row>
      <xdr:rowOff>122020</xdr:rowOff>
    </xdr:to>
    <xdr:cxnSp macro="">
      <xdr:nvCxnSpPr>
        <xdr:cNvPr id="128" name="直線コネクタ 127"/>
        <xdr:cNvCxnSpPr/>
      </xdr:nvCxnSpPr>
      <xdr:spPr>
        <a:xfrm>
          <a:off x="2019300" y="10065078"/>
          <a:ext cx="8890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120978</xdr:rowOff>
    </xdr:from>
    <xdr:to>
      <xdr:col>10</xdr:col>
      <xdr:colOff>114300</xdr:colOff>
      <xdr:row>58</xdr:row>
      <xdr:rowOff>133884</xdr:rowOff>
    </xdr:to>
    <xdr:cxnSp macro="">
      <xdr:nvCxnSpPr>
        <xdr:cNvPr id="131" name="直線コネクタ 130"/>
        <xdr:cNvCxnSpPr/>
      </xdr:nvCxnSpPr>
      <xdr:spPr>
        <a:xfrm flipV="1">
          <a:off x="1130300" y="10065078"/>
          <a:ext cx="889000" cy="1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162258</xdr:rowOff>
    </xdr:from>
    <xdr:ext cx="534377" cy="259045"/>
    <xdr:sp macro="" textlink="">
      <xdr:nvSpPr>
        <xdr:cNvPr id="133" name="テキスト ボックス 132"/>
        <xdr:cNvSpPr txBox="1"/>
      </xdr:nvSpPr>
      <xdr:spPr>
        <a:xfrm>
          <a:off x="1752111" y="97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54842</xdr:rowOff>
    </xdr:from>
    <xdr:to>
      <xdr:col>24</xdr:col>
      <xdr:colOff>114300</xdr:colOff>
      <xdr:row>58</xdr:row>
      <xdr:rowOff>156442</xdr:rowOff>
    </xdr:to>
    <xdr:sp macro="" textlink="">
      <xdr:nvSpPr>
        <xdr:cNvPr id="141" name="楕円 140"/>
        <xdr:cNvSpPr/>
      </xdr:nvSpPr>
      <xdr:spPr>
        <a:xfrm>
          <a:off x="4584700" y="999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168989</xdr:rowOff>
    </xdr:from>
    <xdr:ext cx="534377" cy="259045"/>
    <xdr:sp macro="" textlink="">
      <xdr:nvSpPr>
        <xdr:cNvPr id="142" name="物件費該当値テキスト"/>
        <xdr:cNvSpPr txBox="1"/>
      </xdr:nvSpPr>
      <xdr:spPr>
        <a:xfrm>
          <a:off x="4686300" y="99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60155</xdr:rowOff>
    </xdr:from>
    <xdr:to>
      <xdr:col>20</xdr:col>
      <xdr:colOff>38100</xdr:colOff>
      <xdr:row>58</xdr:row>
      <xdr:rowOff>161755</xdr:rowOff>
    </xdr:to>
    <xdr:sp macro="" textlink="">
      <xdr:nvSpPr>
        <xdr:cNvPr id="143" name="楕円 142"/>
        <xdr:cNvSpPr/>
      </xdr:nvSpPr>
      <xdr:spPr>
        <a:xfrm>
          <a:off x="3746500" y="100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152882</xdr:rowOff>
    </xdr:from>
    <xdr:ext cx="534377" cy="259045"/>
    <xdr:sp macro="" textlink="">
      <xdr:nvSpPr>
        <xdr:cNvPr id="144" name="テキスト ボックス 143"/>
        <xdr:cNvSpPr txBox="1"/>
      </xdr:nvSpPr>
      <xdr:spPr>
        <a:xfrm>
          <a:off x="3530111" y="1009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71220</xdr:rowOff>
    </xdr:from>
    <xdr:to>
      <xdr:col>15</xdr:col>
      <xdr:colOff>101600</xdr:colOff>
      <xdr:row>59</xdr:row>
      <xdr:rowOff>1370</xdr:rowOff>
    </xdr:to>
    <xdr:sp macro="" textlink="">
      <xdr:nvSpPr>
        <xdr:cNvPr id="145" name="楕円 144"/>
        <xdr:cNvSpPr/>
      </xdr:nvSpPr>
      <xdr:spPr>
        <a:xfrm>
          <a:off x="2857500" y="100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163947</xdr:rowOff>
    </xdr:from>
    <xdr:ext cx="534377" cy="259045"/>
    <xdr:sp macro="" textlink="">
      <xdr:nvSpPr>
        <xdr:cNvPr id="146" name="テキスト ボックス 145"/>
        <xdr:cNvSpPr txBox="1"/>
      </xdr:nvSpPr>
      <xdr:spPr>
        <a:xfrm>
          <a:off x="2641111" y="1010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70178</xdr:rowOff>
    </xdr:from>
    <xdr:to>
      <xdr:col>10</xdr:col>
      <xdr:colOff>165100</xdr:colOff>
      <xdr:row>59</xdr:row>
      <xdr:rowOff>328</xdr:rowOff>
    </xdr:to>
    <xdr:sp macro="" textlink="">
      <xdr:nvSpPr>
        <xdr:cNvPr id="147" name="楕円 146"/>
        <xdr:cNvSpPr/>
      </xdr:nvSpPr>
      <xdr:spPr>
        <a:xfrm>
          <a:off x="1968500" y="1001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162905</xdr:rowOff>
    </xdr:from>
    <xdr:ext cx="534377" cy="259045"/>
    <xdr:sp macro="" textlink="">
      <xdr:nvSpPr>
        <xdr:cNvPr id="148" name="テキスト ボックス 147"/>
        <xdr:cNvSpPr txBox="1"/>
      </xdr:nvSpPr>
      <xdr:spPr>
        <a:xfrm>
          <a:off x="1752111" y="1010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83084</xdr:rowOff>
    </xdr:from>
    <xdr:to>
      <xdr:col>6</xdr:col>
      <xdr:colOff>38100</xdr:colOff>
      <xdr:row>59</xdr:row>
      <xdr:rowOff>13234</xdr:rowOff>
    </xdr:to>
    <xdr:sp macro="" textlink="">
      <xdr:nvSpPr>
        <xdr:cNvPr id="149" name="楕円 148"/>
        <xdr:cNvSpPr/>
      </xdr:nvSpPr>
      <xdr:spPr>
        <a:xfrm>
          <a:off x="1079500" y="1002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4361</xdr:rowOff>
    </xdr:from>
    <xdr:ext cx="534377" cy="259045"/>
    <xdr:sp macro="" textlink="">
      <xdr:nvSpPr>
        <xdr:cNvPr id="150" name="テキスト ボックス 149"/>
        <xdr:cNvSpPr txBox="1"/>
      </xdr:nvSpPr>
      <xdr:spPr>
        <a:xfrm>
          <a:off x="863111" y="1011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94132</xdr:rowOff>
    </xdr:from>
    <xdr:to>
      <xdr:col>24</xdr:col>
      <xdr:colOff>63500</xdr:colOff>
      <xdr:row>77</xdr:row>
      <xdr:rowOff>105944</xdr:rowOff>
    </xdr:to>
    <xdr:cxnSp macro="">
      <xdr:nvCxnSpPr>
        <xdr:cNvPr id="179" name="直線コネクタ 178"/>
        <xdr:cNvCxnSpPr/>
      </xdr:nvCxnSpPr>
      <xdr:spPr>
        <a:xfrm>
          <a:off x="3797300" y="13295782"/>
          <a:ext cx="8382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89408</xdr:rowOff>
    </xdr:from>
    <xdr:to>
      <xdr:col>19</xdr:col>
      <xdr:colOff>177800</xdr:colOff>
      <xdr:row>77</xdr:row>
      <xdr:rowOff>94132</xdr:rowOff>
    </xdr:to>
    <xdr:cxnSp macro="">
      <xdr:nvCxnSpPr>
        <xdr:cNvPr id="182" name="直線コネクタ 181"/>
        <xdr:cNvCxnSpPr/>
      </xdr:nvCxnSpPr>
      <xdr:spPr>
        <a:xfrm>
          <a:off x="2908300" y="13291058"/>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138955</xdr:rowOff>
    </xdr:from>
    <xdr:ext cx="469744" cy="259045"/>
    <xdr:sp macro="" textlink="">
      <xdr:nvSpPr>
        <xdr:cNvPr id="184" name="テキスト ボックス 183"/>
        <xdr:cNvSpPr txBox="1"/>
      </xdr:nvSpPr>
      <xdr:spPr>
        <a:xfrm>
          <a:off x="3562428" y="1334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89408</xdr:rowOff>
    </xdr:from>
    <xdr:to>
      <xdr:col>15</xdr:col>
      <xdr:colOff>50800</xdr:colOff>
      <xdr:row>77</xdr:row>
      <xdr:rowOff>113334</xdr:rowOff>
    </xdr:to>
    <xdr:cxnSp macro="">
      <xdr:nvCxnSpPr>
        <xdr:cNvPr id="185" name="直線コネクタ 184"/>
        <xdr:cNvCxnSpPr/>
      </xdr:nvCxnSpPr>
      <xdr:spPr>
        <a:xfrm flipV="1">
          <a:off x="2019300" y="13291058"/>
          <a:ext cx="889000" cy="2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163034</xdr:rowOff>
    </xdr:from>
    <xdr:ext cx="469744" cy="259045"/>
    <xdr:sp macro="" textlink="">
      <xdr:nvSpPr>
        <xdr:cNvPr id="187" name="テキスト ボックス 186"/>
        <xdr:cNvSpPr txBox="1"/>
      </xdr:nvSpPr>
      <xdr:spPr>
        <a:xfrm>
          <a:off x="2673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100685</xdr:rowOff>
    </xdr:from>
    <xdr:to>
      <xdr:col>10</xdr:col>
      <xdr:colOff>114300</xdr:colOff>
      <xdr:row>77</xdr:row>
      <xdr:rowOff>113334</xdr:rowOff>
    </xdr:to>
    <xdr:cxnSp macro="">
      <xdr:nvCxnSpPr>
        <xdr:cNvPr id="188" name="直線コネクタ 187"/>
        <xdr:cNvCxnSpPr/>
      </xdr:nvCxnSpPr>
      <xdr:spPr>
        <a:xfrm>
          <a:off x="1130300" y="13302335"/>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162577</xdr:rowOff>
    </xdr:from>
    <xdr:ext cx="469744" cy="259045"/>
    <xdr:sp macro="" textlink="">
      <xdr:nvSpPr>
        <xdr:cNvPr id="190" name="テキスト ボックス 189"/>
        <xdr:cNvSpPr txBox="1"/>
      </xdr:nvSpPr>
      <xdr:spPr>
        <a:xfrm>
          <a:off x="1784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144290</xdr:rowOff>
    </xdr:from>
    <xdr:ext cx="469744" cy="259045"/>
    <xdr:sp macro="" textlink="">
      <xdr:nvSpPr>
        <xdr:cNvPr id="192" name="テキスト ボックス 191"/>
        <xdr:cNvSpPr txBox="1"/>
      </xdr:nvSpPr>
      <xdr:spPr>
        <a:xfrm>
          <a:off x="895428"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55144</xdr:rowOff>
    </xdr:from>
    <xdr:to>
      <xdr:col>24</xdr:col>
      <xdr:colOff>114300</xdr:colOff>
      <xdr:row>77</xdr:row>
      <xdr:rowOff>156744</xdr:rowOff>
    </xdr:to>
    <xdr:sp macro="" textlink="">
      <xdr:nvSpPr>
        <xdr:cNvPr id="198" name="楕円 197"/>
        <xdr:cNvSpPr/>
      </xdr:nvSpPr>
      <xdr:spPr>
        <a:xfrm>
          <a:off x="4584700" y="1325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33571</xdr:rowOff>
    </xdr:from>
    <xdr:ext cx="469744" cy="259045"/>
    <xdr:sp macro="" textlink="">
      <xdr:nvSpPr>
        <xdr:cNvPr id="199" name="維持補修費該当値テキスト"/>
        <xdr:cNvSpPr txBox="1"/>
      </xdr:nvSpPr>
      <xdr:spPr>
        <a:xfrm>
          <a:off x="4686300" y="132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43332</xdr:rowOff>
    </xdr:from>
    <xdr:to>
      <xdr:col>20</xdr:col>
      <xdr:colOff>38100</xdr:colOff>
      <xdr:row>77</xdr:row>
      <xdr:rowOff>144932</xdr:rowOff>
    </xdr:to>
    <xdr:sp macro="" textlink="">
      <xdr:nvSpPr>
        <xdr:cNvPr id="200" name="楕円 199"/>
        <xdr:cNvSpPr/>
      </xdr:nvSpPr>
      <xdr:spPr>
        <a:xfrm>
          <a:off x="3746500" y="1324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161459</xdr:rowOff>
    </xdr:from>
    <xdr:ext cx="469744" cy="259045"/>
    <xdr:sp macro="" textlink="">
      <xdr:nvSpPr>
        <xdr:cNvPr id="201" name="テキスト ボックス 200"/>
        <xdr:cNvSpPr txBox="1"/>
      </xdr:nvSpPr>
      <xdr:spPr>
        <a:xfrm>
          <a:off x="3562428" y="1302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38608</xdr:rowOff>
    </xdr:from>
    <xdr:to>
      <xdr:col>15</xdr:col>
      <xdr:colOff>101600</xdr:colOff>
      <xdr:row>77</xdr:row>
      <xdr:rowOff>140208</xdr:rowOff>
    </xdr:to>
    <xdr:sp macro="" textlink="">
      <xdr:nvSpPr>
        <xdr:cNvPr id="202" name="楕円 201"/>
        <xdr:cNvSpPr/>
      </xdr:nvSpPr>
      <xdr:spPr>
        <a:xfrm>
          <a:off x="2857500" y="1324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156735</xdr:rowOff>
    </xdr:from>
    <xdr:ext cx="469744" cy="259045"/>
    <xdr:sp macro="" textlink="">
      <xdr:nvSpPr>
        <xdr:cNvPr id="203" name="テキスト ボックス 202"/>
        <xdr:cNvSpPr txBox="1"/>
      </xdr:nvSpPr>
      <xdr:spPr>
        <a:xfrm>
          <a:off x="2673428" y="1301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62534</xdr:rowOff>
    </xdr:from>
    <xdr:to>
      <xdr:col>10</xdr:col>
      <xdr:colOff>165100</xdr:colOff>
      <xdr:row>77</xdr:row>
      <xdr:rowOff>164134</xdr:rowOff>
    </xdr:to>
    <xdr:sp macro="" textlink="">
      <xdr:nvSpPr>
        <xdr:cNvPr id="204" name="楕円 203"/>
        <xdr:cNvSpPr/>
      </xdr:nvSpPr>
      <xdr:spPr>
        <a:xfrm>
          <a:off x="1968500" y="1326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9211</xdr:rowOff>
    </xdr:from>
    <xdr:ext cx="469744" cy="259045"/>
    <xdr:sp macro="" textlink="">
      <xdr:nvSpPr>
        <xdr:cNvPr id="205" name="テキスト ボックス 204"/>
        <xdr:cNvSpPr txBox="1"/>
      </xdr:nvSpPr>
      <xdr:spPr>
        <a:xfrm>
          <a:off x="1784428" y="13039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49885</xdr:rowOff>
    </xdr:from>
    <xdr:to>
      <xdr:col>6</xdr:col>
      <xdr:colOff>38100</xdr:colOff>
      <xdr:row>77</xdr:row>
      <xdr:rowOff>151485</xdr:rowOff>
    </xdr:to>
    <xdr:sp macro="" textlink="">
      <xdr:nvSpPr>
        <xdr:cNvPr id="206" name="楕円 205"/>
        <xdr:cNvSpPr/>
      </xdr:nvSpPr>
      <xdr:spPr>
        <a:xfrm>
          <a:off x="1079500" y="1325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168012</xdr:rowOff>
    </xdr:from>
    <xdr:ext cx="469744" cy="259045"/>
    <xdr:sp macro="" textlink="">
      <xdr:nvSpPr>
        <xdr:cNvPr id="207" name="テキスト ボックス 206"/>
        <xdr:cNvSpPr txBox="1"/>
      </xdr:nvSpPr>
      <xdr:spPr>
        <a:xfrm>
          <a:off x="895428" y="1302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33953</xdr:rowOff>
    </xdr:from>
    <xdr:to>
      <xdr:col>24</xdr:col>
      <xdr:colOff>63500</xdr:colOff>
      <xdr:row>95</xdr:row>
      <xdr:rowOff>56108</xdr:rowOff>
    </xdr:to>
    <xdr:cxnSp macro="">
      <xdr:nvCxnSpPr>
        <xdr:cNvPr id="237" name="直線コネクタ 236"/>
        <xdr:cNvCxnSpPr/>
      </xdr:nvCxnSpPr>
      <xdr:spPr>
        <a:xfrm>
          <a:off x="3797300" y="16321703"/>
          <a:ext cx="838200" cy="2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125696</xdr:rowOff>
    </xdr:from>
    <xdr:ext cx="534377" cy="259045"/>
    <xdr:sp macro="" textlink="">
      <xdr:nvSpPr>
        <xdr:cNvPr id="238" name="扶助費平均値テキスト"/>
        <xdr:cNvSpPr txBox="1"/>
      </xdr:nvSpPr>
      <xdr:spPr>
        <a:xfrm>
          <a:off x="4686300" y="1641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33953</xdr:rowOff>
    </xdr:from>
    <xdr:to>
      <xdr:col>19</xdr:col>
      <xdr:colOff>177800</xdr:colOff>
      <xdr:row>95</xdr:row>
      <xdr:rowOff>121126</xdr:rowOff>
    </xdr:to>
    <xdr:cxnSp macro="">
      <xdr:nvCxnSpPr>
        <xdr:cNvPr id="240" name="直線コネクタ 239"/>
        <xdr:cNvCxnSpPr/>
      </xdr:nvCxnSpPr>
      <xdr:spPr>
        <a:xfrm flipV="1">
          <a:off x="2908300" y="16321703"/>
          <a:ext cx="889000" cy="8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72108</xdr:rowOff>
    </xdr:from>
    <xdr:ext cx="534377" cy="259045"/>
    <xdr:sp macro="" textlink="">
      <xdr:nvSpPr>
        <xdr:cNvPr id="242" name="テキスト ボックス 241"/>
        <xdr:cNvSpPr txBox="1"/>
      </xdr:nvSpPr>
      <xdr:spPr>
        <a:xfrm>
          <a:off x="3530111" y="1653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121126</xdr:rowOff>
    </xdr:from>
    <xdr:to>
      <xdr:col>15</xdr:col>
      <xdr:colOff>50800</xdr:colOff>
      <xdr:row>96</xdr:row>
      <xdr:rowOff>26657</xdr:rowOff>
    </xdr:to>
    <xdr:cxnSp macro="">
      <xdr:nvCxnSpPr>
        <xdr:cNvPr id="243" name="直線コネクタ 242"/>
        <xdr:cNvCxnSpPr/>
      </xdr:nvCxnSpPr>
      <xdr:spPr>
        <a:xfrm flipV="1">
          <a:off x="2019300" y="16408876"/>
          <a:ext cx="889000" cy="7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117543</xdr:rowOff>
    </xdr:from>
    <xdr:ext cx="534377" cy="259045"/>
    <xdr:sp macro="" textlink="">
      <xdr:nvSpPr>
        <xdr:cNvPr id="245" name="テキスト ボックス 244"/>
        <xdr:cNvSpPr txBox="1"/>
      </xdr:nvSpPr>
      <xdr:spPr>
        <a:xfrm>
          <a:off x="2641111" y="165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26657</xdr:rowOff>
    </xdr:from>
    <xdr:to>
      <xdr:col>10</xdr:col>
      <xdr:colOff>114300</xdr:colOff>
      <xdr:row>96</xdr:row>
      <xdr:rowOff>113430</xdr:rowOff>
    </xdr:to>
    <xdr:cxnSp macro="">
      <xdr:nvCxnSpPr>
        <xdr:cNvPr id="246" name="直線コネクタ 245"/>
        <xdr:cNvCxnSpPr/>
      </xdr:nvCxnSpPr>
      <xdr:spPr>
        <a:xfrm flipV="1">
          <a:off x="1130300" y="16485857"/>
          <a:ext cx="889000" cy="8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53821</xdr:rowOff>
    </xdr:from>
    <xdr:ext cx="534377" cy="259045"/>
    <xdr:sp macro="" textlink="">
      <xdr:nvSpPr>
        <xdr:cNvPr id="248" name="テキスト ボックス 247"/>
        <xdr:cNvSpPr txBox="1"/>
      </xdr:nvSpPr>
      <xdr:spPr>
        <a:xfrm>
          <a:off x="1752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115848</xdr:rowOff>
    </xdr:from>
    <xdr:ext cx="534377" cy="259045"/>
    <xdr:sp macro="" textlink="">
      <xdr:nvSpPr>
        <xdr:cNvPr id="250" name="テキスト ボックス 249"/>
        <xdr:cNvSpPr txBox="1"/>
      </xdr:nvSpPr>
      <xdr:spPr>
        <a:xfrm>
          <a:off x="863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5308</xdr:rowOff>
    </xdr:from>
    <xdr:to>
      <xdr:col>24</xdr:col>
      <xdr:colOff>114300</xdr:colOff>
      <xdr:row>95</xdr:row>
      <xdr:rowOff>106908</xdr:rowOff>
    </xdr:to>
    <xdr:sp macro="" textlink="">
      <xdr:nvSpPr>
        <xdr:cNvPr id="256" name="楕円 255"/>
        <xdr:cNvSpPr/>
      </xdr:nvSpPr>
      <xdr:spPr>
        <a:xfrm>
          <a:off x="4584700" y="1629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28185</xdr:rowOff>
    </xdr:from>
    <xdr:ext cx="534377" cy="259045"/>
    <xdr:sp macro="" textlink="">
      <xdr:nvSpPr>
        <xdr:cNvPr id="257" name="扶助費該当値テキスト"/>
        <xdr:cNvSpPr txBox="1"/>
      </xdr:nvSpPr>
      <xdr:spPr>
        <a:xfrm>
          <a:off x="4686300" y="1614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154603</xdr:rowOff>
    </xdr:from>
    <xdr:to>
      <xdr:col>20</xdr:col>
      <xdr:colOff>38100</xdr:colOff>
      <xdr:row>95</xdr:row>
      <xdr:rowOff>84753</xdr:rowOff>
    </xdr:to>
    <xdr:sp macro="" textlink="">
      <xdr:nvSpPr>
        <xdr:cNvPr id="258" name="楕円 257"/>
        <xdr:cNvSpPr/>
      </xdr:nvSpPr>
      <xdr:spPr>
        <a:xfrm>
          <a:off x="3746500" y="1627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101280</xdr:rowOff>
    </xdr:from>
    <xdr:ext cx="534377" cy="259045"/>
    <xdr:sp macro="" textlink="">
      <xdr:nvSpPr>
        <xdr:cNvPr id="259" name="テキスト ボックス 258"/>
        <xdr:cNvSpPr txBox="1"/>
      </xdr:nvSpPr>
      <xdr:spPr>
        <a:xfrm>
          <a:off x="3530111" y="1604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70326</xdr:rowOff>
    </xdr:from>
    <xdr:to>
      <xdr:col>15</xdr:col>
      <xdr:colOff>101600</xdr:colOff>
      <xdr:row>96</xdr:row>
      <xdr:rowOff>476</xdr:rowOff>
    </xdr:to>
    <xdr:sp macro="" textlink="">
      <xdr:nvSpPr>
        <xdr:cNvPr id="260" name="楕円 259"/>
        <xdr:cNvSpPr/>
      </xdr:nvSpPr>
      <xdr:spPr>
        <a:xfrm>
          <a:off x="2857500" y="163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17003</xdr:rowOff>
    </xdr:from>
    <xdr:ext cx="534377" cy="259045"/>
    <xdr:sp macro="" textlink="">
      <xdr:nvSpPr>
        <xdr:cNvPr id="261" name="テキスト ボックス 260"/>
        <xdr:cNvSpPr txBox="1"/>
      </xdr:nvSpPr>
      <xdr:spPr>
        <a:xfrm>
          <a:off x="2641111" y="1613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147307</xdr:rowOff>
    </xdr:from>
    <xdr:to>
      <xdr:col>10</xdr:col>
      <xdr:colOff>165100</xdr:colOff>
      <xdr:row>96</xdr:row>
      <xdr:rowOff>77457</xdr:rowOff>
    </xdr:to>
    <xdr:sp macro="" textlink="">
      <xdr:nvSpPr>
        <xdr:cNvPr id="262" name="楕円 261"/>
        <xdr:cNvSpPr/>
      </xdr:nvSpPr>
      <xdr:spPr>
        <a:xfrm>
          <a:off x="1968500" y="164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93984</xdr:rowOff>
    </xdr:from>
    <xdr:ext cx="534377" cy="259045"/>
    <xdr:sp macro="" textlink="">
      <xdr:nvSpPr>
        <xdr:cNvPr id="263" name="テキスト ボックス 262"/>
        <xdr:cNvSpPr txBox="1"/>
      </xdr:nvSpPr>
      <xdr:spPr>
        <a:xfrm>
          <a:off x="1752111" y="1621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62630</xdr:rowOff>
    </xdr:from>
    <xdr:to>
      <xdr:col>6</xdr:col>
      <xdr:colOff>38100</xdr:colOff>
      <xdr:row>96</xdr:row>
      <xdr:rowOff>164230</xdr:rowOff>
    </xdr:to>
    <xdr:sp macro="" textlink="">
      <xdr:nvSpPr>
        <xdr:cNvPr id="264" name="楕円 263"/>
        <xdr:cNvSpPr/>
      </xdr:nvSpPr>
      <xdr:spPr>
        <a:xfrm>
          <a:off x="1079500" y="1652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9307</xdr:rowOff>
    </xdr:from>
    <xdr:ext cx="534377" cy="259045"/>
    <xdr:sp macro="" textlink="">
      <xdr:nvSpPr>
        <xdr:cNvPr id="265" name="テキスト ボックス 264"/>
        <xdr:cNvSpPr txBox="1"/>
      </xdr:nvSpPr>
      <xdr:spPr>
        <a:xfrm>
          <a:off x="863111" y="1629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33325</xdr:rowOff>
    </xdr:from>
    <xdr:to>
      <xdr:col>55</xdr:col>
      <xdr:colOff>0</xdr:colOff>
      <xdr:row>36</xdr:row>
      <xdr:rowOff>49359</xdr:rowOff>
    </xdr:to>
    <xdr:cxnSp macro="">
      <xdr:nvCxnSpPr>
        <xdr:cNvPr id="296" name="直線コネクタ 295"/>
        <xdr:cNvCxnSpPr/>
      </xdr:nvCxnSpPr>
      <xdr:spPr>
        <a:xfrm flipV="1">
          <a:off x="9639300" y="6205525"/>
          <a:ext cx="838200" cy="1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51140</xdr:rowOff>
    </xdr:from>
    <xdr:ext cx="534377" cy="259045"/>
    <xdr:sp macro="" textlink="">
      <xdr:nvSpPr>
        <xdr:cNvPr id="297" name="補助費等平均値テキスト"/>
        <xdr:cNvSpPr txBox="1"/>
      </xdr:nvSpPr>
      <xdr:spPr>
        <a:xfrm>
          <a:off x="10528300" y="622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49359</xdr:rowOff>
    </xdr:from>
    <xdr:to>
      <xdr:col>50</xdr:col>
      <xdr:colOff>114300</xdr:colOff>
      <xdr:row>36</xdr:row>
      <xdr:rowOff>156987</xdr:rowOff>
    </xdr:to>
    <xdr:cxnSp macro="">
      <xdr:nvCxnSpPr>
        <xdr:cNvPr id="299" name="直線コネクタ 298"/>
        <xdr:cNvCxnSpPr/>
      </xdr:nvCxnSpPr>
      <xdr:spPr>
        <a:xfrm flipV="1">
          <a:off x="8750300" y="6221559"/>
          <a:ext cx="889000" cy="10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13791</xdr:rowOff>
    </xdr:from>
    <xdr:ext cx="534377" cy="259045"/>
    <xdr:sp macro="" textlink="">
      <xdr:nvSpPr>
        <xdr:cNvPr id="301" name="テキスト ボックス 300"/>
        <xdr:cNvSpPr txBox="1"/>
      </xdr:nvSpPr>
      <xdr:spPr>
        <a:xfrm>
          <a:off x="9372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156987</xdr:rowOff>
    </xdr:from>
    <xdr:to>
      <xdr:col>45</xdr:col>
      <xdr:colOff>177800</xdr:colOff>
      <xdr:row>37</xdr:row>
      <xdr:rowOff>32617</xdr:rowOff>
    </xdr:to>
    <xdr:cxnSp macro="">
      <xdr:nvCxnSpPr>
        <xdr:cNvPr id="302" name="直線コネクタ 301"/>
        <xdr:cNvCxnSpPr/>
      </xdr:nvCxnSpPr>
      <xdr:spPr>
        <a:xfrm flipV="1">
          <a:off x="7861300" y="6329187"/>
          <a:ext cx="889000" cy="4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885</xdr:rowOff>
    </xdr:from>
    <xdr:to>
      <xdr:col>41</xdr:col>
      <xdr:colOff>50800</xdr:colOff>
      <xdr:row>37</xdr:row>
      <xdr:rowOff>32617</xdr:rowOff>
    </xdr:to>
    <xdr:cxnSp macro="">
      <xdr:nvCxnSpPr>
        <xdr:cNvPr id="305" name="直線コネクタ 304"/>
        <xdr:cNvCxnSpPr/>
      </xdr:nvCxnSpPr>
      <xdr:spPr>
        <a:xfrm>
          <a:off x="6972300" y="6344535"/>
          <a:ext cx="889000" cy="3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52733</xdr:rowOff>
    </xdr:from>
    <xdr:ext cx="534377" cy="259045"/>
    <xdr:sp macro="" textlink="">
      <xdr:nvSpPr>
        <xdr:cNvPr id="307" name="テキスト ボックス 306"/>
        <xdr:cNvSpPr txBox="1"/>
      </xdr:nvSpPr>
      <xdr:spPr>
        <a:xfrm>
          <a:off x="7594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45610</xdr:rowOff>
    </xdr:from>
    <xdr:ext cx="534377" cy="259045"/>
    <xdr:sp macro="" textlink="">
      <xdr:nvSpPr>
        <xdr:cNvPr id="309" name="テキスト ボックス 308"/>
        <xdr:cNvSpPr txBox="1"/>
      </xdr:nvSpPr>
      <xdr:spPr>
        <a:xfrm>
          <a:off x="6705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153975</xdr:rowOff>
    </xdr:from>
    <xdr:to>
      <xdr:col>55</xdr:col>
      <xdr:colOff>50800</xdr:colOff>
      <xdr:row>36</xdr:row>
      <xdr:rowOff>84125</xdr:rowOff>
    </xdr:to>
    <xdr:sp macro="" textlink="">
      <xdr:nvSpPr>
        <xdr:cNvPr id="315" name="楕円 314"/>
        <xdr:cNvSpPr/>
      </xdr:nvSpPr>
      <xdr:spPr>
        <a:xfrm>
          <a:off x="10426700" y="61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5402</xdr:rowOff>
    </xdr:from>
    <xdr:ext cx="534377" cy="259045"/>
    <xdr:sp macro="" textlink="">
      <xdr:nvSpPr>
        <xdr:cNvPr id="316" name="補助費等該当値テキスト"/>
        <xdr:cNvSpPr txBox="1"/>
      </xdr:nvSpPr>
      <xdr:spPr>
        <a:xfrm>
          <a:off x="10528300" y="600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170009</xdr:rowOff>
    </xdr:from>
    <xdr:to>
      <xdr:col>50</xdr:col>
      <xdr:colOff>165100</xdr:colOff>
      <xdr:row>36</xdr:row>
      <xdr:rowOff>100159</xdr:rowOff>
    </xdr:to>
    <xdr:sp macro="" textlink="">
      <xdr:nvSpPr>
        <xdr:cNvPr id="317" name="楕円 316"/>
        <xdr:cNvSpPr/>
      </xdr:nvSpPr>
      <xdr:spPr>
        <a:xfrm>
          <a:off x="9588500" y="61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116686</xdr:rowOff>
    </xdr:from>
    <xdr:ext cx="534377" cy="259045"/>
    <xdr:sp macro="" textlink="">
      <xdr:nvSpPr>
        <xdr:cNvPr id="318" name="テキスト ボックス 317"/>
        <xdr:cNvSpPr txBox="1"/>
      </xdr:nvSpPr>
      <xdr:spPr>
        <a:xfrm>
          <a:off x="9372111" y="59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106187</xdr:rowOff>
    </xdr:from>
    <xdr:to>
      <xdr:col>46</xdr:col>
      <xdr:colOff>38100</xdr:colOff>
      <xdr:row>37</xdr:row>
      <xdr:rowOff>36337</xdr:rowOff>
    </xdr:to>
    <xdr:sp macro="" textlink="">
      <xdr:nvSpPr>
        <xdr:cNvPr id="319" name="楕円 318"/>
        <xdr:cNvSpPr/>
      </xdr:nvSpPr>
      <xdr:spPr>
        <a:xfrm>
          <a:off x="8699500" y="627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27464</xdr:rowOff>
    </xdr:from>
    <xdr:ext cx="534377" cy="259045"/>
    <xdr:sp macro="" textlink="">
      <xdr:nvSpPr>
        <xdr:cNvPr id="320" name="テキスト ボックス 319"/>
        <xdr:cNvSpPr txBox="1"/>
      </xdr:nvSpPr>
      <xdr:spPr>
        <a:xfrm>
          <a:off x="8483111" y="637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153267</xdr:rowOff>
    </xdr:from>
    <xdr:to>
      <xdr:col>41</xdr:col>
      <xdr:colOff>101600</xdr:colOff>
      <xdr:row>37</xdr:row>
      <xdr:rowOff>83417</xdr:rowOff>
    </xdr:to>
    <xdr:sp macro="" textlink="">
      <xdr:nvSpPr>
        <xdr:cNvPr id="321" name="楕円 320"/>
        <xdr:cNvSpPr/>
      </xdr:nvSpPr>
      <xdr:spPr>
        <a:xfrm>
          <a:off x="7810500" y="632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74544</xdr:rowOff>
    </xdr:from>
    <xdr:ext cx="534377" cy="259045"/>
    <xdr:sp macro="" textlink="">
      <xdr:nvSpPr>
        <xdr:cNvPr id="322" name="テキスト ボックス 321"/>
        <xdr:cNvSpPr txBox="1"/>
      </xdr:nvSpPr>
      <xdr:spPr>
        <a:xfrm>
          <a:off x="7594111" y="641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121535</xdr:rowOff>
    </xdr:from>
    <xdr:to>
      <xdr:col>36</xdr:col>
      <xdr:colOff>165100</xdr:colOff>
      <xdr:row>37</xdr:row>
      <xdr:rowOff>51685</xdr:rowOff>
    </xdr:to>
    <xdr:sp macro="" textlink="">
      <xdr:nvSpPr>
        <xdr:cNvPr id="323" name="楕円 322"/>
        <xdr:cNvSpPr/>
      </xdr:nvSpPr>
      <xdr:spPr>
        <a:xfrm>
          <a:off x="6921500" y="629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68212</xdr:rowOff>
    </xdr:from>
    <xdr:ext cx="534377" cy="259045"/>
    <xdr:sp macro="" textlink="">
      <xdr:nvSpPr>
        <xdr:cNvPr id="324" name="テキスト ボックス 323"/>
        <xdr:cNvSpPr txBox="1"/>
      </xdr:nvSpPr>
      <xdr:spPr>
        <a:xfrm>
          <a:off x="6705111" y="606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125313</xdr:rowOff>
    </xdr:from>
    <xdr:to>
      <xdr:col>55</xdr:col>
      <xdr:colOff>0</xdr:colOff>
      <xdr:row>58</xdr:row>
      <xdr:rowOff>1374</xdr:rowOff>
    </xdr:to>
    <xdr:cxnSp macro="">
      <xdr:nvCxnSpPr>
        <xdr:cNvPr id="353" name="直線コネクタ 352"/>
        <xdr:cNvCxnSpPr/>
      </xdr:nvCxnSpPr>
      <xdr:spPr>
        <a:xfrm>
          <a:off x="9639300" y="9726513"/>
          <a:ext cx="838200" cy="21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125313</xdr:rowOff>
    </xdr:from>
    <xdr:to>
      <xdr:col>50</xdr:col>
      <xdr:colOff>114300</xdr:colOff>
      <xdr:row>57</xdr:row>
      <xdr:rowOff>66510</xdr:rowOff>
    </xdr:to>
    <xdr:cxnSp macro="">
      <xdr:nvCxnSpPr>
        <xdr:cNvPr id="356" name="直線コネクタ 355"/>
        <xdr:cNvCxnSpPr/>
      </xdr:nvCxnSpPr>
      <xdr:spPr>
        <a:xfrm flipV="1">
          <a:off x="8750300" y="9726513"/>
          <a:ext cx="889000" cy="11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31582</xdr:rowOff>
    </xdr:from>
    <xdr:ext cx="534377" cy="259045"/>
    <xdr:sp macro="" textlink="">
      <xdr:nvSpPr>
        <xdr:cNvPr id="358" name="テキスト ボックス 357"/>
        <xdr:cNvSpPr txBox="1"/>
      </xdr:nvSpPr>
      <xdr:spPr>
        <a:xfrm>
          <a:off x="9372111" y="98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60376</xdr:rowOff>
    </xdr:from>
    <xdr:to>
      <xdr:col>45</xdr:col>
      <xdr:colOff>177800</xdr:colOff>
      <xdr:row>57</xdr:row>
      <xdr:rowOff>66510</xdr:rowOff>
    </xdr:to>
    <xdr:cxnSp macro="">
      <xdr:nvCxnSpPr>
        <xdr:cNvPr id="359" name="直線コネクタ 358"/>
        <xdr:cNvCxnSpPr/>
      </xdr:nvCxnSpPr>
      <xdr:spPr>
        <a:xfrm>
          <a:off x="7861300" y="9833026"/>
          <a:ext cx="8890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60376</xdr:rowOff>
    </xdr:from>
    <xdr:to>
      <xdr:col>41</xdr:col>
      <xdr:colOff>50800</xdr:colOff>
      <xdr:row>58</xdr:row>
      <xdr:rowOff>28577</xdr:rowOff>
    </xdr:to>
    <xdr:cxnSp macro="">
      <xdr:nvCxnSpPr>
        <xdr:cNvPr id="362" name="直線コネクタ 361"/>
        <xdr:cNvCxnSpPr/>
      </xdr:nvCxnSpPr>
      <xdr:spPr>
        <a:xfrm flipV="1">
          <a:off x="6972300" y="9833026"/>
          <a:ext cx="889000" cy="13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74294</xdr:rowOff>
    </xdr:from>
    <xdr:ext cx="534377" cy="259045"/>
    <xdr:sp macro="" textlink="">
      <xdr:nvSpPr>
        <xdr:cNvPr id="364" name="テキスト ボックス 363"/>
        <xdr:cNvSpPr txBox="1"/>
      </xdr:nvSpPr>
      <xdr:spPr>
        <a:xfrm>
          <a:off x="7594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122024</xdr:rowOff>
    </xdr:from>
    <xdr:to>
      <xdr:col>55</xdr:col>
      <xdr:colOff>50800</xdr:colOff>
      <xdr:row>58</xdr:row>
      <xdr:rowOff>52174</xdr:rowOff>
    </xdr:to>
    <xdr:sp macro="" textlink="">
      <xdr:nvSpPr>
        <xdr:cNvPr id="372" name="楕円 371"/>
        <xdr:cNvSpPr/>
      </xdr:nvSpPr>
      <xdr:spPr>
        <a:xfrm>
          <a:off x="10426700" y="989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100451</xdr:rowOff>
    </xdr:from>
    <xdr:ext cx="534377" cy="259045"/>
    <xdr:sp macro="" textlink="">
      <xdr:nvSpPr>
        <xdr:cNvPr id="373" name="普通建設事業費該当値テキスト"/>
        <xdr:cNvSpPr txBox="1"/>
      </xdr:nvSpPr>
      <xdr:spPr>
        <a:xfrm>
          <a:off x="10528300" y="987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74513</xdr:rowOff>
    </xdr:from>
    <xdr:to>
      <xdr:col>50</xdr:col>
      <xdr:colOff>165100</xdr:colOff>
      <xdr:row>57</xdr:row>
      <xdr:rowOff>4663</xdr:rowOff>
    </xdr:to>
    <xdr:sp macro="" textlink="">
      <xdr:nvSpPr>
        <xdr:cNvPr id="374" name="楕円 373"/>
        <xdr:cNvSpPr/>
      </xdr:nvSpPr>
      <xdr:spPr>
        <a:xfrm>
          <a:off x="9588500" y="967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21190</xdr:rowOff>
    </xdr:from>
    <xdr:ext cx="534377" cy="259045"/>
    <xdr:sp macro="" textlink="">
      <xdr:nvSpPr>
        <xdr:cNvPr id="375" name="テキスト ボックス 374"/>
        <xdr:cNvSpPr txBox="1"/>
      </xdr:nvSpPr>
      <xdr:spPr>
        <a:xfrm>
          <a:off x="9372111" y="945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15710</xdr:rowOff>
    </xdr:from>
    <xdr:to>
      <xdr:col>46</xdr:col>
      <xdr:colOff>38100</xdr:colOff>
      <xdr:row>57</xdr:row>
      <xdr:rowOff>117310</xdr:rowOff>
    </xdr:to>
    <xdr:sp macro="" textlink="">
      <xdr:nvSpPr>
        <xdr:cNvPr id="376" name="楕円 375"/>
        <xdr:cNvSpPr/>
      </xdr:nvSpPr>
      <xdr:spPr>
        <a:xfrm>
          <a:off x="8699500" y="978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108437</xdr:rowOff>
    </xdr:from>
    <xdr:ext cx="534377" cy="259045"/>
    <xdr:sp macro="" textlink="">
      <xdr:nvSpPr>
        <xdr:cNvPr id="377" name="テキスト ボックス 376"/>
        <xdr:cNvSpPr txBox="1"/>
      </xdr:nvSpPr>
      <xdr:spPr>
        <a:xfrm>
          <a:off x="8483111" y="988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9576</xdr:rowOff>
    </xdr:from>
    <xdr:to>
      <xdr:col>41</xdr:col>
      <xdr:colOff>101600</xdr:colOff>
      <xdr:row>57</xdr:row>
      <xdr:rowOff>111176</xdr:rowOff>
    </xdr:to>
    <xdr:sp macro="" textlink="">
      <xdr:nvSpPr>
        <xdr:cNvPr id="378" name="楕円 377"/>
        <xdr:cNvSpPr/>
      </xdr:nvSpPr>
      <xdr:spPr>
        <a:xfrm>
          <a:off x="7810500" y="978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102303</xdr:rowOff>
    </xdr:from>
    <xdr:ext cx="534377" cy="259045"/>
    <xdr:sp macro="" textlink="">
      <xdr:nvSpPr>
        <xdr:cNvPr id="379" name="テキスト ボックス 378"/>
        <xdr:cNvSpPr txBox="1"/>
      </xdr:nvSpPr>
      <xdr:spPr>
        <a:xfrm>
          <a:off x="7594111" y="987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149227</xdr:rowOff>
    </xdr:from>
    <xdr:to>
      <xdr:col>36</xdr:col>
      <xdr:colOff>165100</xdr:colOff>
      <xdr:row>58</xdr:row>
      <xdr:rowOff>79377</xdr:rowOff>
    </xdr:to>
    <xdr:sp macro="" textlink="">
      <xdr:nvSpPr>
        <xdr:cNvPr id="380" name="楕円 379"/>
        <xdr:cNvSpPr/>
      </xdr:nvSpPr>
      <xdr:spPr>
        <a:xfrm>
          <a:off x="6921500" y="992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70504</xdr:rowOff>
    </xdr:from>
    <xdr:ext cx="534377" cy="259045"/>
    <xdr:sp macro="" textlink="">
      <xdr:nvSpPr>
        <xdr:cNvPr id="381" name="テキスト ボックス 380"/>
        <xdr:cNvSpPr txBox="1"/>
      </xdr:nvSpPr>
      <xdr:spPr>
        <a:xfrm>
          <a:off x="6705111" y="1001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125907</xdr:rowOff>
    </xdr:from>
    <xdr:to>
      <xdr:col>55</xdr:col>
      <xdr:colOff>0</xdr:colOff>
      <xdr:row>79</xdr:row>
      <xdr:rowOff>85238</xdr:rowOff>
    </xdr:to>
    <xdr:cxnSp macro="">
      <xdr:nvCxnSpPr>
        <xdr:cNvPr id="412" name="直線コネクタ 411"/>
        <xdr:cNvCxnSpPr/>
      </xdr:nvCxnSpPr>
      <xdr:spPr>
        <a:xfrm>
          <a:off x="9639300" y="13499007"/>
          <a:ext cx="838200" cy="13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125907</xdr:rowOff>
    </xdr:from>
    <xdr:to>
      <xdr:col>50</xdr:col>
      <xdr:colOff>114300</xdr:colOff>
      <xdr:row>79</xdr:row>
      <xdr:rowOff>5752</xdr:rowOff>
    </xdr:to>
    <xdr:cxnSp macro="">
      <xdr:nvCxnSpPr>
        <xdr:cNvPr id="415" name="直線コネクタ 414"/>
        <xdr:cNvCxnSpPr/>
      </xdr:nvCxnSpPr>
      <xdr:spPr>
        <a:xfrm flipV="1">
          <a:off x="8750300" y="13499007"/>
          <a:ext cx="889000" cy="5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45343</xdr:rowOff>
    </xdr:from>
    <xdr:to>
      <xdr:col>45</xdr:col>
      <xdr:colOff>177800</xdr:colOff>
      <xdr:row>79</xdr:row>
      <xdr:rowOff>5752</xdr:rowOff>
    </xdr:to>
    <xdr:cxnSp macro="">
      <xdr:nvCxnSpPr>
        <xdr:cNvPr id="418" name="直線コネクタ 417"/>
        <xdr:cNvCxnSpPr/>
      </xdr:nvCxnSpPr>
      <xdr:spPr>
        <a:xfrm>
          <a:off x="7861300" y="13418443"/>
          <a:ext cx="889000" cy="13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45343</xdr:rowOff>
    </xdr:from>
    <xdr:to>
      <xdr:col>41</xdr:col>
      <xdr:colOff>50800</xdr:colOff>
      <xdr:row>79</xdr:row>
      <xdr:rowOff>53125</xdr:rowOff>
    </xdr:to>
    <xdr:cxnSp macro="">
      <xdr:nvCxnSpPr>
        <xdr:cNvPr id="421" name="直線コネクタ 420"/>
        <xdr:cNvCxnSpPr/>
      </xdr:nvCxnSpPr>
      <xdr:spPr>
        <a:xfrm flipV="1">
          <a:off x="6972300" y="13418443"/>
          <a:ext cx="889000" cy="17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73731</xdr:rowOff>
    </xdr:from>
    <xdr:ext cx="534377" cy="259045"/>
    <xdr:sp macro="" textlink="">
      <xdr:nvSpPr>
        <xdr:cNvPr id="423" name="テキスト ボックス 422"/>
        <xdr:cNvSpPr txBox="1"/>
      </xdr:nvSpPr>
      <xdr:spPr>
        <a:xfrm>
          <a:off x="7594111" y="1310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5" name="テキスト ボックス 424"/>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34438</xdr:rowOff>
    </xdr:from>
    <xdr:to>
      <xdr:col>55</xdr:col>
      <xdr:colOff>50800</xdr:colOff>
      <xdr:row>79</xdr:row>
      <xdr:rowOff>136038</xdr:rowOff>
    </xdr:to>
    <xdr:sp macro="" textlink="">
      <xdr:nvSpPr>
        <xdr:cNvPr id="431" name="楕円 430"/>
        <xdr:cNvSpPr/>
      </xdr:nvSpPr>
      <xdr:spPr>
        <a:xfrm>
          <a:off x="10426700" y="1357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120815</xdr:rowOff>
    </xdr:from>
    <xdr:ext cx="469744" cy="259045"/>
    <xdr:sp macro="" textlink="">
      <xdr:nvSpPr>
        <xdr:cNvPr id="432" name="普通建設事業費 （ うち新規整備　）該当値テキスト"/>
        <xdr:cNvSpPr txBox="1"/>
      </xdr:nvSpPr>
      <xdr:spPr>
        <a:xfrm>
          <a:off x="10528300" y="1349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75107</xdr:rowOff>
    </xdr:from>
    <xdr:to>
      <xdr:col>50</xdr:col>
      <xdr:colOff>165100</xdr:colOff>
      <xdr:row>79</xdr:row>
      <xdr:rowOff>5257</xdr:rowOff>
    </xdr:to>
    <xdr:sp macro="" textlink="">
      <xdr:nvSpPr>
        <xdr:cNvPr id="433" name="楕円 432"/>
        <xdr:cNvSpPr/>
      </xdr:nvSpPr>
      <xdr:spPr>
        <a:xfrm>
          <a:off x="9588500" y="1344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167834</xdr:rowOff>
    </xdr:from>
    <xdr:ext cx="534377" cy="259045"/>
    <xdr:sp macro="" textlink="">
      <xdr:nvSpPr>
        <xdr:cNvPr id="434" name="テキスト ボックス 433"/>
        <xdr:cNvSpPr txBox="1"/>
      </xdr:nvSpPr>
      <xdr:spPr>
        <a:xfrm>
          <a:off x="9372111" y="1354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126402</xdr:rowOff>
    </xdr:from>
    <xdr:to>
      <xdr:col>46</xdr:col>
      <xdr:colOff>38100</xdr:colOff>
      <xdr:row>79</xdr:row>
      <xdr:rowOff>56552</xdr:rowOff>
    </xdr:to>
    <xdr:sp macro="" textlink="">
      <xdr:nvSpPr>
        <xdr:cNvPr id="435" name="楕円 434"/>
        <xdr:cNvSpPr/>
      </xdr:nvSpPr>
      <xdr:spPr>
        <a:xfrm>
          <a:off x="8699500" y="1349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47679</xdr:rowOff>
    </xdr:from>
    <xdr:ext cx="469744" cy="259045"/>
    <xdr:sp macro="" textlink="">
      <xdr:nvSpPr>
        <xdr:cNvPr id="436" name="テキスト ボックス 435"/>
        <xdr:cNvSpPr txBox="1"/>
      </xdr:nvSpPr>
      <xdr:spPr>
        <a:xfrm>
          <a:off x="8515428" y="1359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165993</xdr:rowOff>
    </xdr:from>
    <xdr:to>
      <xdr:col>41</xdr:col>
      <xdr:colOff>101600</xdr:colOff>
      <xdr:row>78</xdr:row>
      <xdr:rowOff>96143</xdr:rowOff>
    </xdr:to>
    <xdr:sp macro="" textlink="">
      <xdr:nvSpPr>
        <xdr:cNvPr id="437" name="楕円 436"/>
        <xdr:cNvSpPr/>
      </xdr:nvSpPr>
      <xdr:spPr>
        <a:xfrm>
          <a:off x="7810500" y="13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87270</xdr:rowOff>
    </xdr:from>
    <xdr:ext cx="534377" cy="259045"/>
    <xdr:sp macro="" textlink="">
      <xdr:nvSpPr>
        <xdr:cNvPr id="438" name="テキスト ボックス 437"/>
        <xdr:cNvSpPr txBox="1"/>
      </xdr:nvSpPr>
      <xdr:spPr>
        <a:xfrm>
          <a:off x="7594111" y="1346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2325</xdr:rowOff>
    </xdr:from>
    <xdr:to>
      <xdr:col>36</xdr:col>
      <xdr:colOff>165100</xdr:colOff>
      <xdr:row>79</xdr:row>
      <xdr:rowOff>103925</xdr:rowOff>
    </xdr:to>
    <xdr:sp macro="" textlink="">
      <xdr:nvSpPr>
        <xdr:cNvPr id="439" name="楕円 438"/>
        <xdr:cNvSpPr/>
      </xdr:nvSpPr>
      <xdr:spPr>
        <a:xfrm>
          <a:off x="6921500" y="1354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95052</xdr:rowOff>
    </xdr:from>
    <xdr:ext cx="469744" cy="259045"/>
    <xdr:sp macro="" textlink="">
      <xdr:nvSpPr>
        <xdr:cNvPr id="440" name="テキスト ボックス 439"/>
        <xdr:cNvSpPr txBox="1"/>
      </xdr:nvSpPr>
      <xdr:spPr>
        <a:xfrm>
          <a:off x="6737428" y="1363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71679</xdr:rowOff>
    </xdr:from>
    <xdr:to>
      <xdr:col>55</xdr:col>
      <xdr:colOff>0</xdr:colOff>
      <xdr:row>97</xdr:row>
      <xdr:rowOff>101969</xdr:rowOff>
    </xdr:to>
    <xdr:cxnSp macro="">
      <xdr:nvCxnSpPr>
        <xdr:cNvPr id="469" name="直線コネクタ 468"/>
        <xdr:cNvCxnSpPr/>
      </xdr:nvCxnSpPr>
      <xdr:spPr>
        <a:xfrm>
          <a:off x="9639300" y="16530879"/>
          <a:ext cx="838200" cy="20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71679</xdr:rowOff>
    </xdr:from>
    <xdr:to>
      <xdr:col>50</xdr:col>
      <xdr:colOff>114300</xdr:colOff>
      <xdr:row>97</xdr:row>
      <xdr:rowOff>40793</xdr:rowOff>
    </xdr:to>
    <xdr:cxnSp macro="">
      <xdr:nvCxnSpPr>
        <xdr:cNvPr id="472" name="直線コネクタ 471"/>
        <xdr:cNvCxnSpPr/>
      </xdr:nvCxnSpPr>
      <xdr:spPr>
        <a:xfrm flipV="1">
          <a:off x="8750300" y="16530879"/>
          <a:ext cx="889000" cy="14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87698</xdr:rowOff>
    </xdr:from>
    <xdr:ext cx="534377" cy="259045"/>
    <xdr:sp macro="" textlink="">
      <xdr:nvSpPr>
        <xdr:cNvPr id="474" name="テキスト ボックス 473"/>
        <xdr:cNvSpPr txBox="1"/>
      </xdr:nvSpPr>
      <xdr:spPr>
        <a:xfrm>
          <a:off x="9372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40793</xdr:rowOff>
    </xdr:from>
    <xdr:to>
      <xdr:col>45</xdr:col>
      <xdr:colOff>177800</xdr:colOff>
      <xdr:row>97</xdr:row>
      <xdr:rowOff>158077</xdr:rowOff>
    </xdr:to>
    <xdr:cxnSp macro="">
      <xdr:nvCxnSpPr>
        <xdr:cNvPr id="475" name="直線コネクタ 474"/>
        <xdr:cNvCxnSpPr/>
      </xdr:nvCxnSpPr>
      <xdr:spPr>
        <a:xfrm flipV="1">
          <a:off x="7861300" y="16671443"/>
          <a:ext cx="889000" cy="11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122127</xdr:rowOff>
    </xdr:from>
    <xdr:ext cx="534377" cy="259045"/>
    <xdr:sp macro="" textlink="">
      <xdr:nvSpPr>
        <xdr:cNvPr id="477" name="テキスト ボックス 476"/>
        <xdr:cNvSpPr txBox="1"/>
      </xdr:nvSpPr>
      <xdr:spPr>
        <a:xfrm>
          <a:off x="8483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157238</xdr:rowOff>
    </xdr:from>
    <xdr:to>
      <xdr:col>41</xdr:col>
      <xdr:colOff>50800</xdr:colOff>
      <xdr:row>97</xdr:row>
      <xdr:rowOff>158077</xdr:rowOff>
    </xdr:to>
    <xdr:cxnSp macro="">
      <xdr:nvCxnSpPr>
        <xdr:cNvPr id="478" name="直線コネクタ 477"/>
        <xdr:cNvCxnSpPr/>
      </xdr:nvCxnSpPr>
      <xdr:spPr>
        <a:xfrm>
          <a:off x="6972300" y="16787888"/>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30650</xdr:rowOff>
    </xdr:from>
    <xdr:ext cx="534377" cy="259045"/>
    <xdr:sp macro="" textlink="">
      <xdr:nvSpPr>
        <xdr:cNvPr id="480" name="テキスト ボックス 479"/>
        <xdr:cNvSpPr txBox="1"/>
      </xdr:nvSpPr>
      <xdr:spPr>
        <a:xfrm>
          <a:off x="7594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51169</xdr:rowOff>
    </xdr:from>
    <xdr:to>
      <xdr:col>55</xdr:col>
      <xdr:colOff>50800</xdr:colOff>
      <xdr:row>97</xdr:row>
      <xdr:rowOff>152769</xdr:rowOff>
    </xdr:to>
    <xdr:sp macro="" textlink="">
      <xdr:nvSpPr>
        <xdr:cNvPr id="488" name="楕円 487"/>
        <xdr:cNvSpPr/>
      </xdr:nvSpPr>
      <xdr:spPr>
        <a:xfrm>
          <a:off x="10426700" y="1668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29596</xdr:rowOff>
    </xdr:from>
    <xdr:ext cx="534377" cy="259045"/>
    <xdr:sp macro="" textlink="">
      <xdr:nvSpPr>
        <xdr:cNvPr id="489" name="普通建設事業費 （ うち更新整備　）該当値テキスト"/>
        <xdr:cNvSpPr txBox="1"/>
      </xdr:nvSpPr>
      <xdr:spPr>
        <a:xfrm>
          <a:off x="10528300" y="166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20879</xdr:rowOff>
    </xdr:from>
    <xdr:to>
      <xdr:col>50</xdr:col>
      <xdr:colOff>165100</xdr:colOff>
      <xdr:row>96</xdr:row>
      <xdr:rowOff>122479</xdr:rowOff>
    </xdr:to>
    <xdr:sp macro="" textlink="">
      <xdr:nvSpPr>
        <xdr:cNvPr id="490" name="楕円 489"/>
        <xdr:cNvSpPr/>
      </xdr:nvSpPr>
      <xdr:spPr>
        <a:xfrm>
          <a:off x="9588500" y="1648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139006</xdr:rowOff>
    </xdr:from>
    <xdr:ext cx="534377" cy="259045"/>
    <xdr:sp macro="" textlink="">
      <xdr:nvSpPr>
        <xdr:cNvPr id="491" name="テキスト ボックス 490"/>
        <xdr:cNvSpPr txBox="1"/>
      </xdr:nvSpPr>
      <xdr:spPr>
        <a:xfrm>
          <a:off x="9372111" y="1625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161443</xdr:rowOff>
    </xdr:from>
    <xdr:to>
      <xdr:col>46</xdr:col>
      <xdr:colOff>38100</xdr:colOff>
      <xdr:row>97</xdr:row>
      <xdr:rowOff>91593</xdr:rowOff>
    </xdr:to>
    <xdr:sp macro="" textlink="">
      <xdr:nvSpPr>
        <xdr:cNvPr id="492" name="楕円 491"/>
        <xdr:cNvSpPr/>
      </xdr:nvSpPr>
      <xdr:spPr>
        <a:xfrm>
          <a:off x="8699500" y="1662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108120</xdr:rowOff>
    </xdr:from>
    <xdr:ext cx="534377" cy="259045"/>
    <xdr:sp macro="" textlink="">
      <xdr:nvSpPr>
        <xdr:cNvPr id="493" name="テキスト ボックス 492"/>
        <xdr:cNvSpPr txBox="1"/>
      </xdr:nvSpPr>
      <xdr:spPr>
        <a:xfrm>
          <a:off x="8483111" y="1639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107277</xdr:rowOff>
    </xdr:from>
    <xdr:to>
      <xdr:col>41</xdr:col>
      <xdr:colOff>101600</xdr:colOff>
      <xdr:row>98</xdr:row>
      <xdr:rowOff>37427</xdr:rowOff>
    </xdr:to>
    <xdr:sp macro="" textlink="">
      <xdr:nvSpPr>
        <xdr:cNvPr id="494" name="楕円 493"/>
        <xdr:cNvSpPr/>
      </xdr:nvSpPr>
      <xdr:spPr>
        <a:xfrm>
          <a:off x="7810500" y="1673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53954</xdr:rowOff>
    </xdr:from>
    <xdr:ext cx="534377" cy="259045"/>
    <xdr:sp macro="" textlink="">
      <xdr:nvSpPr>
        <xdr:cNvPr id="495" name="テキスト ボックス 494"/>
        <xdr:cNvSpPr txBox="1"/>
      </xdr:nvSpPr>
      <xdr:spPr>
        <a:xfrm>
          <a:off x="7594111" y="1651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106438</xdr:rowOff>
    </xdr:from>
    <xdr:to>
      <xdr:col>36</xdr:col>
      <xdr:colOff>165100</xdr:colOff>
      <xdr:row>98</xdr:row>
      <xdr:rowOff>36588</xdr:rowOff>
    </xdr:to>
    <xdr:sp macro="" textlink="">
      <xdr:nvSpPr>
        <xdr:cNvPr id="496" name="楕円 495"/>
        <xdr:cNvSpPr/>
      </xdr:nvSpPr>
      <xdr:spPr>
        <a:xfrm>
          <a:off x="6921500" y="1673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27715</xdr:rowOff>
    </xdr:from>
    <xdr:ext cx="534377" cy="259045"/>
    <xdr:sp macro="" textlink="">
      <xdr:nvSpPr>
        <xdr:cNvPr id="497" name="テキスト ボックス 496"/>
        <xdr:cNvSpPr txBox="1"/>
      </xdr:nvSpPr>
      <xdr:spPr>
        <a:xfrm>
          <a:off x="6705111" y="1682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6" name="直線コネクタ 52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9" name="直線コネクタ 52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2" name="直線コネクタ 53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5" name="直線コネクタ 53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5" name="楕円 54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249299" cy="259045"/>
    <xdr:sp macro="" textlink="">
      <xdr:nvSpPr>
        <xdr:cNvPr id="546" name="災害復旧事業費該当値テキスト"/>
        <xdr:cNvSpPr txBox="1"/>
      </xdr:nvSpPr>
      <xdr:spPr>
        <a:xfrm>
          <a:off x="16370300" y="6652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7" name="楕円 54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8" name="テキスト ボックス 54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9" name="楕円 54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0" name="テキスト ボックス 54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3" name="楕円 55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4" name="テキスト ボックス 55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140652</xdr:rowOff>
    </xdr:from>
    <xdr:to>
      <xdr:col>85</xdr:col>
      <xdr:colOff>127000</xdr:colOff>
      <xdr:row>77</xdr:row>
      <xdr:rowOff>142202</xdr:rowOff>
    </xdr:to>
    <xdr:cxnSp macro="">
      <xdr:nvCxnSpPr>
        <xdr:cNvPr id="632" name="直線コネクタ 631"/>
        <xdr:cNvCxnSpPr/>
      </xdr:nvCxnSpPr>
      <xdr:spPr>
        <a:xfrm>
          <a:off x="15481300" y="13342302"/>
          <a:ext cx="838200" cy="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120548</xdr:rowOff>
    </xdr:from>
    <xdr:to>
      <xdr:col>81</xdr:col>
      <xdr:colOff>50800</xdr:colOff>
      <xdr:row>77</xdr:row>
      <xdr:rowOff>140652</xdr:rowOff>
    </xdr:to>
    <xdr:cxnSp macro="">
      <xdr:nvCxnSpPr>
        <xdr:cNvPr id="635" name="直線コネクタ 634"/>
        <xdr:cNvCxnSpPr/>
      </xdr:nvCxnSpPr>
      <xdr:spPr>
        <a:xfrm>
          <a:off x="14592300" y="13322198"/>
          <a:ext cx="889000" cy="2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107175</xdr:rowOff>
    </xdr:from>
    <xdr:to>
      <xdr:col>76</xdr:col>
      <xdr:colOff>114300</xdr:colOff>
      <xdr:row>77</xdr:row>
      <xdr:rowOff>120548</xdr:rowOff>
    </xdr:to>
    <xdr:cxnSp macro="">
      <xdr:nvCxnSpPr>
        <xdr:cNvPr id="638" name="直線コネクタ 637"/>
        <xdr:cNvCxnSpPr/>
      </xdr:nvCxnSpPr>
      <xdr:spPr>
        <a:xfrm>
          <a:off x="13703300" y="13308825"/>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62268</xdr:rowOff>
    </xdr:from>
    <xdr:to>
      <xdr:col>71</xdr:col>
      <xdr:colOff>177800</xdr:colOff>
      <xdr:row>77</xdr:row>
      <xdr:rowOff>107175</xdr:rowOff>
    </xdr:to>
    <xdr:cxnSp macro="">
      <xdr:nvCxnSpPr>
        <xdr:cNvPr id="641" name="直線コネクタ 640"/>
        <xdr:cNvCxnSpPr/>
      </xdr:nvCxnSpPr>
      <xdr:spPr>
        <a:xfrm>
          <a:off x="12814300" y="13263918"/>
          <a:ext cx="889000" cy="4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77093</xdr:rowOff>
    </xdr:from>
    <xdr:ext cx="534377" cy="259045"/>
    <xdr:sp macro="" textlink="">
      <xdr:nvSpPr>
        <xdr:cNvPr id="643" name="テキスト ボックス 642"/>
        <xdr:cNvSpPr txBox="1"/>
      </xdr:nvSpPr>
      <xdr:spPr>
        <a:xfrm>
          <a:off x="13436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91402</xdr:rowOff>
    </xdr:from>
    <xdr:to>
      <xdr:col>85</xdr:col>
      <xdr:colOff>177800</xdr:colOff>
      <xdr:row>78</xdr:row>
      <xdr:rowOff>21552</xdr:rowOff>
    </xdr:to>
    <xdr:sp macro="" textlink="">
      <xdr:nvSpPr>
        <xdr:cNvPr id="651" name="楕円 650"/>
        <xdr:cNvSpPr/>
      </xdr:nvSpPr>
      <xdr:spPr>
        <a:xfrm>
          <a:off x="16268700" y="132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6329</xdr:rowOff>
    </xdr:from>
    <xdr:ext cx="534377" cy="259045"/>
    <xdr:sp macro="" textlink="">
      <xdr:nvSpPr>
        <xdr:cNvPr id="652" name="公債費該当値テキスト"/>
        <xdr:cNvSpPr txBox="1"/>
      </xdr:nvSpPr>
      <xdr:spPr>
        <a:xfrm>
          <a:off x="16370300" y="132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89852</xdr:rowOff>
    </xdr:from>
    <xdr:to>
      <xdr:col>81</xdr:col>
      <xdr:colOff>101600</xdr:colOff>
      <xdr:row>78</xdr:row>
      <xdr:rowOff>20002</xdr:rowOff>
    </xdr:to>
    <xdr:sp macro="" textlink="">
      <xdr:nvSpPr>
        <xdr:cNvPr id="653" name="楕円 652"/>
        <xdr:cNvSpPr/>
      </xdr:nvSpPr>
      <xdr:spPr>
        <a:xfrm>
          <a:off x="15430500" y="1329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11129</xdr:rowOff>
    </xdr:from>
    <xdr:ext cx="534377" cy="259045"/>
    <xdr:sp macro="" textlink="">
      <xdr:nvSpPr>
        <xdr:cNvPr id="654" name="テキスト ボックス 653"/>
        <xdr:cNvSpPr txBox="1"/>
      </xdr:nvSpPr>
      <xdr:spPr>
        <a:xfrm>
          <a:off x="15214111" y="1338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69748</xdr:rowOff>
    </xdr:from>
    <xdr:to>
      <xdr:col>76</xdr:col>
      <xdr:colOff>165100</xdr:colOff>
      <xdr:row>77</xdr:row>
      <xdr:rowOff>171348</xdr:rowOff>
    </xdr:to>
    <xdr:sp macro="" textlink="">
      <xdr:nvSpPr>
        <xdr:cNvPr id="655" name="楕円 654"/>
        <xdr:cNvSpPr/>
      </xdr:nvSpPr>
      <xdr:spPr>
        <a:xfrm>
          <a:off x="14541500" y="1327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162475</xdr:rowOff>
    </xdr:from>
    <xdr:ext cx="534377" cy="259045"/>
    <xdr:sp macro="" textlink="">
      <xdr:nvSpPr>
        <xdr:cNvPr id="656" name="テキスト ボックス 655"/>
        <xdr:cNvSpPr txBox="1"/>
      </xdr:nvSpPr>
      <xdr:spPr>
        <a:xfrm>
          <a:off x="14325111" y="1336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56375</xdr:rowOff>
    </xdr:from>
    <xdr:to>
      <xdr:col>72</xdr:col>
      <xdr:colOff>38100</xdr:colOff>
      <xdr:row>77</xdr:row>
      <xdr:rowOff>157975</xdr:rowOff>
    </xdr:to>
    <xdr:sp macro="" textlink="">
      <xdr:nvSpPr>
        <xdr:cNvPr id="657" name="楕円 656"/>
        <xdr:cNvSpPr/>
      </xdr:nvSpPr>
      <xdr:spPr>
        <a:xfrm>
          <a:off x="13652500" y="1325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149102</xdr:rowOff>
    </xdr:from>
    <xdr:ext cx="534377" cy="259045"/>
    <xdr:sp macro="" textlink="">
      <xdr:nvSpPr>
        <xdr:cNvPr id="658" name="テキスト ボックス 657"/>
        <xdr:cNvSpPr txBox="1"/>
      </xdr:nvSpPr>
      <xdr:spPr>
        <a:xfrm>
          <a:off x="13436111" y="1335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11468</xdr:rowOff>
    </xdr:from>
    <xdr:to>
      <xdr:col>67</xdr:col>
      <xdr:colOff>101600</xdr:colOff>
      <xdr:row>77</xdr:row>
      <xdr:rowOff>113068</xdr:rowOff>
    </xdr:to>
    <xdr:sp macro="" textlink="">
      <xdr:nvSpPr>
        <xdr:cNvPr id="659" name="楕円 658"/>
        <xdr:cNvSpPr/>
      </xdr:nvSpPr>
      <xdr:spPr>
        <a:xfrm>
          <a:off x="12763500" y="1321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104195</xdr:rowOff>
    </xdr:from>
    <xdr:ext cx="534377" cy="259045"/>
    <xdr:sp macro="" textlink="">
      <xdr:nvSpPr>
        <xdr:cNvPr id="660" name="テキスト ボックス 659"/>
        <xdr:cNvSpPr txBox="1"/>
      </xdr:nvSpPr>
      <xdr:spPr>
        <a:xfrm>
          <a:off x="12547111" y="133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35140</xdr:rowOff>
    </xdr:from>
    <xdr:to>
      <xdr:col>85</xdr:col>
      <xdr:colOff>127000</xdr:colOff>
      <xdr:row>99</xdr:row>
      <xdr:rowOff>35823</xdr:rowOff>
    </xdr:to>
    <xdr:cxnSp macro="">
      <xdr:nvCxnSpPr>
        <xdr:cNvPr id="689" name="直線コネクタ 688"/>
        <xdr:cNvCxnSpPr/>
      </xdr:nvCxnSpPr>
      <xdr:spPr>
        <a:xfrm flipV="1">
          <a:off x="15481300" y="17008690"/>
          <a:ext cx="838200" cy="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35823</xdr:rowOff>
    </xdr:from>
    <xdr:to>
      <xdr:col>81</xdr:col>
      <xdr:colOff>50800</xdr:colOff>
      <xdr:row>99</xdr:row>
      <xdr:rowOff>38765</xdr:rowOff>
    </xdr:to>
    <xdr:cxnSp macro="">
      <xdr:nvCxnSpPr>
        <xdr:cNvPr id="692" name="直線コネクタ 691"/>
        <xdr:cNvCxnSpPr/>
      </xdr:nvCxnSpPr>
      <xdr:spPr>
        <a:xfrm flipV="1">
          <a:off x="14592300" y="17009373"/>
          <a:ext cx="889000" cy="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31969</xdr:rowOff>
    </xdr:from>
    <xdr:to>
      <xdr:col>76</xdr:col>
      <xdr:colOff>114300</xdr:colOff>
      <xdr:row>99</xdr:row>
      <xdr:rowOff>38765</xdr:rowOff>
    </xdr:to>
    <xdr:cxnSp macro="">
      <xdr:nvCxnSpPr>
        <xdr:cNvPr id="695" name="直線コネクタ 694"/>
        <xdr:cNvCxnSpPr/>
      </xdr:nvCxnSpPr>
      <xdr:spPr>
        <a:xfrm>
          <a:off x="13703300" y="17005519"/>
          <a:ext cx="889000" cy="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5145</xdr:rowOff>
    </xdr:from>
    <xdr:to>
      <xdr:col>71</xdr:col>
      <xdr:colOff>177800</xdr:colOff>
      <xdr:row>99</xdr:row>
      <xdr:rowOff>31969</xdr:rowOff>
    </xdr:to>
    <xdr:cxnSp macro="">
      <xdr:nvCxnSpPr>
        <xdr:cNvPr id="698" name="直線コネクタ 697"/>
        <xdr:cNvCxnSpPr/>
      </xdr:nvCxnSpPr>
      <xdr:spPr>
        <a:xfrm>
          <a:off x="12814300" y="16978695"/>
          <a:ext cx="889000" cy="2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62107</xdr:rowOff>
    </xdr:from>
    <xdr:ext cx="534377" cy="259045"/>
    <xdr:sp macro="" textlink="">
      <xdr:nvSpPr>
        <xdr:cNvPr id="702" name="テキスト ボックス 701"/>
        <xdr:cNvSpPr txBox="1"/>
      </xdr:nvSpPr>
      <xdr:spPr>
        <a:xfrm>
          <a:off x="12547111" y="1703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155790</xdr:rowOff>
    </xdr:from>
    <xdr:to>
      <xdr:col>85</xdr:col>
      <xdr:colOff>177800</xdr:colOff>
      <xdr:row>99</xdr:row>
      <xdr:rowOff>85940</xdr:rowOff>
    </xdr:to>
    <xdr:sp macro="" textlink="">
      <xdr:nvSpPr>
        <xdr:cNvPr id="708" name="楕円 707"/>
        <xdr:cNvSpPr/>
      </xdr:nvSpPr>
      <xdr:spPr>
        <a:xfrm>
          <a:off x="16268700" y="169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104630</xdr:rowOff>
    </xdr:from>
    <xdr:ext cx="469744" cy="259045"/>
    <xdr:sp macro="" textlink="">
      <xdr:nvSpPr>
        <xdr:cNvPr id="709" name="積立金該当値テキスト"/>
        <xdr:cNvSpPr txBox="1"/>
      </xdr:nvSpPr>
      <xdr:spPr>
        <a:xfrm>
          <a:off x="16370300" y="1690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156473</xdr:rowOff>
    </xdr:from>
    <xdr:to>
      <xdr:col>81</xdr:col>
      <xdr:colOff>101600</xdr:colOff>
      <xdr:row>99</xdr:row>
      <xdr:rowOff>86623</xdr:rowOff>
    </xdr:to>
    <xdr:sp macro="" textlink="">
      <xdr:nvSpPr>
        <xdr:cNvPr id="710" name="楕円 709"/>
        <xdr:cNvSpPr/>
      </xdr:nvSpPr>
      <xdr:spPr>
        <a:xfrm>
          <a:off x="15430500" y="1695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77750</xdr:rowOff>
    </xdr:from>
    <xdr:ext cx="469744" cy="259045"/>
    <xdr:sp macro="" textlink="">
      <xdr:nvSpPr>
        <xdr:cNvPr id="711" name="テキスト ボックス 710"/>
        <xdr:cNvSpPr txBox="1"/>
      </xdr:nvSpPr>
      <xdr:spPr>
        <a:xfrm>
          <a:off x="15246428" y="17051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159415</xdr:rowOff>
    </xdr:from>
    <xdr:to>
      <xdr:col>76</xdr:col>
      <xdr:colOff>165100</xdr:colOff>
      <xdr:row>99</xdr:row>
      <xdr:rowOff>89565</xdr:rowOff>
    </xdr:to>
    <xdr:sp macro="" textlink="">
      <xdr:nvSpPr>
        <xdr:cNvPr id="712" name="楕円 711"/>
        <xdr:cNvSpPr/>
      </xdr:nvSpPr>
      <xdr:spPr>
        <a:xfrm>
          <a:off x="14541500" y="169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80692</xdr:rowOff>
    </xdr:from>
    <xdr:ext cx="469744" cy="259045"/>
    <xdr:sp macro="" textlink="">
      <xdr:nvSpPr>
        <xdr:cNvPr id="713" name="テキスト ボックス 712"/>
        <xdr:cNvSpPr txBox="1"/>
      </xdr:nvSpPr>
      <xdr:spPr>
        <a:xfrm>
          <a:off x="14357428" y="1705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152619</xdr:rowOff>
    </xdr:from>
    <xdr:to>
      <xdr:col>72</xdr:col>
      <xdr:colOff>38100</xdr:colOff>
      <xdr:row>99</xdr:row>
      <xdr:rowOff>82769</xdr:rowOff>
    </xdr:to>
    <xdr:sp macro="" textlink="">
      <xdr:nvSpPr>
        <xdr:cNvPr id="714" name="楕円 713"/>
        <xdr:cNvSpPr/>
      </xdr:nvSpPr>
      <xdr:spPr>
        <a:xfrm>
          <a:off x="13652500" y="1695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73896</xdr:rowOff>
    </xdr:from>
    <xdr:ext cx="469744" cy="259045"/>
    <xdr:sp macro="" textlink="">
      <xdr:nvSpPr>
        <xdr:cNvPr id="715" name="テキスト ボックス 714"/>
        <xdr:cNvSpPr txBox="1"/>
      </xdr:nvSpPr>
      <xdr:spPr>
        <a:xfrm>
          <a:off x="13468428" y="1704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125795</xdr:rowOff>
    </xdr:from>
    <xdr:to>
      <xdr:col>67</xdr:col>
      <xdr:colOff>101600</xdr:colOff>
      <xdr:row>99</xdr:row>
      <xdr:rowOff>55945</xdr:rowOff>
    </xdr:to>
    <xdr:sp macro="" textlink="">
      <xdr:nvSpPr>
        <xdr:cNvPr id="716" name="楕円 715"/>
        <xdr:cNvSpPr/>
      </xdr:nvSpPr>
      <xdr:spPr>
        <a:xfrm>
          <a:off x="12763500" y="1692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72472</xdr:rowOff>
    </xdr:from>
    <xdr:ext cx="534377" cy="259045"/>
    <xdr:sp macro="" textlink="">
      <xdr:nvSpPr>
        <xdr:cNvPr id="717" name="テキスト ボックス 716"/>
        <xdr:cNvSpPr txBox="1"/>
      </xdr:nvSpPr>
      <xdr:spPr>
        <a:xfrm>
          <a:off x="12547111" y="167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112268</xdr:rowOff>
    </xdr:from>
    <xdr:to>
      <xdr:col>116</xdr:col>
      <xdr:colOff>63500</xdr:colOff>
      <xdr:row>37</xdr:row>
      <xdr:rowOff>118486</xdr:rowOff>
    </xdr:to>
    <xdr:cxnSp macro="">
      <xdr:nvCxnSpPr>
        <xdr:cNvPr id="744" name="直線コネクタ 743"/>
        <xdr:cNvCxnSpPr/>
      </xdr:nvCxnSpPr>
      <xdr:spPr>
        <a:xfrm flipV="1">
          <a:off x="21323300" y="6455918"/>
          <a:ext cx="8382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134261</xdr:rowOff>
    </xdr:from>
    <xdr:ext cx="469744" cy="259045"/>
    <xdr:sp macro="" textlink="">
      <xdr:nvSpPr>
        <xdr:cNvPr id="745" name="投資及び出資金平均値テキスト"/>
        <xdr:cNvSpPr txBox="1"/>
      </xdr:nvSpPr>
      <xdr:spPr>
        <a:xfrm>
          <a:off x="22212300" y="6477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118486</xdr:rowOff>
    </xdr:from>
    <xdr:to>
      <xdr:col>111</xdr:col>
      <xdr:colOff>177800</xdr:colOff>
      <xdr:row>38</xdr:row>
      <xdr:rowOff>139700</xdr:rowOff>
    </xdr:to>
    <xdr:cxnSp macro="">
      <xdr:nvCxnSpPr>
        <xdr:cNvPr id="747" name="直線コネクタ 746"/>
        <xdr:cNvCxnSpPr/>
      </xdr:nvCxnSpPr>
      <xdr:spPr>
        <a:xfrm flipV="1">
          <a:off x="20434300" y="6462136"/>
          <a:ext cx="889000" cy="19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83146</xdr:rowOff>
    </xdr:from>
    <xdr:ext cx="469744" cy="259045"/>
    <xdr:sp macro="" textlink="">
      <xdr:nvSpPr>
        <xdr:cNvPr id="749" name="テキスト ボックス 748"/>
        <xdr:cNvSpPr txBox="1"/>
      </xdr:nvSpPr>
      <xdr:spPr>
        <a:xfrm>
          <a:off x="21088428" y="659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61468</xdr:rowOff>
    </xdr:from>
    <xdr:to>
      <xdr:col>116</xdr:col>
      <xdr:colOff>114300</xdr:colOff>
      <xdr:row>37</xdr:row>
      <xdr:rowOff>163068</xdr:rowOff>
    </xdr:to>
    <xdr:sp macro="" textlink="">
      <xdr:nvSpPr>
        <xdr:cNvPr id="763" name="楕円 762"/>
        <xdr:cNvSpPr/>
      </xdr:nvSpPr>
      <xdr:spPr>
        <a:xfrm>
          <a:off x="22110700" y="64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84345</xdr:rowOff>
    </xdr:from>
    <xdr:ext cx="469744" cy="259045"/>
    <xdr:sp macro="" textlink="">
      <xdr:nvSpPr>
        <xdr:cNvPr id="764" name="投資及び出資金該当値テキスト"/>
        <xdr:cNvSpPr txBox="1"/>
      </xdr:nvSpPr>
      <xdr:spPr>
        <a:xfrm>
          <a:off x="22212300" y="625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67686</xdr:rowOff>
    </xdr:from>
    <xdr:to>
      <xdr:col>112</xdr:col>
      <xdr:colOff>38100</xdr:colOff>
      <xdr:row>37</xdr:row>
      <xdr:rowOff>169286</xdr:rowOff>
    </xdr:to>
    <xdr:sp macro="" textlink="">
      <xdr:nvSpPr>
        <xdr:cNvPr id="765" name="楕円 764"/>
        <xdr:cNvSpPr/>
      </xdr:nvSpPr>
      <xdr:spPr>
        <a:xfrm>
          <a:off x="21272500" y="641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14363</xdr:rowOff>
    </xdr:from>
    <xdr:ext cx="469744" cy="259045"/>
    <xdr:sp macro="" textlink="">
      <xdr:nvSpPr>
        <xdr:cNvPr id="766" name="テキスト ボックス 765"/>
        <xdr:cNvSpPr txBox="1"/>
      </xdr:nvSpPr>
      <xdr:spPr>
        <a:xfrm>
          <a:off x="21088428" y="618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91603</xdr:rowOff>
    </xdr:from>
    <xdr:to>
      <xdr:col>116</xdr:col>
      <xdr:colOff>63500</xdr:colOff>
      <xdr:row>58</xdr:row>
      <xdr:rowOff>92197</xdr:rowOff>
    </xdr:to>
    <xdr:cxnSp macro="">
      <xdr:nvCxnSpPr>
        <xdr:cNvPr id="799" name="直線コネクタ 798"/>
        <xdr:cNvCxnSpPr/>
      </xdr:nvCxnSpPr>
      <xdr:spPr>
        <a:xfrm flipV="1">
          <a:off x="21323300" y="10035703"/>
          <a:ext cx="8382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92197</xdr:rowOff>
    </xdr:from>
    <xdr:to>
      <xdr:col>111</xdr:col>
      <xdr:colOff>177800</xdr:colOff>
      <xdr:row>58</xdr:row>
      <xdr:rowOff>92380</xdr:rowOff>
    </xdr:to>
    <xdr:cxnSp macro="">
      <xdr:nvCxnSpPr>
        <xdr:cNvPr id="802" name="直線コネクタ 801"/>
        <xdr:cNvCxnSpPr/>
      </xdr:nvCxnSpPr>
      <xdr:spPr>
        <a:xfrm flipV="1">
          <a:off x="20434300" y="1003629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92380</xdr:rowOff>
    </xdr:from>
    <xdr:to>
      <xdr:col>107</xdr:col>
      <xdr:colOff>50800</xdr:colOff>
      <xdr:row>58</xdr:row>
      <xdr:rowOff>92654</xdr:rowOff>
    </xdr:to>
    <xdr:cxnSp macro="">
      <xdr:nvCxnSpPr>
        <xdr:cNvPr id="805" name="直線コネクタ 804"/>
        <xdr:cNvCxnSpPr/>
      </xdr:nvCxnSpPr>
      <xdr:spPr>
        <a:xfrm flipV="1">
          <a:off x="19545300" y="10036480"/>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92654</xdr:rowOff>
    </xdr:from>
    <xdr:to>
      <xdr:col>102</xdr:col>
      <xdr:colOff>114300</xdr:colOff>
      <xdr:row>58</xdr:row>
      <xdr:rowOff>92974</xdr:rowOff>
    </xdr:to>
    <xdr:cxnSp macro="">
      <xdr:nvCxnSpPr>
        <xdr:cNvPr id="808" name="直線コネクタ 807"/>
        <xdr:cNvCxnSpPr/>
      </xdr:nvCxnSpPr>
      <xdr:spPr>
        <a:xfrm flipV="1">
          <a:off x="18656300" y="10036754"/>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40803</xdr:rowOff>
    </xdr:from>
    <xdr:to>
      <xdr:col>116</xdr:col>
      <xdr:colOff>114300</xdr:colOff>
      <xdr:row>58</xdr:row>
      <xdr:rowOff>142403</xdr:rowOff>
    </xdr:to>
    <xdr:sp macro="" textlink="">
      <xdr:nvSpPr>
        <xdr:cNvPr id="818" name="楕円 817"/>
        <xdr:cNvSpPr/>
      </xdr:nvSpPr>
      <xdr:spPr>
        <a:xfrm>
          <a:off x="22110700" y="998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4234</xdr:rowOff>
    </xdr:from>
    <xdr:ext cx="469744" cy="259045"/>
    <xdr:sp macro="" textlink="">
      <xdr:nvSpPr>
        <xdr:cNvPr id="819" name="貸付金該当値テキスト"/>
        <xdr:cNvSpPr txBox="1"/>
      </xdr:nvSpPr>
      <xdr:spPr>
        <a:xfrm>
          <a:off x="22212300" y="994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41397</xdr:rowOff>
    </xdr:from>
    <xdr:to>
      <xdr:col>112</xdr:col>
      <xdr:colOff>38100</xdr:colOff>
      <xdr:row>58</xdr:row>
      <xdr:rowOff>142997</xdr:rowOff>
    </xdr:to>
    <xdr:sp macro="" textlink="">
      <xdr:nvSpPr>
        <xdr:cNvPr id="820" name="楕円 819"/>
        <xdr:cNvSpPr/>
      </xdr:nvSpPr>
      <xdr:spPr>
        <a:xfrm>
          <a:off x="21272500" y="998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134124</xdr:rowOff>
    </xdr:from>
    <xdr:ext cx="469744" cy="259045"/>
    <xdr:sp macro="" textlink="">
      <xdr:nvSpPr>
        <xdr:cNvPr id="821" name="テキスト ボックス 820"/>
        <xdr:cNvSpPr txBox="1"/>
      </xdr:nvSpPr>
      <xdr:spPr>
        <a:xfrm>
          <a:off x="21088428" y="1007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41580</xdr:rowOff>
    </xdr:from>
    <xdr:to>
      <xdr:col>107</xdr:col>
      <xdr:colOff>101600</xdr:colOff>
      <xdr:row>58</xdr:row>
      <xdr:rowOff>143180</xdr:rowOff>
    </xdr:to>
    <xdr:sp macro="" textlink="">
      <xdr:nvSpPr>
        <xdr:cNvPr id="822" name="楕円 821"/>
        <xdr:cNvSpPr/>
      </xdr:nvSpPr>
      <xdr:spPr>
        <a:xfrm>
          <a:off x="20383500" y="99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134307</xdr:rowOff>
    </xdr:from>
    <xdr:ext cx="469744" cy="259045"/>
    <xdr:sp macro="" textlink="">
      <xdr:nvSpPr>
        <xdr:cNvPr id="823" name="テキスト ボックス 822"/>
        <xdr:cNvSpPr txBox="1"/>
      </xdr:nvSpPr>
      <xdr:spPr>
        <a:xfrm>
          <a:off x="20199428" y="1007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41854</xdr:rowOff>
    </xdr:from>
    <xdr:to>
      <xdr:col>102</xdr:col>
      <xdr:colOff>165100</xdr:colOff>
      <xdr:row>58</xdr:row>
      <xdr:rowOff>143454</xdr:rowOff>
    </xdr:to>
    <xdr:sp macro="" textlink="">
      <xdr:nvSpPr>
        <xdr:cNvPr id="824" name="楕円 823"/>
        <xdr:cNvSpPr/>
      </xdr:nvSpPr>
      <xdr:spPr>
        <a:xfrm>
          <a:off x="19494500" y="998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134581</xdr:rowOff>
    </xdr:from>
    <xdr:ext cx="469744" cy="259045"/>
    <xdr:sp macro="" textlink="">
      <xdr:nvSpPr>
        <xdr:cNvPr id="825" name="テキスト ボックス 824"/>
        <xdr:cNvSpPr txBox="1"/>
      </xdr:nvSpPr>
      <xdr:spPr>
        <a:xfrm>
          <a:off x="19310428" y="1007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42174</xdr:rowOff>
    </xdr:from>
    <xdr:to>
      <xdr:col>98</xdr:col>
      <xdr:colOff>38100</xdr:colOff>
      <xdr:row>58</xdr:row>
      <xdr:rowOff>143774</xdr:rowOff>
    </xdr:to>
    <xdr:sp macro="" textlink="">
      <xdr:nvSpPr>
        <xdr:cNvPr id="826" name="楕円 825"/>
        <xdr:cNvSpPr/>
      </xdr:nvSpPr>
      <xdr:spPr>
        <a:xfrm>
          <a:off x="18605500" y="998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134901</xdr:rowOff>
    </xdr:from>
    <xdr:ext cx="469744" cy="259045"/>
    <xdr:sp macro="" textlink="">
      <xdr:nvSpPr>
        <xdr:cNvPr id="827" name="テキスト ボックス 826"/>
        <xdr:cNvSpPr txBox="1"/>
      </xdr:nvSpPr>
      <xdr:spPr>
        <a:xfrm>
          <a:off x="18421428" y="1007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24551</xdr:rowOff>
    </xdr:from>
    <xdr:to>
      <xdr:col>116</xdr:col>
      <xdr:colOff>63500</xdr:colOff>
      <xdr:row>75</xdr:row>
      <xdr:rowOff>42316</xdr:rowOff>
    </xdr:to>
    <xdr:cxnSp macro="">
      <xdr:nvCxnSpPr>
        <xdr:cNvPr id="859" name="直線コネクタ 858"/>
        <xdr:cNvCxnSpPr/>
      </xdr:nvCxnSpPr>
      <xdr:spPr>
        <a:xfrm flipV="1">
          <a:off x="21323300" y="12883301"/>
          <a:ext cx="838200" cy="1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48288</xdr:rowOff>
    </xdr:from>
    <xdr:ext cx="534377" cy="259045"/>
    <xdr:sp macro="" textlink="">
      <xdr:nvSpPr>
        <xdr:cNvPr id="860" name="繰出金平均値テキスト"/>
        <xdr:cNvSpPr txBox="1"/>
      </xdr:nvSpPr>
      <xdr:spPr>
        <a:xfrm>
          <a:off x="22212300" y="129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159393</xdr:rowOff>
    </xdr:from>
    <xdr:to>
      <xdr:col>111</xdr:col>
      <xdr:colOff>177800</xdr:colOff>
      <xdr:row>75</xdr:row>
      <xdr:rowOff>42316</xdr:rowOff>
    </xdr:to>
    <xdr:cxnSp macro="">
      <xdr:nvCxnSpPr>
        <xdr:cNvPr id="862" name="直線コネクタ 861"/>
        <xdr:cNvCxnSpPr/>
      </xdr:nvCxnSpPr>
      <xdr:spPr>
        <a:xfrm>
          <a:off x="20434300" y="12503793"/>
          <a:ext cx="889000" cy="39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105699</xdr:rowOff>
    </xdr:from>
    <xdr:ext cx="534377" cy="259045"/>
    <xdr:sp macro="" textlink="">
      <xdr:nvSpPr>
        <xdr:cNvPr id="864" name="テキスト ボックス 863"/>
        <xdr:cNvSpPr txBox="1"/>
      </xdr:nvSpPr>
      <xdr:spPr>
        <a:xfrm>
          <a:off x="21056111" y="12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159393</xdr:rowOff>
    </xdr:from>
    <xdr:to>
      <xdr:col>107</xdr:col>
      <xdr:colOff>50800</xdr:colOff>
      <xdr:row>73</xdr:row>
      <xdr:rowOff>11325</xdr:rowOff>
    </xdr:to>
    <xdr:cxnSp macro="">
      <xdr:nvCxnSpPr>
        <xdr:cNvPr id="865" name="直線コネクタ 864"/>
        <xdr:cNvCxnSpPr/>
      </xdr:nvCxnSpPr>
      <xdr:spPr>
        <a:xfrm flipV="1">
          <a:off x="19545300" y="12503793"/>
          <a:ext cx="889000" cy="2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106483</xdr:rowOff>
    </xdr:from>
    <xdr:ext cx="534377" cy="259045"/>
    <xdr:sp macro="" textlink="">
      <xdr:nvSpPr>
        <xdr:cNvPr id="867" name="テキスト ボックス 866"/>
        <xdr:cNvSpPr txBox="1"/>
      </xdr:nvSpPr>
      <xdr:spPr>
        <a:xfrm>
          <a:off x="20167111" y="129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11325</xdr:rowOff>
    </xdr:from>
    <xdr:to>
      <xdr:col>102</xdr:col>
      <xdr:colOff>114300</xdr:colOff>
      <xdr:row>73</xdr:row>
      <xdr:rowOff>88167</xdr:rowOff>
    </xdr:to>
    <xdr:cxnSp macro="">
      <xdr:nvCxnSpPr>
        <xdr:cNvPr id="868" name="直線コネクタ 867"/>
        <xdr:cNvCxnSpPr/>
      </xdr:nvCxnSpPr>
      <xdr:spPr>
        <a:xfrm flipV="1">
          <a:off x="18656300" y="12527175"/>
          <a:ext cx="889000" cy="7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100768</xdr:rowOff>
    </xdr:from>
    <xdr:ext cx="534377" cy="259045"/>
    <xdr:sp macro="" textlink="">
      <xdr:nvSpPr>
        <xdr:cNvPr id="870" name="テキスト ボックス 869"/>
        <xdr:cNvSpPr txBox="1"/>
      </xdr:nvSpPr>
      <xdr:spPr>
        <a:xfrm>
          <a:off x="19278111" y="129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121145</xdr:rowOff>
    </xdr:from>
    <xdr:ext cx="534377" cy="259045"/>
    <xdr:sp macro="" textlink="">
      <xdr:nvSpPr>
        <xdr:cNvPr id="872" name="テキスト ボックス 871"/>
        <xdr:cNvSpPr txBox="1"/>
      </xdr:nvSpPr>
      <xdr:spPr>
        <a:xfrm>
          <a:off x="18389111" y="1297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145201</xdr:rowOff>
    </xdr:from>
    <xdr:to>
      <xdr:col>116</xdr:col>
      <xdr:colOff>114300</xdr:colOff>
      <xdr:row>75</xdr:row>
      <xdr:rowOff>75351</xdr:rowOff>
    </xdr:to>
    <xdr:sp macro="" textlink="">
      <xdr:nvSpPr>
        <xdr:cNvPr id="878" name="楕円 877"/>
        <xdr:cNvSpPr/>
      </xdr:nvSpPr>
      <xdr:spPr>
        <a:xfrm>
          <a:off x="22110700" y="1283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168078</xdr:rowOff>
    </xdr:from>
    <xdr:ext cx="534377" cy="259045"/>
    <xdr:sp macro="" textlink="">
      <xdr:nvSpPr>
        <xdr:cNvPr id="879" name="繰出金該当値テキスト"/>
        <xdr:cNvSpPr txBox="1"/>
      </xdr:nvSpPr>
      <xdr:spPr>
        <a:xfrm>
          <a:off x="22212300" y="1268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162966</xdr:rowOff>
    </xdr:from>
    <xdr:to>
      <xdr:col>112</xdr:col>
      <xdr:colOff>38100</xdr:colOff>
      <xdr:row>75</xdr:row>
      <xdr:rowOff>93116</xdr:rowOff>
    </xdr:to>
    <xdr:sp macro="" textlink="">
      <xdr:nvSpPr>
        <xdr:cNvPr id="880" name="楕円 879"/>
        <xdr:cNvSpPr/>
      </xdr:nvSpPr>
      <xdr:spPr>
        <a:xfrm>
          <a:off x="21272500" y="1285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109643</xdr:rowOff>
    </xdr:from>
    <xdr:ext cx="534377" cy="259045"/>
    <xdr:sp macro="" textlink="">
      <xdr:nvSpPr>
        <xdr:cNvPr id="881" name="テキスト ボックス 880"/>
        <xdr:cNvSpPr txBox="1"/>
      </xdr:nvSpPr>
      <xdr:spPr>
        <a:xfrm>
          <a:off x="21056111" y="1262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108593</xdr:rowOff>
    </xdr:from>
    <xdr:to>
      <xdr:col>107</xdr:col>
      <xdr:colOff>101600</xdr:colOff>
      <xdr:row>73</xdr:row>
      <xdr:rowOff>38743</xdr:rowOff>
    </xdr:to>
    <xdr:sp macro="" textlink="">
      <xdr:nvSpPr>
        <xdr:cNvPr id="882" name="楕円 881"/>
        <xdr:cNvSpPr/>
      </xdr:nvSpPr>
      <xdr:spPr>
        <a:xfrm>
          <a:off x="20383500" y="1245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55270</xdr:rowOff>
    </xdr:from>
    <xdr:ext cx="534377" cy="259045"/>
    <xdr:sp macro="" textlink="">
      <xdr:nvSpPr>
        <xdr:cNvPr id="883" name="テキスト ボックス 882"/>
        <xdr:cNvSpPr txBox="1"/>
      </xdr:nvSpPr>
      <xdr:spPr>
        <a:xfrm>
          <a:off x="20167111" y="12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131975</xdr:rowOff>
    </xdr:from>
    <xdr:to>
      <xdr:col>102</xdr:col>
      <xdr:colOff>165100</xdr:colOff>
      <xdr:row>73</xdr:row>
      <xdr:rowOff>62125</xdr:rowOff>
    </xdr:to>
    <xdr:sp macro="" textlink="">
      <xdr:nvSpPr>
        <xdr:cNvPr id="884" name="楕円 883"/>
        <xdr:cNvSpPr/>
      </xdr:nvSpPr>
      <xdr:spPr>
        <a:xfrm>
          <a:off x="19494500" y="1247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78652</xdr:rowOff>
    </xdr:from>
    <xdr:ext cx="534377" cy="259045"/>
    <xdr:sp macro="" textlink="">
      <xdr:nvSpPr>
        <xdr:cNvPr id="885" name="テキスト ボックス 884"/>
        <xdr:cNvSpPr txBox="1"/>
      </xdr:nvSpPr>
      <xdr:spPr>
        <a:xfrm>
          <a:off x="19278111" y="1225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37367</xdr:rowOff>
    </xdr:from>
    <xdr:to>
      <xdr:col>98</xdr:col>
      <xdr:colOff>38100</xdr:colOff>
      <xdr:row>73</xdr:row>
      <xdr:rowOff>138967</xdr:rowOff>
    </xdr:to>
    <xdr:sp macro="" textlink="">
      <xdr:nvSpPr>
        <xdr:cNvPr id="886" name="楕円 885"/>
        <xdr:cNvSpPr/>
      </xdr:nvSpPr>
      <xdr:spPr>
        <a:xfrm>
          <a:off x="18605500" y="125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155494</xdr:rowOff>
    </xdr:from>
    <xdr:ext cx="534377" cy="259045"/>
    <xdr:sp macro="" textlink="">
      <xdr:nvSpPr>
        <xdr:cNvPr id="887" name="テキスト ボックス 886"/>
        <xdr:cNvSpPr txBox="1"/>
      </xdr:nvSpPr>
      <xdr:spPr>
        <a:xfrm>
          <a:off x="18389111" y="1232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32,414</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42,507</a:t>
          </a:r>
          <a:r>
            <a:rPr kumimoji="1" lang="ja-JP" altLang="en-US" sz="1300">
              <a:latin typeface="ＭＳ Ｐゴシック" panose="020B0600070205080204" pitchFamily="50" charset="-128"/>
              <a:ea typeface="ＭＳ Ｐゴシック" panose="020B0600070205080204" pitchFamily="50" charset="-128"/>
            </a:rPr>
            <a:t>円となっており、おおよそ約</a:t>
          </a:r>
          <a:r>
            <a:rPr kumimoji="1" lang="en-US" altLang="ja-JP" sz="1300">
              <a:latin typeface="ＭＳ Ｐゴシック" panose="020B0600070205080204" pitchFamily="50" charset="-128"/>
              <a:ea typeface="ＭＳ Ｐゴシック" panose="020B0600070205080204" pitchFamily="50" charset="-128"/>
            </a:rPr>
            <a:t>40,000</a:t>
          </a:r>
          <a:r>
            <a:rPr kumimoji="1" lang="ja-JP" altLang="en-US" sz="1300">
              <a:latin typeface="ＭＳ Ｐゴシック" panose="020B0600070205080204" pitchFamily="50" charset="-128"/>
              <a:ea typeface="ＭＳ Ｐゴシック" panose="020B0600070205080204" pitchFamily="50" charset="-128"/>
            </a:rPr>
            <a:t>円程度で推移してきており、類似団体平均と比べて抑制された水準にある。平成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年度から上昇傾向にあるが、これは、退職者数の増や退職を見越した採用数の増に伴うものが主な要因と考えられる。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旧産炭地域ということで公営住宅が多く、主要な産業もないベッドタウンであり、かつ、高齢化が進んでいることで自主財源に乏しい状況にあるが、生産年齢層の定住化を図り、長いスパンでの自主財源の確保に努める必要がある。今まで以上に事業の取捨選択を行いつつ、教育環境整備や住環境整備など将来への有効な投資を行う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福岡県水巻町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28,516
28,133
11.01
9,667,763
9,243,050
390,310
5,724,361
7,418,509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128270</xdr:rowOff>
    </xdr:from>
    <xdr:to>
      <xdr:col>24</xdr:col>
      <xdr:colOff>63500</xdr:colOff>
      <xdr:row>34</xdr:row>
      <xdr:rowOff>60452</xdr:rowOff>
    </xdr:to>
    <xdr:cxnSp macro="">
      <xdr:nvCxnSpPr>
        <xdr:cNvPr id="61" name="直線コネクタ 60"/>
        <xdr:cNvCxnSpPr/>
      </xdr:nvCxnSpPr>
      <xdr:spPr>
        <a:xfrm>
          <a:off x="3797300" y="5614670"/>
          <a:ext cx="8382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128270</xdr:rowOff>
    </xdr:from>
    <xdr:to>
      <xdr:col>19</xdr:col>
      <xdr:colOff>177800</xdr:colOff>
      <xdr:row>33</xdr:row>
      <xdr:rowOff>141224</xdr:rowOff>
    </xdr:to>
    <xdr:cxnSp macro="">
      <xdr:nvCxnSpPr>
        <xdr:cNvPr id="64" name="直線コネクタ 63"/>
        <xdr:cNvCxnSpPr/>
      </xdr:nvCxnSpPr>
      <xdr:spPr>
        <a:xfrm flipV="1">
          <a:off x="2908300" y="5614670"/>
          <a:ext cx="889000" cy="18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77233</xdr:rowOff>
    </xdr:from>
    <xdr:ext cx="469744" cy="259045"/>
    <xdr:sp macro="" textlink="">
      <xdr:nvSpPr>
        <xdr:cNvPr id="66" name="テキスト ボックス 65"/>
        <xdr:cNvSpPr txBox="1"/>
      </xdr:nvSpPr>
      <xdr:spPr>
        <a:xfrm>
          <a:off x="3562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95123</xdr:rowOff>
    </xdr:from>
    <xdr:to>
      <xdr:col>15</xdr:col>
      <xdr:colOff>50800</xdr:colOff>
      <xdr:row>33</xdr:row>
      <xdr:rowOff>141224</xdr:rowOff>
    </xdr:to>
    <xdr:cxnSp macro="">
      <xdr:nvCxnSpPr>
        <xdr:cNvPr id="67" name="直線コネクタ 66"/>
        <xdr:cNvCxnSpPr/>
      </xdr:nvCxnSpPr>
      <xdr:spPr>
        <a:xfrm>
          <a:off x="2019300" y="5752973"/>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95123</xdr:rowOff>
    </xdr:from>
    <xdr:to>
      <xdr:col>10</xdr:col>
      <xdr:colOff>114300</xdr:colOff>
      <xdr:row>33</xdr:row>
      <xdr:rowOff>164846</xdr:rowOff>
    </xdr:to>
    <xdr:cxnSp macro="">
      <xdr:nvCxnSpPr>
        <xdr:cNvPr id="70" name="直線コネクタ 69"/>
        <xdr:cNvCxnSpPr/>
      </xdr:nvCxnSpPr>
      <xdr:spPr>
        <a:xfrm flipV="1">
          <a:off x="1130300" y="5752973"/>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146956</xdr:rowOff>
    </xdr:from>
    <xdr:ext cx="469744" cy="259045"/>
    <xdr:sp macro="" textlink="">
      <xdr:nvSpPr>
        <xdr:cNvPr id="72" name="テキスト ボックス 71"/>
        <xdr:cNvSpPr txBox="1"/>
      </xdr:nvSpPr>
      <xdr:spPr>
        <a:xfrm>
          <a:off x="1784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135907</xdr:rowOff>
    </xdr:from>
    <xdr:ext cx="469744" cy="259045"/>
    <xdr:sp macro="" textlink="">
      <xdr:nvSpPr>
        <xdr:cNvPr id="74" name="テキスト ボックス 73"/>
        <xdr:cNvSpPr txBox="1"/>
      </xdr:nvSpPr>
      <xdr:spPr>
        <a:xfrm>
          <a:off x="895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9652</xdr:rowOff>
    </xdr:from>
    <xdr:to>
      <xdr:col>24</xdr:col>
      <xdr:colOff>114300</xdr:colOff>
      <xdr:row>34</xdr:row>
      <xdr:rowOff>111252</xdr:rowOff>
    </xdr:to>
    <xdr:sp macro="" textlink="">
      <xdr:nvSpPr>
        <xdr:cNvPr id="80" name="楕円 79"/>
        <xdr:cNvSpPr/>
      </xdr:nvSpPr>
      <xdr:spPr>
        <a:xfrm>
          <a:off x="4584700" y="583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32529</xdr:rowOff>
    </xdr:from>
    <xdr:ext cx="469744" cy="259045"/>
    <xdr:sp macro="" textlink="">
      <xdr:nvSpPr>
        <xdr:cNvPr id="81" name="議会費該当値テキスト"/>
        <xdr:cNvSpPr txBox="1"/>
      </xdr:nvSpPr>
      <xdr:spPr>
        <a:xfrm>
          <a:off x="4686300" y="569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77470</xdr:rowOff>
    </xdr:from>
    <xdr:to>
      <xdr:col>20</xdr:col>
      <xdr:colOff>38100</xdr:colOff>
      <xdr:row>33</xdr:row>
      <xdr:rowOff>7620</xdr:rowOff>
    </xdr:to>
    <xdr:sp macro="" textlink="">
      <xdr:nvSpPr>
        <xdr:cNvPr id="82" name="楕円 81"/>
        <xdr:cNvSpPr/>
      </xdr:nvSpPr>
      <xdr:spPr>
        <a:xfrm>
          <a:off x="3746500" y="55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24147</xdr:rowOff>
    </xdr:from>
    <xdr:ext cx="469744" cy="259045"/>
    <xdr:sp macro="" textlink="">
      <xdr:nvSpPr>
        <xdr:cNvPr id="83" name="テキスト ボックス 82"/>
        <xdr:cNvSpPr txBox="1"/>
      </xdr:nvSpPr>
      <xdr:spPr>
        <a:xfrm>
          <a:off x="3562428" y="53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90424</xdr:rowOff>
    </xdr:from>
    <xdr:to>
      <xdr:col>15</xdr:col>
      <xdr:colOff>101600</xdr:colOff>
      <xdr:row>34</xdr:row>
      <xdr:rowOff>20574</xdr:rowOff>
    </xdr:to>
    <xdr:sp macro="" textlink="">
      <xdr:nvSpPr>
        <xdr:cNvPr id="84" name="楕円 83"/>
        <xdr:cNvSpPr/>
      </xdr:nvSpPr>
      <xdr:spPr>
        <a:xfrm>
          <a:off x="2857500" y="574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37101</xdr:rowOff>
    </xdr:from>
    <xdr:ext cx="469744" cy="259045"/>
    <xdr:sp macro="" textlink="">
      <xdr:nvSpPr>
        <xdr:cNvPr id="85" name="テキスト ボックス 84"/>
        <xdr:cNvSpPr txBox="1"/>
      </xdr:nvSpPr>
      <xdr:spPr>
        <a:xfrm>
          <a:off x="2673428" y="552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44323</xdr:rowOff>
    </xdr:from>
    <xdr:to>
      <xdr:col>10</xdr:col>
      <xdr:colOff>165100</xdr:colOff>
      <xdr:row>33</xdr:row>
      <xdr:rowOff>145923</xdr:rowOff>
    </xdr:to>
    <xdr:sp macro="" textlink="">
      <xdr:nvSpPr>
        <xdr:cNvPr id="86" name="楕円 85"/>
        <xdr:cNvSpPr/>
      </xdr:nvSpPr>
      <xdr:spPr>
        <a:xfrm>
          <a:off x="1968500" y="570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162450</xdr:rowOff>
    </xdr:from>
    <xdr:ext cx="469744" cy="259045"/>
    <xdr:sp macro="" textlink="">
      <xdr:nvSpPr>
        <xdr:cNvPr id="87" name="テキスト ボックス 86"/>
        <xdr:cNvSpPr txBox="1"/>
      </xdr:nvSpPr>
      <xdr:spPr>
        <a:xfrm>
          <a:off x="1784428" y="547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114046</xdr:rowOff>
    </xdr:from>
    <xdr:to>
      <xdr:col>6</xdr:col>
      <xdr:colOff>38100</xdr:colOff>
      <xdr:row>34</xdr:row>
      <xdr:rowOff>44196</xdr:rowOff>
    </xdr:to>
    <xdr:sp macro="" textlink="">
      <xdr:nvSpPr>
        <xdr:cNvPr id="88" name="楕円 87"/>
        <xdr:cNvSpPr/>
      </xdr:nvSpPr>
      <xdr:spPr>
        <a:xfrm>
          <a:off x="1079500" y="577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60723</xdr:rowOff>
    </xdr:from>
    <xdr:ext cx="469744" cy="259045"/>
    <xdr:sp macro="" textlink="">
      <xdr:nvSpPr>
        <xdr:cNvPr id="89" name="テキスト ボックス 88"/>
        <xdr:cNvSpPr txBox="1"/>
      </xdr:nvSpPr>
      <xdr:spPr>
        <a:xfrm>
          <a:off x="895428" y="554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154829</xdr:rowOff>
    </xdr:from>
    <xdr:to>
      <xdr:col>24</xdr:col>
      <xdr:colOff>63500</xdr:colOff>
      <xdr:row>58</xdr:row>
      <xdr:rowOff>168229</xdr:rowOff>
    </xdr:to>
    <xdr:cxnSp macro="">
      <xdr:nvCxnSpPr>
        <xdr:cNvPr id="118" name="直線コネクタ 117"/>
        <xdr:cNvCxnSpPr/>
      </xdr:nvCxnSpPr>
      <xdr:spPr>
        <a:xfrm>
          <a:off x="3797300" y="10098929"/>
          <a:ext cx="838200" cy="1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154829</xdr:rowOff>
    </xdr:from>
    <xdr:to>
      <xdr:col>19</xdr:col>
      <xdr:colOff>177800</xdr:colOff>
      <xdr:row>59</xdr:row>
      <xdr:rowOff>5827</xdr:rowOff>
    </xdr:to>
    <xdr:cxnSp macro="">
      <xdr:nvCxnSpPr>
        <xdr:cNvPr id="121" name="直線コネクタ 120"/>
        <xdr:cNvCxnSpPr/>
      </xdr:nvCxnSpPr>
      <xdr:spPr>
        <a:xfrm flipV="1">
          <a:off x="2908300" y="10098929"/>
          <a:ext cx="889000" cy="2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2666</xdr:rowOff>
    </xdr:from>
    <xdr:to>
      <xdr:col>15</xdr:col>
      <xdr:colOff>50800</xdr:colOff>
      <xdr:row>59</xdr:row>
      <xdr:rowOff>5827</xdr:rowOff>
    </xdr:to>
    <xdr:cxnSp macro="">
      <xdr:nvCxnSpPr>
        <xdr:cNvPr id="124" name="直線コネクタ 123"/>
        <xdr:cNvCxnSpPr/>
      </xdr:nvCxnSpPr>
      <xdr:spPr>
        <a:xfrm>
          <a:off x="2019300" y="10118216"/>
          <a:ext cx="889000" cy="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156807</xdr:rowOff>
    </xdr:from>
    <xdr:to>
      <xdr:col>10</xdr:col>
      <xdr:colOff>114300</xdr:colOff>
      <xdr:row>59</xdr:row>
      <xdr:rowOff>2666</xdr:rowOff>
    </xdr:to>
    <xdr:cxnSp macro="">
      <xdr:nvCxnSpPr>
        <xdr:cNvPr id="127" name="直線コネクタ 126"/>
        <xdr:cNvCxnSpPr/>
      </xdr:nvCxnSpPr>
      <xdr:spPr>
        <a:xfrm>
          <a:off x="1130300" y="10100907"/>
          <a:ext cx="8890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117429</xdr:rowOff>
    </xdr:from>
    <xdr:to>
      <xdr:col>24</xdr:col>
      <xdr:colOff>114300</xdr:colOff>
      <xdr:row>59</xdr:row>
      <xdr:rowOff>47579</xdr:rowOff>
    </xdr:to>
    <xdr:sp macro="" textlink="">
      <xdr:nvSpPr>
        <xdr:cNvPr id="137" name="楕円 136"/>
        <xdr:cNvSpPr/>
      </xdr:nvSpPr>
      <xdr:spPr>
        <a:xfrm>
          <a:off x="4584700" y="1006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60735</xdr:rowOff>
    </xdr:from>
    <xdr:ext cx="534377" cy="259045"/>
    <xdr:sp macro="" textlink="">
      <xdr:nvSpPr>
        <xdr:cNvPr id="138" name="総務費該当値テキスト"/>
        <xdr:cNvSpPr txBox="1"/>
      </xdr:nvSpPr>
      <xdr:spPr>
        <a:xfrm>
          <a:off x="4686300" y="100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104029</xdr:rowOff>
    </xdr:from>
    <xdr:to>
      <xdr:col>20</xdr:col>
      <xdr:colOff>38100</xdr:colOff>
      <xdr:row>59</xdr:row>
      <xdr:rowOff>34179</xdr:rowOff>
    </xdr:to>
    <xdr:sp macro="" textlink="">
      <xdr:nvSpPr>
        <xdr:cNvPr id="139" name="楕円 138"/>
        <xdr:cNvSpPr/>
      </xdr:nvSpPr>
      <xdr:spPr>
        <a:xfrm>
          <a:off x="3746500" y="1004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25306</xdr:rowOff>
    </xdr:from>
    <xdr:ext cx="534377" cy="259045"/>
    <xdr:sp macro="" textlink="">
      <xdr:nvSpPr>
        <xdr:cNvPr id="140" name="テキスト ボックス 139"/>
        <xdr:cNvSpPr txBox="1"/>
      </xdr:nvSpPr>
      <xdr:spPr>
        <a:xfrm>
          <a:off x="3530111" y="1014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126477</xdr:rowOff>
    </xdr:from>
    <xdr:to>
      <xdr:col>15</xdr:col>
      <xdr:colOff>101600</xdr:colOff>
      <xdr:row>59</xdr:row>
      <xdr:rowOff>56627</xdr:rowOff>
    </xdr:to>
    <xdr:sp macro="" textlink="">
      <xdr:nvSpPr>
        <xdr:cNvPr id="141" name="楕円 140"/>
        <xdr:cNvSpPr/>
      </xdr:nvSpPr>
      <xdr:spPr>
        <a:xfrm>
          <a:off x="2857500" y="1007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47754</xdr:rowOff>
    </xdr:from>
    <xdr:ext cx="534377" cy="259045"/>
    <xdr:sp macro="" textlink="">
      <xdr:nvSpPr>
        <xdr:cNvPr id="142" name="テキスト ボックス 141"/>
        <xdr:cNvSpPr txBox="1"/>
      </xdr:nvSpPr>
      <xdr:spPr>
        <a:xfrm>
          <a:off x="2641111" y="1016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123316</xdr:rowOff>
    </xdr:from>
    <xdr:to>
      <xdr:col>10</xdr:col>
      <xdr:colOff>165100</xdr:colOff>
      <xdr:row>59</xdr:row>
      <xdr:rowOff>53466</xdr:rowOff>
    </xdr:to>
    <xdr:sp macro="" textlink="">
      <xdr:nvSpPr>
        <xdr:cNvPr id="143" name="楕円 142"/>
        <xdr:cNvSpPr/>
      </xdr:nvSpPr>
      <xdr:spPr>
        <a:xfrm>
          <a:off x="1968500" y="1006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44593</xdr:rowOff>
    </xdr:from>
    <xdr:ext cx="534377" cy="259045"/>
    <xdr:sp macro="" textlink="">
      <xdr:nvSpPr>
        <xdr:cNvPr id="144" name="テキスト ボックス 143"/>
        <xdr:cNvSpPr txBox="1"/>
      </xdr:nvSpPr>
      <xdr:spPr>
        <a:xfrm>
          <a:off x="1752111" y="1016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106007</xdr:rowOff>
    </xdr:from>
    <xdr:to>
      <xdr:col>6</xdr:col>
      <xdr:colOff>38100</xdr:colOff>
      <xdr:row>59</xdr:row>
      <xdr:rowOff>36157</xdr:rowOff>
    </xdr:to>
    <xdr:sp macro="" textlink="">
      <xdr:nvSpPr>
        <xdr:cNvPr id="145" name="楕円 144"/>
        <xdr:cNvSpPr/>
      </xdr:nvSpPr>
      <xdr:spPr>
        <a:xfrm>
          <a:off x="1079500" y="1005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27284</xdr:rowOff>
    </xdr:from>
    <xdr:ext cx="534377" cy="259045"/>
    <xdr:sp macro="" textlink="">
      <xdr:nvSpPr>
        <xdr:cNvPr id="146" name="テキスト ボックス 145"/>
        <xdr:cNvSpPr txBox="1"/>
      </xdr:nvSpPr>
      <xdr:spPr>
        <a:xfrm>
          <a:off x="863111" y="1014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76639</xdr:rowOff>
    </xdr:from>
    <xdr:to>
      <xdr:col>24</xdr:col>
      <xdr:colOff>63500</xdr:colOff>
      <xdr:row>76</xdr:row>
      <xdr:rowOff>96865</xdr:rowOff>
    </xdr:to>
    <xdr:cxnSp macro="">
      <xdr:nvCxnSpPr>
        <xdr:cNvPr id="178" name="直線コネクタ 177"/>
        <xdr:cNvCxnSpPr/>
      </xdr:nvCxnSpPr>
      <xdr:spPr>
        <a:xfrm>
          <a:off x="3797300" y="13106839"/>
          <a:ext cx="838200" cy="2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xdr:rowOff>
    </xdr:from>
    <xdr:ext cx="599010" cy="259045"/>
    <xdr:sp macro="" textlink="">
      <xdr:nvSpPr>
        <xdr:cNvPr id="179" name="民生費平均値テキスト"/>
        <xdr:cNvSpPr txBox="1"/>
      </xdr:nvSpPr>
      <xdr:spPr>
        <a:xfrm>
          <a:off x="4686300" y="1320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76639</xdr:rowOff>
    </xdr:from>
    <xdr:to>
      <xdr:col>19</xdr:col>
      <xdr:colOff>177800</xdr:colOff>
      <xdr:row>76</xdr:row>
      <xdr:rowOff>109241</xdr:rowOff>
    </xdr:to>
    <xdr:cxnSp macro="">
      <xdr:nvCxnSpPr>
        <xdr:cNvPr id="181" name="直線コネクタ 180"/>
        <xdr:cNvCxnSpPr/>
      </xdr:nvCxnSpPr>
      <xdr:spPr>
        <a:xfrm flipV="1">
          <a:off x="2908300" y="13106839"/>
          <a:ext cx="889000" cy="3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107876</xdr:rowOff>
    </xdr:from>
    <xdr:ext cx="599010" cy="259045"/>
    <xdr:sp macro="" textlink="">
      <xdr:nvSpPr>
        <xdr:cNvPr id="183" name="テキスト ボックス 182"/>
        <xdr:cNvSpPr txBox="1"/>
      </xdr:nvSpPr>
      <xdr:spPr>
        <a:xfrm>
          <a:off x="3497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109241</xdr:rowOff>
    </xdr:from>
    <xdr:to>
      <xdr:col>15</xdr:col>
      <xdr:colOff>50800</xdr:colOff>
      <xdr:row>77</xdr:row>
      <xdr:rowOff>53409</xdr:rowOff>
    </xdr:to>
    <xdr:cxnSp macro="">
      <xdr:nvCxnSpPr>
        <xdr:cNvPr id="184" name="直線コネクタ 183"/>
        <xdr:cNvCxnSpPr/>
      </xdr:nvCxnSpPr>
      <xdr:spPr>
        <a:xfrm flipV="1">
          <a:off x="2019300" y="13139441"/>
          <a:ext cx="889000" cy="11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135875</xdr:rowOff>
    </xdr:from>
    <xdr:ext cx="599010" cy="259045"/>
    <xdr:sp macro="" textlink="">
      <xdr:nvSpPr>
        <xdr:cNvPr id="186" name="テキスト ボックス 185"/>
        <xdr:cNvSpPr txBox="1"/>
      </xdr:nvSpPr>
      <xdr:spPr>
        <a:xfrm>
          <a:off x="2608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53409</xdr:rowOff>
    </xdr:from>
    <xdr:to>
      <xdr:col>10</xdr:col>
      <xdr:colOff>114300</xdr:colOff>
      <xdr:row>77</xdr:row>
      <xdr:rowOff>67887</xdr:rowOff>
    </xdr:to>
    <xdr:cxnSp macro="">
      <xdr:nvCxnSpPr>
        <xdr:cNvPr id="187" name="直線コネクタ 186"/>
        <xdr:cNvCxnSpPr/>
      </xdr:nvCxnSpPr>
      <xdr:spPr>
        <a:xfrm flipV="1">
          <a:off x="1130300" y="1325505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45186</xdr:rowOff>
    </xdr:from>
    <xdr:ext cx="599010" cy="259045"/>
    <xdr:sp macro="" textlink="">
      <xdr:nvSpPr>
        <xdr:cNvPr id="189" name="テキスト ボックス 188"/>
        <xdr:cNvSpPr txBox="1"/>
      </xdr:nvSpPr>
      <xdr:spPr>
        <a:xfrm>
          <a:off x="1719795"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75534</xdr:rowOff>
    </xdr:from>
    <xdr:ext cx="599010" cy="259045"/>
    <xdr:sp macro="" textlink="">
      <xdr:nvSpPr>
        <xdr:cNvPr id="191" name="テキスト ボックス 190"/>
        <xdr:cNvSpPr txBox="1"/>
      </xdr:nvSpPr>
      <xdr:spPr>
        <a:xfrm>
          <a:off x="830795"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46065</xdr:rowOff>
    </xdr:from>
    <xdr:to>
      <xdr:col>24</xdr:col>
      <xdr:colOff>114300</xdr:colOff>
      <xdr:row>76</xdr:row>
      <xdr:rowOff>147665</xdr:rowOff>
    </xdr:to>
    <xdr:sp macro="" textlink="">
      <xdr:nvSpPr>
        <xdr:cNvPr id="197" name="楕円 196"/>
        <xdr:cNvSpPr/>
      </xdr:nvSpPr>
      <xdr:spPr>
        <a:xfrm>
          <a:off x="4584700" y="1307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68942</xdr:rowOff>
    </xdr:from>
    <xdr:ext cx="599010" cy="259045"/>
    <xdr:sp macro="" textlink="">
      <xdr:nvSpPr>
        <xdr:cNvPr id="198" name="民生費該当値テキスト"/>
        <xdr:cNvSpPr txBox="1"/>
      </xdr:nvSpPr>
      <xdr:spPr>
        <a:xfrm>
          <a:off x="4686300" y="1292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25839</xdr:rowOff>
    </xdr:from>
    <xdr:to>
      <xdr:col>20</xdr:col>
      <xdr:colOff>38100</xdr:colOff>
      <xdr:row>76</xdr:row>
      <xdr:rowOff>127439</xdr:rowOff>
    </xdr:to>
    <xdr:sp macro="" textlink="">
      <xdr:nvSpPr>
        <xdr:cNvPr id="199" name="楕円 198"/>
        <xdr:cNvSpPr/>
      </xdr:nvSpPr>
      <xdr:spPr>
        <a:xfrm>
          <a:off x="3746500" y="1305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143966</xdr:rowOff>
    </xdr:from>
    <xdr:ext cx="599010" cy="259045"/>
    <xdr:sp macro="" textlink="">
      <xdr:nvSpPr>
        <xdr:cNvPr id="200" name="テキスト ボックス 199"/>
        <xdr:cNvSpPr txBox="1"/>
      </xdr:nvSpPr>
      <xdr:spPr>
        <a:xfrm>
          <a:off x="3497795" y="12831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58441</xdr:rowOff>
    </xdr:from>
    <xdr:to>
      <xdr:col>15</xdr:col>
      <xdr:colOff>101600</xdr:colOff>
      <xdr:row>76</xdr:row>
      <xdr:rowOff>160041</xdr:rowOff>
    </xdr:to>
    <xdr:sp macro="" textlink="">
      <xdr:nvSpPr>
        <xdr:cNvPr id="201" name="楕円 200"/>
        <xdr:cNvSpPr/>
      </xdr:nvSpPr>
      <xdr:spPr>
        <a:xfrm>
          <a:off x="2857500" y="1308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5118</xdr:rowOff>
    </xdr:from>
    <xdr:ext cx="599010" cy="259045"/>
    <xdr:sp macro="" textlink="">
      <xdr:nvSpPr>
        <xdr:cNvPr id="202" name="テキスト ボックス 201"/>
        <xdr:cNvSpPr txBox="1"/>
      </xdr:nvSpPr>
      <xdr:spPr>
        <a:xfrm>
          <a:off x="2608795" y="128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2609</xdr:rowOff>
    </xdr:from>
    <xdr:to>
      <xdr:col>10</xdr:col>
      <xdr:colOff>165100</xdr:colOff>
      <xdr:row>77</xdr:row>
      <xdr:rowOff>104209</xdr:rowOff>
    </xdr:to>
    <xdr:sp macro="" textlink="">
      <xdr:nvSpPr>
        <xdr:cNvPr id="203" name="楕円 202"/>
        <xdr:cNvSpPr/>
      </xdr:nvSpPr>
      <xdr:spPr>
        <a:xfrm>
          <a:off x="1968500" y="1320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120736</xdr:rowOff>
    </xdr:from>
    <xdr:ext cx="599010" cy="259045"/>
    <xdr:sp macro="" textlink="">
      <xdr:nvSpPr>
        <xdr:cNvPr id="204" name="テキスト ボックス 203"/>
        <xdr:cNvSpPr txBox="1"/>
      </xdr:nvSpPr>
      <xdr:spPr>
        <a:xfrm>
          <a:off x="1719795" y="1297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17087</xdr:rowOff>
    </xdr:from>
    <xdr:to>
      <xdr:col>6</xdr:col>
      <xdr:colOff>38100</xdr:colOff>
      <xdr:row>77</xdr:row>
      <xdr:rowOff>118687</xdr:rowOff>
    </xdr:to>
    <xdr:sp macro="" textlink="">
      <xdr:nvSpPr>
        <xdr:cNvPr id="205" name="楕円 204"/>
        <xdr:cNvSpPr/>
      </xdr:nvSpPr>
      <xdr:spPr>
        <a:xfrm>
          <a:off x="1079500" y="1321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135214</xdr:rowOff>
    </xdr:from>
    <xdr:ext cx="599010" cy="259045"/>
    <xdr:sp macro="" textlink="">
      <xdr:nvSpPr>
        <xdr:cNvPr id="206" name="テキスト ボックス 205"/>
        <xdr:cNvSpPr txBox="1"/>
      </xdr:nvSpPr>
      <xdr:spPr>
        <a:xfrm>
          <a:off x="830795" y="1299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143994</xdr:rowOff>
    </xdr:from>
    <xdr:to>
      <xdr:col>24</xdr:col>
      <xdr:colOff>63500</xdr:colOff>
      <xdr:row>99</xdr:row>
      <xdr:rowOff>19441</xdr:rowOff>
    </xdr:to>
    <xdr:cxnSp macro="">
      <xdr:nvCxnSpPr>
        <xdr:cNvPr id="238" name="直線コネクタ 237"/>
        <xdr:cNvCxnSpPr/>
      </xdr:nvCxnSpPr>
      <xdr:spPr>
        <a:xfrm flipV="1">
          <a:off x="3797300" y="16946094"/>
          <a:ext cx="838200" cy="4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13610</xdr:rowOff>
    </xdr:from>
    <xdr:to>
      <xdr:col>19</xdr:col>
      <xdr:colOff>177800</xdr:colOff>
      <xdr:row>99</xdr:row>
      <xdr:rowOff>19441</xdr:rowOff>
    </xdr:to>
    <xdr:cxnSp macro="">
      <xdr:nvCxnSpPr>
        <xdr:cNvPr id="241" name="直線コネクタ 240"/>
        <xdr:cNvCxnSpPr/>
      </xdr:nvCxnSpPr>
      <xdr:spPr>
        <a:xfrm>
          <a:off x="2908300" y="16987160"/>
          <a:ext cx="889000" cy="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7748</xdr:rowOff>
    </xdr:from>
    <xdr:to>
      <xdr:col>15</xdr:col>
      <xdr:colOff>50800</xdr:colOff>
      <xdr:row>99</xdr:row>
      <xdr:rowOff>13610</xdr:rowOff>
    </xdr:to>
    <xdr:cxnSp macro="">
      <xdr:nvCxnSpPr>
        <xdr:cNvPr id="244" name="直線コネクタ 243"/>
        <xdr:cNvCxnSpPr/>
      </xdr:nvCxnSpPr>
      <xdr:spPr>
        <a:xfrm>
          <a:off x="2019300" y="16981298"/>
          <a:ext cx="889000" cy="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171329</xdr:rowOff>
    </xdr:from>
    <xdr:to>
      <xdr:col>10</xdr:col>
      <xdr:colOff>114300</xdr:colOff>
      <xdr:row>99</xdr:row>
      <xdr:rowOff>7748</xdr:rowOff>
    </xdr:to>
    <xdr:cxnSp macro="">
      <xdr:nvCxnSpPr>
        <xdr:cNvPr id="247" name="直線コネクタ 246"/>
        <xdr:cNvCxnSpPr/>
      </xdr:nvCxnSpPr>
      <xdr:spPr>
        <a:xfrm>
          <a:off x="1130300" y="16973429"/>
          <a:ext cx="889000" cy="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49" name="テキスト ボックス 248"/>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93194</xdr:rowOff>
    </xdr:from>
    <xdr:to>
      <xdr:col>24</xdr:col>
      <xdr:colOff>114300</xdr:colOff>
      <xdr:row>99</xdr:row>
      <xdr:rowOff>23344</xdr:rowOff>
    </xdr:to>
    <xdr:sp macro="" textlink="">
      <xdr:nvSpPr>
        <xdr:cNvPr id="257" name="楕円 256"/>
        <xdr:cNvSpPr/>
      </xdr:nvSpPr>
      <xdr:spPr>
        <a:xfrm>
          <a:off x="4584700" y="1689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71621</xdr:rowOff>
    </xdr:from>
    <xdr:ext cx="534377" cy="259045"/>
    <xdr:sp macro="" textlink="">
      <xdr:nvSpPr>
        <xdr:cNvPr id="258" name="衛生費該当値テキスト"/>
        <xdr:cNvSpPr txBox="1"/>
      </xdr:nvSpPr>
      <xdr:spPr>
        <a:xfrm>
          <a:off x="4686300" y="1687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140091</xdr:rowOff>
    </xdr:from>
    <xdr:to>
      <xdr:col>20</xdr:col>
      <xdr:colOff>38100</xdr:colOff>
      <xdr:row>99</xdr:row>
      <xdr:rowOff>70241</xdr:rowOff>
    </xdr:to>
    <xdr:sp macro="" textlink="">
      <xdr:nvSpPr>
        <xdr:cNvPr id="259" name="楕円 258"/>
        <xdr:cNvSpPr/>
      </xdr:nvSpPr>
      <xdr:spPr>
        <a:xfrm>
          <a:off x="3746500" y="1694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61368</xdr:rowOff>
    </xdr:from>
    <xdr:ext cx="534377" cy="259045"/>
    <xdr:sp macro="" textlink="">
      <xdr:nvSpPr>
        <xdr:cNvPr id="260" name="テキスト ボックス 259"/>
        <xdr:cNvSpPr txBox="1"/>
      </xdr:nvSpPr>
      <xdr:spPr>
        <a:xfrm>
          <a:off x="3530111" y="1703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134260</xdr:rowOff>
    </xdr:from>
    <xdr:to>
      <xdr:col>15</xdr:col>
      <xdr:colOff>101600</xdr:colOff>
      <xdr:row>99</xdr:row>
      <xdr:rowOff>64410</xdr:rowOff>
    </xdr:to>
    <xdr:sp macro="" textlink="">
      <xdr:nvSpPr>
        <xdr:cNvPr id="261" name="楕円 260"/>
        <xdr:cNvSpPr/>
      </xdr:nvSpPr>
      <xdr:spPr>
        <a:xfrm>
          <a:off x="2857500" y="1693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55537</xdr:rowOff>
    </xdr:from>
    <xdr:ext cx="534377" cy="259045"/>
    <xdr:sp macro="" textlink="">
      <xdr:nvSpPr>
        <xdr:cNvPr id="262" name="テキスト ボックス 261"/>
        <xdr:cNvSpPr txBox="1"/>
      </xdr:nvSpPr>
      <xdr:spPr>
        <a:xfrm>
          <a:off x="2641111" y="1702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128398</xdr:rowOff>
    </xdr:from>
    <xdr:to>
      <xdr:col>10</xdr:col>
      <xdr:colOff>165100</xdr:colOff>
      <xdr:row>99</xdr:row>
      <xdr:rowOff>58548</xdr:rowOff>
    </xdr:to>
    <xdr:sp macro="" textlink="">
      <xdr:nvSpPr>
        <xdr:cNvPr id="263" name="楕円 262"/>
        <xdr:cNvSpPr/>
      </xdr:nvSpPr>
      <xdr:spPr>
        <a:xfrm>
          <a:off x="1968500" y="1693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49675</xdr:rowOff>
    </xdr:from>
    <xdr:ext cx="534377" cy="259045"/>
    <xdr:sp macro="" textlink="">
      <xdr:nvSpPr>
        <xdr:cNvPr id="264" name="テキスト ボックス 263"/>
        <xdr:cNvSpPr txBox="1"/>
      </xdr:nvSpPr>
      <xdr:spPr>
        <a:xfrm>
          <a:off x="1752111" y="1702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120529</xdr:rowOff>
    </xdr:from>
    <xdr:to>
      <xdr:col>6</xdr:col>
      <xdr:colOff>38100</xdr:colOff>
      <xdr:row>99</xdr:row>
      <xdr:rowOff>50679</xdr:rowOff>
    </xdr:to>
    <xdr:sp macro="" textlink="">
      <xdr:nvSpPr>
        <xdr:cNvPr id="265" name="楕円 264"/>
        <xdr:cNvSpPr/>
      </xdr:nvSpPr>
      <xdr:spPr>
        <a:xfrm>
          <a:off x="1079500" y="1692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41806</xdr:rowOff>
    </xdr:from>
    <xdr:ext cx="534377" cy="259045"/>
    <xdr:sp macro="" textlink="">
      <xdr:nvSpPr>
        <xdr:cNvPr id="266" name="テキスト ボックス 265"/>
        <xdr:cNvSpPr txBox="1"/>
      </xdr:nvSpPr>
      <xdr:spPr>
        <a:xfrm>
          <a:off x="863111" y="1701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5" name="直線コネクタ 29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6" name="労働費平均値テキスト"/>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8" name="直線コネクタ 297"/>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1" name="直線コネクタ 300"/>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53213</xdr:rowOff>
    </xdr:from>
    <xdr:to>
      <xdr:col>41</xdr:col>
      <xdr:colOff>50800</xdr:colOff>
      <xdr:row>39</xdr:row>
      <xdr:rowOff>44450</xdr:rowOff>
    </xdr:to>
    <xdr:cxnSp macro="">
      <xdr:nvCxnSpPr>
        <xdr:cNvPr id="304" name="直線コネクタ 303"/>
        <xdr:cNvCxnSpPr/>
      </xdr:nvCxnSpPr>
      <xdr:spPr>
        <a:xfrm>
          <a:off x="6972300" y="6568313"/>
          <a:ext cx="889000" cy="16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6" name="テキスト ボックス 305"/>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4" name="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6" name="楕円 31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7" name="テキスト ボックス 316"/>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8" name="楕円 31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9" name="テキスト ボックス 318"/>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20" name="楕円 319"/>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1" name="テキスト ボックス 320"/>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2413</xdr:rowOff>
    </xdr:from>
    <xdr:to>
      <xdr:col>36</xdr:col>
      <xdr:colOff>165100</xdr:colOff>
      <xdr:row>38</xdr:row>
      <xdr:rowOff>104013</xdr:rowOff>
    </xdr:to>
    <xdr:sp macro="" textlink="">
      <xdr:nvSpPr>
        <xdr:cNvPr id="322" name="楕円 321"/>
        <xdr:cNvSpPr/>
      </xdr:nvSpPr>
      <xdr:spPr>
        <a:xfrm>
          <a:off x="6921500" y="651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95140</xdr:rowOff>
    </xdr:from>
    <xdr:ext cx="378565" cy="259045"/>
    <xdr:sp macro="" textlink="">
      <xdr:nvSpPr>
        <xdr:cNvPr id="323" name="テキスト ボックス 322"/>
        <xdr:cNvSpPr txBox="1"/>
      </xdr:nvSpPr>
      <xdr:spPr>
        <a:xfrm>
          <a:off x="6783017" y="6610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67870</xdr:rowOff>
    </xdr:from>
    <xdr:to>
      <xdr:col>55</xdr:col>
      <xdr:colOff>0</xdr:colOff>
      <xdr:row>59</xdr:row>
      <xdr:rowOff>68295</xdr:rowOff>
    </xdr:to>
    <xdr:cxnSp macro="">
      <xdr:nvCxnSpPr>
        <xdr:cNvPr id="354" name="直線コネクタ 353"/>
        <xdr:cNvCxnSpPr/>
      </xdr:nvCxnSpPr>
      <xdr:spPr>
        <a:xfrm>
          <a:off x="9639300" y="10183420"/>
          <a:ext cx="8382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62678</xdr:rowOff>
    </xdr:from>
    <xdr:to>
      <xdr:col>50</xdr:col>
      <xdr:colOff>114300</xdr:colOff>
      <xdr:row>59</xdr:row>
      <xdr:rowOff>67870</xdr:rowOff>
    </xdr:to>
    <xdr:cxnSp macro="">
      <xdr:nvCxnSpPr>
        <xdr:cNvPr id="357" name="直線コネクタ 356"/>
        <xdr:cNvCxnSpPr/>
      </xdr:nvCxnSpPr>
      <xdr:spPr>
        <a:xfrm>
          <a:off x="8750300" y="10178228"/>
          <a:ext cx="8890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61323</xdr:rowOff>
    </xdr:from>
    <xdr:to>
      <xdr:col>45</xdr:col>
      <xdr:colOff>177800</xdr:colOff>
      <xdr:row>59</xdr:row>
      <xdr:rowOff>62678</xdr:rowOff>
    </xdr:to>
    <xdr:cxnSp macro="">
      <xdr:nvCxnSpPr>
        <xdr:cNvPr id="360" name="直線コネクタ 359"/>
        <xdr:cNvCxnSpPr/>
      </xdr:nvCxnSpPr>
      <xdr:spPr>
        <a:xfrm>
          <a:off x="7861300" y="10176873"/>
          <a:ext cx="8890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61323</xdr:rowOff>
    </xdr:from>
    <xdr:to>
      <xdr:col>41</xdr:col>
      <xdr:colOff>50800</xdr:colOff>
      <xdr:row>59</xdr:row>
      <xdr:rowOff>65846</xdr:rowOff>
    </xdr:to>
    <xdr:cxnSp macro="">
      <xdr:nvCxnSpPr>
        <xdr:cNvPr id="363" name="直線コネクタ 362"/>
        <xdr:cNvCxnSpPr/>
      </xdr:nvCxnSpPr>
      <xdr:spPr>
        <a:xfrm flipV="1">
          <a:off x="6972300" y="10176873"/>
          <a:ext cx="889000" cy="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17495</xdr:rowOff>
    </xdr:from>
    <xdr:to>
      <xdr:col>55</xdr:col>
      <xdr:colOff>50800</xdr:colOff>
      <xdr:row>59</xdr:row>
      <xdr:rowOff>119095</xdr:rowOff>
    </xdr:to>
    <xdr:sp macro="" textlink="">
      <xdr:nvSpPr>
        <xdr:cNvPr id="373" name="楕円 372"/>
        <xdr:cNvSpPr/>
      </xdr:nvSpPr>
      <xdr:spPr>
        <a:xfrm>
          <a:off x="10426700" y="101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103872</xdr:rowOff>
    </xdr:from>
    <xdr:ext cx="469744" cy="259045"/>
    <xdr:sp macro="" textlink="">
      <xdr:nvSpPr>
        <xdr:cNvPr id="374" name="農林水産業費該当値テキスト"/>
        <xdr:cNvSpPr txBox="1"/>
      </xdr:nvSpPr>
      <xdr:spPr>
        <a:xfrm>
          <a:off x="10528300" y="1004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17070</xdr:rowOff>
    </xdr:from>
    <xdr:to>
      <xdr:col>50</xdr:col>
      <xdr:colOff>165100</xdr:colOff>
      <xdr:row>59</xdr:row>
      <xdr:rowOff>118670</xdr:rowOff>
    </xdr:to>
    <xdr:sp macro="" textlink="">
      <xdr:nvSpPr>
        <xdr:cNvPr id="375" name="楕円 374"/>
        <xdr:cNvSpPr/>
      </xdr:nvSpPr>
      <xdr:spPr>
        <a:xfrm>
          <a:off x="9588500" y="101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109797</xdr:rowOff>
    </xdr:from>
    <xdr:ext cx="469744" cy="259045"/>
    <xdr:sp macro="" textlink="">
      <xdr:nvSpPr>
        <xdr:cNvPr id="376" name="テキスト ボックス 375"/>
        <xdr:cNvSpPr txBox="1"/>
      </xdr:nvSpPr>
      <xdr:spPr>
        <a:xfrm>
          <a:off x="9404428" y="1022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11878</xdr:rowOff>
    </xdr:from>
    <xdr:to>
      <xdr:col>46</xdr:col>
      <xdr:colOff>38100</xdr:colOff>
      <xdr:row>59</xdr:row>
      <xdr:rowOff>113478</xdr:rowOff>
    </xdr:to>
    <xdr:sp macro="" textlink="">
      <xdr:nvSpPr>
        <xdr:cNvPr id="377" name="楕円 376"/>
        <xdr:cNvSpPr/>
      </xdr:nvSpPr>
      <xdr:spPr>
        <a:xfrm>
          <a:off x="8699500" y="101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104605</xdr:rowOff>
    </xdr:from>
    <xdr:ext cx="469744" cy="259045"/>
    <xdr:sp macro="" textlink="">
      <xdr:nvSpPr>
        <xdr:cNvPr id="378" name="テキスト ボックス 377"/>
        <xdr:cNvSpPr txBox="1"/>
      </xdr:nvSpPr>
      <xdr:spPr>
        <a:xfrm>
          <a:off x="8515428" y="1022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10523</xdr:rowOff>
    </xdr:from>
    <xdr:to>
      <xdr:col>41</xdr:col>
      <xdr:colOff>101600</xdr:colOff>
      <xdr:row>59</xdr:row>
      <xdr:rowOff>112123</xdr:rowOff>
    </xdr:to>
    <xdr:sp macro="" textlink="">
      <xdr:nvSpPr>
        <xdr:cNvPr id="379" name="楕円 378"/>
        <xdr:cNvSpPr/>
      </xdr:nvSpPr>
      <xdr:spPr>
        <a:xfrm>
          <a:off x="7810500" y="1012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103250</xdr:rowOff>
    </xdr:from>
    <xdr:ext cx="469744" cy="259045"/>
    <xdr:sp macro="" textlink="">
      <xdr:nvSpPr>
        <xdr:cNvPr id="380" name="テキスト ボックス 379"/>
        <xdr:cNvSpPr txBox="1"/>
      </xdr:nvSpPr>
      <xdr:spPr>
        <a:xfrm>
          <a:off x="7626428" y="1021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15046</xdr:rowOff>
    </xdr:from>
    <xdr:to>
      <xdr:col>36</xdr:col>
      <xdr:colOff>165100</xdr:colOff>
      <xdr:row>59</xdr:row>
      <xdr:rowOff>116646</xdr:rowOff>
    </xdr:to>
    <xdr:sp macro="" textlink="">
      <xdr:nvSpPr>
        <xdr:cNvPr id="381" name="楕円 380"/>
        <xdr:cNvSpPr/>
      </xdr:nvSpPr>
      <xdr:spPr>
        <a:xfrm>
          <a:off x="6921500" y="1013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107773</xdr:rowOff>
    </xdr:from>
    <xdr:ext cx="469744" cy="259045"/>
    <xdr:sp macro="" textlink="">
      <xdr:nvSpPr>
        <xdr:cNvPr id="382" name="テキスト ボックス 381"/>
        <xdr:cNvSpPr txBox="1"/>
      </xdr:nvSpPr>
      <xdr:spPr>
        <a:xfrm>
          <a:off x="6737428" y="1022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160986</xdr:rowOff>
    </xdr:from>
    <xdr:to>
      <xdr:col>55</xdr:col>
      <xdr:colOff>0</xdr:colOff>
      <xdr:row>79</xdr:row>
      <xdr:rowOff>8865</xdr:rowOff>
    </xdr:to>
    <xdr:cxnSp macro="">
      <xdr:nvCxnSpPr>
        <xdr:cNvPr id="411" name="直線コネクタ 410"/>
        <xdr:cNvCxnSpPr/>
      </xdr:nvCxnSpPr>
      <xdr:spPr>
        <a:xfrm>
          <a:off x="9639300" y="13534086"/>
          <a:ext cx="838200" cy="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160986</xdr:rowOff>
    </xdr:from>
    <xdr:to>
      <xdr:col>50</xdr:col>
      <xdr:colOff>114300</xdr:colOff>
      <xdr:row>79</xdr:row>
      <xdr:rowOff>8319</xdr:rowOff>
    </xdr:to>
    <xdr:cxnSp macro="">
      <xdr:nvCxnSpPr>
        <xdr:cNvPr id="414" name="直線コネクタ 413"/>
        <xdr:cNvCxnSpPr/>
      </xdr:nvCxnSpPr>
      <xdr:spPr>
        <a:xfrm flipV="1">
          <a:off x="8750300" y="13534086"/>
          <a:ext cx="889000" cy="1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164109</xdr:rowOff>
    </xdr:from>
    <xdr:to>
      <xdr:col>45</xdr:col>
      <xdr:colOff>177800</xdr:colOff>
      <xdr:row>79</xdr:row>
      <xdr:rowOff>8319</xdr:rowOff>
    </xdr:to>
    <xdr:cxnSp macro="">
      <xdr:nvCxnSpPr>
        <xdr:cNvPr id="417" name="直線コネクタ 416"/>
        <xdr:cNvCxnSpPr/>
      </xdr:nvCxnSpPr>
      <xdr:spPr>
        <a:xfrm>
          <a:off x="7861300" y="13537209"/>
          <a:ext cx="88900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164109</xdr:rowOff>
    </xdr:from>
    <xdr:to>
      <xdr:col>41</xdr:col>
      <xdr:colOff>50800</xdr:colOff>
      <xdr:row>79</xdr:row>
      <xdr:rowOff>13639</xdr:rowOff>
    </xdr:to>
    <xdr:cxnSp macro="">
      <xdr:nvCxnSpPr>
        <xdr:cNvPr id="420" name="直線コネクタ 419"/>
        <xdr:cNvCxnSpPr/>
      </xdr:nvCxnSpPr>
      <xdr:spPr>
        <a:xfrm flipV="1">
          <a:off x="6972300" y="13537209"/>
          <a:ext cx="889000" cy="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28872</xdr:rowOff>
    </xdr:from>
    <xdr:ext cx="469744" cy="259045"/>
    <xdr:sp macro="" textlink="">
      <xdr:nvSpPr>
        <xdr:cNvPr id="422" name="テキスト ボックス 421"/>
        <xdr:cNvSpPr txBox="1"/>
      </xdr:nvSpPr>
      <xdr:spPr>
        <a:xfrm>
          <a:off x="7626428" y="132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129515</xdr:rowOff>
    </xdr:from>
    <xdr:to>
      <xdr:col>55</xdr:col>
      <xdr:colOff>50800</xdr:colOff>
      <xdr:row>79</xdr:row>
      <xdr:rowOff>59665</xdr:rowOff>
    </xdr:to>
    <xdr:sp macro="" textlink="">
      <xdr:nvSpPr>
        <xdr:cNvPr id="430" name="楕円 429"/>
        <xdr:cNvSpPr/>
      </xdr:nvSpPr>
      <xdr:spPr>
        <a:xfrm>
          <a:off x="10426700" y="135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57802</xdr:rowOff>
    </xdr:from>
    <xdr:ext cx="469744" cy="259045"/>
    <xdr:sp macro="" textlink="">
      <xdr:nvSpPr>
        <xdr:cNvPr id="431" name="商工費該当値テキスト"/>
        <xdr:cNvSpPr txBox="1"/>
      </xdr:nvSpPr>
      <xdr:spPr>
        <a:xfrm>
          <a:off x="10528300" y="1343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110186</xdr:rowOff>
    </xdr:from>
    <xdr:to>
      <xdr:col>50</xdr:col>
      <xdr:colOff>165100</xdr:colOff>
      <xdr:row>79</xdr:row>
      <xdr:rowOff>40336</xdr:rowOff>
    </xdr:to>
    <xdr:sp macro="" textlink="">
      <xdr:nvSpPr>
        <xdr:cNvPr id="432" name="楕円 431"/>
        <xdr:cNvSpPr/>
      </xdr:nvSpPr>
      <xdr:spPr>
        <a:xfrm>
          <a:off x="9588500" y="134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31463</xdr:rowOff>
    </xdr:from>
    <xdr:ext cx="469744" cy="259045"/>
    <xdr:sp macro="" textlink="">
      <xdr:nvSpPr>
        <xdr:cNvPr id="433" name="テキスト ボックス 432"/>
        <xdr:cNvSpPr txBox="1"/>
      </xdr:nvSpPr>
      <xdr:spPr>
        <a:xfrm>
          <a:off x="9404428" y="1357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128969</xdr:rowOff>
    </xdr:from>
    <xdr:to>
      <xdr:col>46</xdr:col>
      <xdr:colOff>38100</xdr:colOff>
      <xdr:row>79</xdr:row>
      <xdr:rowOff>59119</xdr:rowOff>
    </xdr:to>
    <xdr:sp macro="" textlink="">
      <xdr:nvSpPr>
        <xdr:cNvPr id="434" name="楕円 433"/>
        <xdr:cNvSpPr/>
      </xdr:nvSpPr>
      <xdr:spPr>
        <a:xfrm>
          <a:off x="8699500" y="1350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50246</xdr:rowOff>
    </xdr:from>
    <xdr:ext cx="469744" cy="259045"/>
    <xdr:sp macro="" textlink="">
      <xdr:nvSpPr>
        <xdr:cNvPr id="435" name="テキスト ボックス 434"/>
        <xdr:cNvSpPr txBox="1"/>
      </xdr:nvSpPr>
      <xdr:spPr>
        <a:xfrm>
          <a:off x="8515428" y="1359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113309</xdr:rowOff>
    </xdr:from>
    <xdr:to>
      <xdr:col>41</xdr:col>
      <xdr:colOff>101600</xdr:colOff>
      <xdr:row>79</xdr:row>
      <xdr:rowOff>43459</xdr:rowOff>
    </xdr:to>
    <xdr:sp macro="" textlink="">
      <xdr:nvSpPr>
        <xdr:cNvPr id="436" name="楕円 435"/>
        <xdr:cNvSpPr/>
      </xdr:nvSpPr>
      <xdr:spPr>
        <a:xfrm>
          <a:off x="7810500" y="1348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34586</xdr:rowOff>
    </xdr:from>
    <xdr:ext cx="469744" cy="259045"/>
    <xdr:sp macro="" textlink="">
      <xdr:nvSpPr>
        <xdr:cNvPr id="437" name="テキスト ボックス 436"/>
        <xdr:cNvSpPr txBox="1"/>
      </xdr:nvSpPr>
      <xdr:spPr>
        <a:xfrm>
          <a:off x="7626428" y="1357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134289</xdr:rowOff>
    </xdr:from>
    <xdr:to>
      <xdr:col>36</xdr:col>
      <xdr:colOff>165100</xdr:colOff>
      <xdr:row>79</xdr:row>
      <xdr:rowOff>64439</xdr:rowOff>
    </xdr:to>
    <xdr:sp macro="" textlink="">
      <xdr:nvSpPr>
        <xdr:cNvPr id="438" name="楕円 437"/>
        <xdr:cNvSpPr/>
      </xdr:nvSpPr>
      <xdr:spPr>
        <a:xfrm>
          <a:off x="6921500" y="135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55566</xdr:rowOff>
    </xdr:from>
    <xdr:ext cx="469744" cy="259045"/>
    <xdr:sp macro="" textlink="">
      <xdr:nvSpPr>
        <xdr:cNvPr id="439" name="テキスト ボックス 438"/>
        <xdr:cNvSpPr txBox="1"/>
      </xdr:nvSpPr>
      <xdr:spPr>
        <a:xfrm>
          <a:off x="6737428" y="1360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8266</xdr:rowOff>
    </xdr:from>
    <xdr:to>
      <xdr:col>55</xdr:col>
      <xdr:colOff>0</xdr:colOff>
      <xdr:row>97</xdr:row>
      <xdr:rowOff>43286</xdr:rowOff>
    </xdr:to>
    <xdr:cxnSp macro="">
      <xdr:nvCxnSpPr>
        <xdr:cNvPr id="470" name="直線コネクタ 469"/>
        <xdr:cNvCxnSpPr/>
      </xdr:nvCxnSpPr>
      <xdr:spPr>
        <a:xfrm>
          <a:off x="9639300" y="16638916"/>
          <a:ext cx="838200" cy="3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8266</xdr:rowOff>
    </xdr:from>
    <xdr:to>
      <xdr:col>50</xdr:col>
      <xdr:colOff>114300</xdr:colOff>
      <xdr:row>97</xdr:row>
      <xdr:rowOff>54487</xdr:rowOff>
    </xdr:to>
    <xdr:cxnSp macro="">
      <xdr:nvCxnSpPr>
        <xdr:cNvPr id="473" name="直線コネクタ 472"/>
        <xdr:cNvCxnSpPr/>
      </xdr:nvCxnSpPr>
      <xdr:spPr>
        <a:xfrm flipV="1">
          <a:off x="8750300" y="16638916"/>
          <a:ext cx="889000" cy="4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117373</xdr:rowOff>
    </xdr:from>
    <xdr:to>
      <xdr:col>45</xdr:col>
      <xdr:colOff>177800</xdr:colOff>
      <xdr:row>97</xdr:row>
      <xdr:rowOff>54487</xdr:rowOff>
    </xdr:to>
    <xdr:cxnSp macro="">
      <xdr:nvCxnSpPr>
        <xdr:cNvPr id="476" name="直線コネクタ 475"/>
        <xdr:cNvCxnSpPr/>
      </xdr:nvCxnSpPr>
      <xdr:spPr>
        <a:xfrm>
          <a:off x="7861300" y="16576573"/>
          <a:ext cx="889000" cy="10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117373</xdr:rowOff>
    </xdr:from>
    <xdr:to>
      <xdr:col>41</xdr:col>
      <xdr:colOff>50800</xdr:colOff>
      <xdr:row>97</xdr:row>
      <xdr:rowOff>68594</xdr:rowOff>
    </xdr:to>
    <xdr:cxnSp macro="">
      <xdr:nvCxnSpPr>
        <xdr:cNvPr id="479" name="直線コネクタ 478"/>
        <xdr:cNvCxnSpPr/>
      </xdr:nvCxnSpPr>
      <xdr:spPr>
        <a:xfrm flipV="1">
          <a:off x="6972300" y="16576573"/>
          <a:ext cx="889000" cy="12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62385</xdr:rowOff>
    </xdr:from>
    <xdr:ext cx="534377" cy="259045"/>
    <xdr:sp macro="" textlink="">
      <xdr:nvSpPr>
        <xdr:cNvPr id="481" name="テキスト ボックス 480"/>
        <xdr:cNvSpPr txBox="1"/>
      </xdr:nvSpPr>
      <xdr:spPr>
        <a:xfrm>
          <a:off x="7594111" y="166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163936</xdr:rowOff>
    </xdr:from>
    <xdr:to>
      <xdr:col>55</xdr:col>
      <xdr:colOff>50800</xdr:colOff>
      <xdr:row>97</xdr:row>
      <xdr:rowOff>94086</xdr:rowOff>
    </xdr:to>
    <xdr:sp macro="" textlink="">
      <xdr:nvSpPr>
        <xdr:cNvPr id="489" name="楕円 488"/>
        <xdr:cNvSpPr/>
      </xdr:nvSpPr>
      <xdr:spPr>
        <a:xfrm>
          <a:off x="10426700" y="1662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142363</xdr:rowOff>
    </xdr:from>
    <xdr:ext cx="534377" cy="259045"/>
    <xdr:sp macro="" textlink="">
      <xdr:nvSpPr>
        <xdr:cNvPr id="490" name="土木費該当値テキスト"/>
        <xdr:cNvSpPr txBox="1"/>
      </xdr:nvSpPr>
      <xdr:spPr>
        <a:xfrm>
          <a:off x="10528300" y="1660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128916</xdr:rowOff>
    </xdr:from>
    <xdr:to>
      <xdr:col>50</xdr:col>
      <xdr:colOff>165100</xdr:colOff>
      <xdr:row>97</xdr:row>
      <xdr:rowOff>59066</xdr:rowOff>
    </xdr:to>
    <xdr:sp macro="" textlink="">
      <xdr:nvSpPr>
        <xdr:cNvPr id="491" name="楕円 490"/>
        <xdr:cNvSpPr/>
      </xdr:nvSpPr>
      <xdr:spPr>
        <a:xfrm>
          <a:off x="9588500" y="1658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50193</xdr:rowOff>
    </xdr:from>
    <xdr:ext cx="534377" cy="259045"/>
    <xdr:sp macro="" textlink="">
      <xdr:nvSpPr>
        <xdr:cNvPr id="492" name="テキスト ボックス 491"/>
        <xdr:cNvSpPr txBox="1"/>
      </xdr:nvSpPr>
      <xdr:spPr>
        <a:xfrm>
          <a:off x="9372111" y="166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3687</xdr:rowOff>
    </xdr:from>
    <xdr:to>
      <xdr:col>46</xdr:col>
      <xdr:colOff>38100</xdr:colOff>
      <xdr:row>97</xdr:row>
      <xdr:rowOff>105287</xdr:rowOff>
    </xdr:to>
    <xdr:sp macro="" textlink="">
      <xdr:nvSpPr>
        <xdr:cNvPr id="493" name="楕円 492"/>
        <xdr:cNvSpPr/>
      </xdr:nvSpPr>
      <xdr:spPr>
        <a:xfrm>
          <a:off x="8699500" y="1663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96414</xdr:rowOff>
    </xdr:from>
    <xdr:ext cx="534377" cy="259045"/>
    <xdr:sp macro="" textlink="">
      <xdr:nvSpPr>
        <xdr:cNvPr id="494" name="テキスト ボックス 493"/>
        <xdr:cNvSpPr txBox="1"/>
      </xdr:nvSpPr>
      <xdr:spPr>
        <a:xfrm>
          <a:off x="8483111" y="1672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66573</xdr:rowOff>
    </xdr:from>
    <xdr:to>
      <xdr:col>41</xdr:col>
      <xdr:colOff>101600</xdr:colOff>
      <xdr:row>96</xdr:row>
      <xdr:rowOff>168173</xdr:rowOff>
    </xdr:to>
    <xdr:sp macro="" textlink="">
      <xdr:nvSpPr>
        <xdr:cNvPr id="495" name="楕円 494"/>
        <xdr:cNvSpPr/>
      </xdr:nvSpPr>
      <xdr:spPr>
        <a:xfrm>
          <a:off x="7810500" y="1652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13250</xdr:rowOff>
    </xdr:from>
    <xdr:ext cx="534377" cy="259045"/>
    <xdr:sp macro="" textlink="">
      <xdr:nvSpPr>
        <xdr:cNvPr id="496" name="テキスト ボックス 495"/>
        <xdr:cNvSpPr txBox="1"/>
      </xdr:nvSpPr>
      <xdr:spPr>
        <a:xfrm>
          <a:off x="7594111" y="1630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17794</xdr:rowOff>
    </xdr:from>
    <xdr:to>
      <xdr:col>36</xdr:col>
      <xdr:colOff>165100</xdr:colOff>
      <xdr:row>97</xdr:row>
      <xdr:rowOff>119394</xdr:rowOff>
    </xdr:to>
    <xdr:sp macro="" textlink="">
      <xdr:nvSpPr>
        <xdr:cNvPr id="497" name="楕円 496"/>
        <xdr:cNvSpPr/>
      </xdr:nvSpPr>
      <xdr:spPr>
        <a:xfrm>
          <a:off x="6921500" y="1664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110521</xdr:rowOff>
    </xdr:from>
    <xdr:ext cx="534377" cy="259045"/>
    <xdr:sp macro="" textlink="">
      <xdr:nvSpPr>
        <xdr:cNvPr id="498" name="テキスト ボックス 497"/>
        <xdr:cNvSpPr txBox="1"/>
      </xdr:nvSpPr>
      <xdr:spPr>
        <a:xfrm>
          <a:off x="6705111" y="167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10244</xdr:rowOff>
    </xdr:from>
    <xdr:to>
      <xdr:col>85</xdr:col>
      <xdr:colOff>127000</xdr:colOff>
      <xdr:row>37</xdr:row>
      <xdr:rowOff>35824</xdr:rowOff>
    </xdr:to>
    <xdr:cxnSp macro="">
      <xdr:nvCxnSpPr>
        <xdr:cNvPr id="525" name="直線コネクタ 524"/>
        <xdr:cNvCxnSpPr/>
      </xdr:nvCxnSpPr>
      <xdr:spPr>
        <a:xfrm flipV="1">
          <a:off x="15481300" y="6353894"/>
          <a:ext cx="838200" cy="2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6" name="消防費平均値テキスト"/>
        <xdr:cNvSpPr txBox="1"/>
      </xdr:nvSpPr>
      <xdr:spPr>
        <a:xfrm>
          <a:off x="16370300" y="607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5695</xdr:rowOff>
    </xdr:from>
    <xdr:to>
      <xdr:col>81</xdr:col>
      <xdr:colOff>50800</xdr:colOff>
      <xdr:row>37</xdr:row>
      <xdr:rowOff>35824</xdr:rowOff>
    </xdr:to>
    <xdr:cxnSp macro="">
      <xdr:nvCxnSpPr>
        <xdr:cNvPr id="528" name="直線コネクタ 527"/>
        <xdr:cNvCxnSpPr/>
      </xdr:nvCxnSpPr>
      <xdr:spPr>
        <a:xfrm>
          <a:off x="14592300" y="6349345"/>
          <a:ext cx="889000" cy="3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5695</xdr:rowOff>
    </xdr:from>
    <xdr:to>
      <xdr:col>76</xdr:col>
      <xdr:colOff>114300</xdr:colOff>
      <xdr:row>37</xdr:row>
      <xdr:rowOff>31618</xdr:rowOff>
    </xdr:to>
    <xdr:cxnSp macro="">
      <xdr:nvCxnSpPr>
        <xdr:cNvPr id="531" name="直線コネクタ 530"/>
        <xdr:cNvCxnSpPr/>
      </xdr:nvCxnSpPr>
      <xdr:spPr>
        <a:xfrm flipV="1">
          <a:off x="13703300" y="6349345"/>
          <a:ext cx="889000" cy="2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31618</xdr:rowOff>
    </xdr:from>
    <xdr:to>
      <xdr:col>71</xdr:col>
      <xdr:colOff>177800</xdr:colOff>
      <xdr:row>37</xdr:row>
      <xdr:rowOff>65954</xdr:rowOff>
    </xdr:to>
    <xdr:cxnSp macro="">
      <xdr:nvCxnSpPr>
        <xdr:cNvPr id="534" name="直線コネクタ 533"/>
        <xdr:cNvCxnSpPr/>
      </xdr:nvCxnSpPr>
      <xdr:spPr>
        <a:xfrm flipV="1">
          <a:off x="12814300" y="6375268"/>
          <a:ext cx="889000" cy="3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130894</xdr:rowOff>
    </xdr:from>
    <xdr:to>
      <xdr:col>85</xdr:col>
      <xdr:colOff>177800</xdr:colOff>
      <xdr:row>37</xdr:row>
      <xdr:rowOff>61044</xdr:rowOff>
    </xdr:to>
    <xdr:sp macro="" textlink="">
      <xdr:nvSpPr>
        <xdr:cNvPr id="544" name="楕円 543"/>
        <xdr:cNvSpPr/>
      </xdr:nvSpPr>
      <xdr:spPr>
        <a:xfrm>
          <a:off x="16268700" y="630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45821</xdr:rowOff>
    </xdr:from>
    <xdr:ext cx="534377" cy="259045"/>
    <xdr:sp macro="" textlink="">
      <xdr:nvSpPr>
        <xdr:cNvPr id="545" name="消防費該当値テキスト"/>
        <xdr:cNvSpPr txBox="1"/>
      </xdr:nvSpPr>
      <xdr:spPr>
        <a:xfrm>
          <a:off x="16370300" y="621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156474</xdr:rowOff>
    </xdr:from>
    <xdr:to>
      <xdr:col>81</xdr:col>
      <xdr:colOff>101600</xdr:colOff>
      <xdr:row>37</xdr:row>
      <xdr:rowOff>86624</xdr:rowOff>
    </xdr:to>
    <xdr:sp macro="" textlink="">
      <xdr:nvSpPr>
        <xdr:cNvPr id="546" name="楕円 545"/>
        <xdr:cNvSpPr/>
      </xdr:nvSpPr>
      <xdr:spPr>
        <a:xfrm>
          <a:off x="15430500" y="63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77751</xdr:rowOff>
    </xdr:from>
    <xdr:ext cx="534377" cy="259045"/>
    <xdr:sp macro="" textlink="">
      <xdr:nvSpPr>
        <xdr:cNvPr id="547" name="テキスト ボックス 546"/>
        <xdr:cNvSpPr txBox="1"/>
      </xdr:nvSpPr>
      <xdr:spPr>
        <a:xfrm>
          <a:off x="15214111" y="642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126345</xdr:rowOff>
    </xdr:from>
    <xdr:to>
      <xdr:col>76</xdr:col>
      <xdr:colOff>165100</xdr:colOff>
      <xdr:row>37</xdr:row>
      <xdr:rowOff>56495</xdr:rowOff>
    </xdr:to>
    <xdr:sp macro="" textlink="">
      <xdr:nvSpPr>
        <xdr:cNvPr id="548" name="楕円 547"/>
        <xdr:cNvSpPr/>
      </xdr:nvSpPr>
      <xdr:spPr>
        <a:xfrm>
          <a:off x="14541500" y="629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47622</xdr:rowOff>
    </xdr:from>
    <xdr:ext cx="534377" cy="259045"/>
    <xdr:sp macro="" textlink="">
      <xdr:nvSpPr>
        <xdr:cNvPr id="549" name="テキスト ボックス 548"/>
        <xdr:cNvSpPr txBox="1"/>
      </xdr:nvSpPr>
      <xdr:spPr>
        <a:xfrm>
          <a:off x="14325111" y="639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152268</xdr:rowOff>
    </xdr:from>
    <xdr:to>
      <xdr:col>72</xdr:col>
      <xdr:colOff>38100</xdr:colOff>
      <xdr:row>37</xdr:row>
      <xdr:rowOff>82418</xdr:rowOff>
    </xdr:to>
    <xdr:sp macro="" textlink="">
      <xdr:nvSpPr>
        <xdr:cNvPr id="550" name="楕円 549"/>
        <xdr:cNvSpPr/>
      </xdr:nvSpPr>
      <xdr:spPr>
        <a:xfrm>
          <a:off x="13652500" y="632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73545</xdr:rowOff>
    </xdr:from>
    <xdr:ext cx="534377" cy="259045"/>
    <xdr:sp macro="" textlink="">
      <xdr:nvSpPr>
        <xdr:cNvPr id="551" name="テキスト ボックス 550"/>
        <xdr:cNvSpPr txBox="1"/>
      </xdr:nvSpPr>
      <xdr:spPr>
        <a:xfrm>
          <a:off x="13436111" y="641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15154</xdr:rowOff>
    </xdr:from>
    <xdr:to>
      <xdr:col>67</xdr:col>
      <xdr:colOff>101600</xdr:colOff>
      <xdr:row>37</xdr:row>
      <xdr:rowOff>116754</xdr:rowOff>
    </xdr:to>
    <xdr:sp macro="" textlink="">
      <xdr:nvSpPr>
        <xdr:cNvPr id="552" name="楕円 551"/>
        <xdr:cNvSpPr/>
      </xdr:nvSpPr>
      <xdr:spPr>
        <a:xfrm>
          <a:off x="12763500" y="635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107881</xdr:rowOff>
    </xdr:from>
    <xdr:ext cx="534377" cy="259045"/>
    <xdr:sp macro="" textlink="">
      <xdr:nvSpPr>
        <xdr:cNvPr id="553" name="テキスト ボックス 552"/>
        <xdr:cNvSpPr txBox="1"/>
      </xdr:nvSpPr>
      <xdr:spPr>
        <a:xfrm>
          <a:off x="12547111" y="645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92393</xdr:rowOff>
    </xdr:from>
    <xdr:to>
      <xdr:col>85</xdr:col>
      <xdr:colOff>127000</xdr:colOff>
      <xdr:row>58</xdr:row>
      <xdr:rowOff>44806</xdr:rowOff>
    </xdr:to>
    <xdr:cxnSp macro="">
      <xdr:nvCxnSpPr>
        <xdr:cNvPr id="583" name="直線コネクタ 582"/>
        <xdr:cNvCxnSpPr/>
      </xdr:nvCxnSpPr>
      <xdr:spPr>
        <a:xfrm>
          <a:off x="15481300" y="9865043"/>
          <a:ext cx="838200" cy="12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92393</xdr:rowOff>
    </xdr:from>
    <xdr:to>
      <xdr:col>81</xdr:col>
      <xdr:colOff>50800</xdr:colOff>
      <xdr:row>57</xdr:row>
      <xdr:rowOff>95441</xdr:rowOff>
    </xdr:to>
    <xdr:cxnSp macro="">
      <xdr:nvCxnSpPr>
        <xdr:cNvPr id="586" name="直線コネクタ 585"/>
        <xdr:cNvCxnSpPr/>
      </xdr:nvCxnSpPr>
      <xdr:spPr>
        <a:xfrm flipV="1">
          <a:off x="14592300" y="986504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28389</xdr:rowOff>
    </xdr:from>
    <xdr:ext cx="534377" cy="259045"/>
    <xdr:sp macro="" textlink="">
      <xdr:nvSpPr>
        <xdr:cNvPr id="588" name="テキスト ボックス 587"/>
        <xdr:cNvSpPr txBox="1"/>
      </xdr:nvSpPr>
      <xdr:spPr>
        <a:xfrm>
          <a:off x="15214111" y="99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95441</xdr:rowOff>
    </xdr:from>
    <xdr:to>
      <xdr:col>76</xdr:col>
      <xdr:colOff>114300</xdr:colOff>
      <xdr:row>58</xdr:row>
      <xdr:rowOff>4191</xdr:rowOff>
    </xdr:to>
    <xdr:cxnSp macro="">
      <xdr:nvCxnSpPr>
        <xdr:cNvPr id="589" name="直線コネクタ 588"/>
        <xdr:cNvCxnSpPr/>
      </xdr:nvCxnSpPr>
      <xdr:spPr>
        <a:xfrm flipV="1">
          <a:off x="13703300" y="9868091"/>
          <a:ext cx="889000" cy="8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75913</xdr:rowOff>
    </xdr:from>
    <xdr:ext cx="534377" cy="259045"/>
    <xdr:sp macro="" textlink="">
      <xdr:nvSpPr>
        <xdr:cNvPr id="591" name="テキスト ボックス 590"/>
        <xdr:cNvSpPr txBox="1"/>
      </xdr:nvSpPr>
      <xdr:spPr>
        <a:xfrm>
          <a:off x="14325111" y="100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4191</xdr:rowOff>
    </xdr:from>
    <xdr:to>
      <xdr:col>71</xdr:col>
      <xdr:colOff>177800</xdr:colOff>
      <xdr:row>58</xdr:row>
      <xdr:rowOff>148463</xdr:rowOff>
    </xdr:to>
    <xdr:cxnSp macro="">
      <xdr:nvCxnSpPr>
        <xdr:cNvPr id="592" name="直線コネクタ 591"/>
        <xdr:cNvCxnSpPr/>
      </xdr:nvCxnSpPr>
      <xdr:spPr>
        <a:xfrm flipV="1">
          <a:off x="12814300" y="9948291"/>
          <a:ext cx="889000" cy="1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54297</xdr:rowOff>
    </xdr:from>
    <xdr:ext cx="534377" cy="259045"/>
    <xdr:sp macro="" textlink="">
      <xdr:nvSpPr>
        <xdr:cNvPr id="594" name="テキスト ボックス 593"/>
        <xdr:cNvSpPr txBox="1"/>
      </xdr:nvSpPr>
      <xdr:spPr>
        <a:xfrm>
          <a:off x="13436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165456</xdr:rowOff>
    </xdr:from>
    <xdr:to>
      <xdr:col>85</xdr:col>
      <xdr:colOff>177800</xdr:colOff>
      <xdr:row>58</xdr:row>
      <xdr:rowOff>95606</xdr:rowOff>
    </xdr:to>
    <xdr:sp macro="" textlink="">
      <xdr:nvSpPr>
        <xdr:cNvPr id="602" name="楕円 601"/>
        <xdr:cNvSpPr/>
      </xdr:nvSpPr>
      <xdr:spPr>
        <a:xfrm>
          <a:off x="16268700" y="993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143883</xdr:rowOff>
    </xdr:from>
    <xdr:ext cx="534377" cy="259045"/>
    <xdr:sp macro="" textlink="">
      <xdr:nvSpPr>
        <xdr:cNvPr id="603" name="教育費該当値テキスト"/>
        <xdr:cNvSpPr txBox="1"/>
      </xdr:nvSpPr>
      <xdr:spPr>
        <a:xfrm>
          <a:off x="16370300" y="991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41593</xdr:rowOff>
    </xdr:from>
    <xdr:to>
      <xdr:col>81</xdr:col>
      <xdr:colOff>101600</xdr:colOff>
      <xdr:row>57</xdr:row>
      <xdr:rowOff>143193</xdr:rowOff>
    </xdr:to>
    <xdr:sp macro="" textlink="">
      <xdr:nvSpPr>
        <xdr:cNvPr id="604" name="楕円 603"/>
        <xdr:cNvSpPr/>
      </xdr:nvSpPr>
      <xdr:spPr>
        <a:xfrm>
          <a:off x="15430500" y="981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159720</xdr:rowOff>
    </xdr:from>
    <xdr:ext cx="534377" cy="259045"/>
    <xdr:sp macro="" textlink="">
      <xdr:nvSpPr>
        <xdr:cNvPr id="605" name="テキスト ボックス 604"/>
        <xdr:cNvSpPr txBox="1"/>
      </xdr:nvSpPr>
      <xdr:spPr>
        <a:xfrm>
          <a:off x="15214111" y="95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44641</xdr:rowOff>
    </xdr:from>
    <xdr:to>
      <xdr:col>76</xdr:col>
      <xdr:colOff>165100</xdr:colOff>
      <xdr:row>57</xdr:row>
      <xdr:rowOff>146241</xdr:rowOff>
    </xdr:to>
    <xdr:sp macro="" textlink="">
      <xdr:nvSpPr>
        <xdr:cNvPr id="606" name="楕円 605"/>
        <xdr:cNvSpPr/>
      </xdr:nvSpPr>
      <xdr:spPr>
        <a:xfrm>
          <a:off x="14541500" y="981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162768</xdr:rowOff>
    </xdr:from>
    <xdr:ext cx="534377" cy="259045"/>
    <xdr:sp macro="" textlink="">
      <xdr:nvSpPr>
        <xdr:cNvPr id="607" name="テキスト ボックス 606"/>
        <xdr:cNvSpPr txBox="1"/>
      </xdr:nvSpPr>
      <xdr:spPr>
        <a:xfrm>
          <a:off x="14325111" y="959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124841</xdr:rowOff>
    </xdr:from>
    <xdr:to>
      <xdr:col>72</xdr:col>
      <xdr:colOff>38100</xdr:colOff>
      <xdr:row>58</xdr:row>
      <xdr:rowOff>54991</xdr:rowOff>
    </xdr:to>
    <xdr:sp macro="" textlink="">
      <xdr:nvSpPr>
        <xdr:cNvPr id="608" name="楕円 607"/>
        <xdr:cNvSpPr/>
      </xdr:nvSpPr>
      <xdr:spPr>
        <a:xfrm>
          <a:off x="13652500" y="989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71518</xdr:rowOff>
    </xdr:from>
    <xdr:ext cx="534377" cy="259045"/>
    <xdr:sp macro="" textlink="">
      <xdr:nvSpPr>
        <xdr:cNvPr id="609" name="テキスト ボックス 608"/>
        <xdr:cNvSpPr txBox="1"/>
      </xdr:nvSpPr>
      <xdr:spPr>
        <a:xfrm>
          <a:off x="13436111" y="96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97663</xdr:rowOff>
    </xdr:from>
    <xdr:to>
      <xdr:col>67</xdr:col>
      <xdr:colOff>101600</xdr:colOff>
      <xdr:row>59</xdr:row>
      <xdr:rowOff>27813</xdr:rowOff>
    </xdr:to>
    <xdr:sp macro="" textlink="">
      <xdr:nvSpPr>
        <xdr:cNvPr id="610" name="楕円 609"/>
        <xdr:cNvSpPr/>
      </xdr:nvSpPr>
      <xdr:spPr>
        <a:xfrm>
          <a:off x="12763500" y="1004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18940</xdr:rowOff>
    </xdr:from>
    <xdr:ext cx="534377" cy="259045"/>
    <xdr:sp macro="" textlink="">
      <xdr:nvSpPr>
        <xdr:cNvPr id="611" name="テキスト ボックス 610"/>
        <xdr:cNvSpPr txBox="1"/>
      </xdr:nvSpPr>
      <xdr:spPr>
        <a:xfrm>
          <a:off x="12547111" y="1013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249299" cy="259045"/>
    <xdr:sp macro="" textlink="">
      <xdr:nvSpPr>
        <xdr:cNvPr id="660" name="災害復旧費該当値テキスト"/>
        <xdr:cNvSpPr txBox="1"/>
      </xdr:nvSpPr>
      <xdr:spPr>
        <a:xfrm>
          <a:off x="16370300" y="13510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140652</xdr:rowOff>
    </xdr:from>
    <xdr:to>
      <xdr:col>85</xdr:col>
      <xdr:colOff>127000</xdr:colOff>
      <xdr:row>97</xdr:row>
      <xdr:rowOff>142202</xdr:rowOff>
    </xdr:to>
    <xdr:cxnSp macro="">
      <xdr:nvCxnSpPr>
        <xdr:cNvPr id="697" name="直線コネクタ 696"/>
        <xdr:cNvCxnSpPr/>
      </xdr:nvCxnSpPr>
      <xdr:spPr>
        <a:xfrm>
          <a:off x="15481300" y="16771302"/>
          <a:ext cx="838200" cy="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120548</xdr:rowOff>
    </xdr:from>
    <xdr:to>
      <xdr:col>81</xdr:col>
      <xdr:colOff>50800</xdr:colOff>
      <xdr:row>97</xdr:row>
      <xdr:rowOff>140652</xdr:rowOff>
    </xdr:to>
    <xdr:cxnSp macro="">
      <xdr:nvCxnSpPr>
        <xdr:cNvPr id="700" name="直線コネクタ 699"/>
        <xdr:cNvCxnSpPr/>
      </xdr:nvCxnSpPr>
      <xdr:spPr>
        <a:xfrm>
          <a:off x="14592300" y="16751198"/>
          <a:ext cx="889000" cy="2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107175</xdr:rowOff>
    </xdr:from>
    <xdr:to>
      <xdr:col>76</xdr:col>
      <xdr:colOff>114300</xdr:colOff>
      <xdr:row>97</xdr:row>
      <xdr:rowOff>120548</xdr:rowOff>
    </xdr:to>
    <xdr:cxnSp macro="">
      <xdr:nvCxnSpPr>
        <xdr:cNvPr id="703" name="直線コネクタ 702"/>
        <xdr:cNvCxnSpPr/>
      </xdr:nvCxnSpPr>
      <xdr:spPr>
        <a:xfrm>
          <a:off x="13703300" y="16737825"/>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62268</xdr:rowOff>
    </xdr:from>
    <xdr:to>
      <xdr:col>71</xdr:col>
      <xdr:colOff>177800</xdr:colOff>
      <xdr:row>97</xdr:row>
      <xdr:rowOff>107175</xdr:rowOff>
    </xdr:to>
    <xdr:cxnSp macro="">
      <xdr:nvCxnSpPr>
        <xdr:cNvPr id="706" name="直線コネクタ 705"/>
        <xdr:cNvCxnSpPr/>
      </xdr:nvCxnSpPr>
      <xdr:spPr>
        <a:xfrm>
          <a:off x="12814300" y="16692918"/>
          <a:ext cx="889000" cy="4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77094</xdr:rowOff>
    </xdr:from>
    <xdr:ext cx="534377" cy="259045"/>
    <xdr:sp macro="" textlink="">
      <xdr:nvSpPr>
        <xdr:cNvPr id="708" name="テキスト ボックス 707"/>
        <xdr:cNvSpPr txBox="1"/>
      </xdr:nvSpPr>
      <xdr:spPr>
        <a:xfrm>
          <a:off x="13436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91402</xdr:rowOff>
    </xdr:from>
    <xdr:to>
      <xdr:col>85</xdr:col>
      <xdr:colOff>177800</xdr:colOff>
      <xdr:row>98</xdr:row>
      <xdr:rowOff>21552</xdr:rowOff>
    </xdr:to>
    <xdr:sp macro="" textlink="">
      <xdr:nvSpPr>
        <xdr:cNvPr id="716" name="楕円 715"/>
        <xdr:cNvSpPr/>
      </xdr:nvSpPr>
      <xdr:spPr>
        <a:xfrm>
          <a:off x="16268700" y="1672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6329</xdr:rowOff>
    </xdr:from>
    <xdr:ext cx="534377" cy="259045"/>
    <xdr:sp macro="" textlink="">
      <xdr:nvSpPr>
        <xdr:cNvPr id="717" name="公債費該当値テキスト"/>
        <xdr:cNvSpPr txBox="1"/>
      </xdr:nvSpPr>
      <xdr:spPr>
        <a:xfrm>
          <a:off x="16370300" y="1663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89852</xdr:rowOff>
    </xdr:from>
    <xdr:to>
      <xdr:col>81</xdr:col>
      <xdr:colOff>101600</xdr:colOff>
      <xdr:row>98</xdr:row>
      <xdr:rowOff>20002</xdr:rowOff>
    </xdr:to>
    <xdr:sp macro="" textlink="">
      <xdr:nvSpPr>
        <xdr:cNvPr id="718" name="楕円 717"/>
        <xdr:cNvSpPr/>
      </xdr:nvSpPr>
      <xdr:spPr>
        <a:xfrm>
          <a:off x="15430500" y="1672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11129</xdr:rowOff>
    </xdr:from>
    <xdr:ext cx="534377" cy="259045"/>
    <xdr:sp macro="" textlink="">
      <xdr:nvSpPr>
        <xdr:cNvPr id="719" name="テキスト ボックス 718"/>
        <xdr:cNvSpPr txBox="1"/>
      </xdr:nvSpPr>
      <xdr:spPr>
        <a:xfrm>
          <a:off x="15214111" y="168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69748</xdr:rowOff>
    </xdr:from>
    <xdr:to>
      <xdr:col>76</xdr:col>
      <xdr:colOff>165100</xdr:colOff>
      <xdr:row>97</xdr:row>
      <xdr:rowOff>171348</xdr:rowOff>
    </xdr:to>
    <xdr:sp macro="" textlink="">
      <xdr:nvSpPr>
        <xdr:cNvPr id="720" name="楕円 719"/>
        <xdr:cNvSpPr/>
      </xdr:nvSpPr>
      <xdr:spPr>
        <a:xfrm>
          <a:off x="14541500" y="1670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162475</xdr:rowOff>
    </xdr:from>
    <xdr:ext cx="534377" cy="259045"/>
    <xdr:sp macro="" textlink="">
      <xdr:nvSpPr>
        <xdr:cNvPr id="721" name="テキスト ボックス 720"/>
        <xdr:cNvSpPr txBox="1"/>
      </xdr:nvSpPr>
      <xdr:spPr>
        <a:xfrm>
          <a:off x="14325111" y="1679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56375</xdr:rowOff>
    </xdr:from>
    <xdr:to>
      <xdr:col>72</xdr:col>
      <xdr:colOff>38100</xdr:colOff>
      <xdr:row>97</xdr:row>
      <xdr:rowOff>157975</xdr:rowOff>
    </xdr:to>
    <xdr:sp macro="" textlink="">
      <xdr:nvSpPr>
        <xdr:cNvPr id="722" name="楕円 721"/>
        <xdr:cNvSpPr/>
      </xdr:nvSpPr>
      <xdr:spPr>
        <a:xfrm>
          <a:off x="13652500" y="1668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149102</xdr:rowOff>
    </xdr:from>
    <xdr:ext cx="534377" cy="259045"/>
    <xdr:sp macro="" textlink="">
      <xdr:nvSpPr>
        <xdr:cNvPr id="723" name="テキスト ボックス 722"/>
        <xdr:cNvSpPr txBox="1"/>
      </xdr:nvSpPr>
      <xdr:spPr>
        <a:xfrm>
          <a:off x="13436111" y="1677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11468</xdr:rowOff>
    </xdr:from>
    <xdr:to>
      <xdr:col>67</xdr:col>
      <xdr:colOff>101600</xdr:colOff>
      <xdr:row>97</xdr:row>
      <xdr:rowOff>113068</xdr:rowOff>
    </xdr:to>
    <xdr:sp macro="" textlink="">
      <xdr:nvSpPr>
        <xdr:cNvPr id="724" name="楕円 723"/>
        <xdr:cNvSpPr/>
      </xdr:nvSpPr>
      <xdr:spPr>
        <a:xfrm>
          <a:off x="12763500" y="1664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104195</xdr:rowOff>
    </xdr:from>
    <xdr:ext cx="534377" cy="259045"/>
    <xdr:sp macro="" textlink="">
      <xdr:nvSpPr>
        <xdr:cNvPr id="725" name="テキスト ボックス 724"/>
        <xdr:cNvSpPr txBox="1"/>
      </xdr:nvSpPr>
      <xdr:spPr>
        <a:xfrm>
          <a:off x="12547111" y="1673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類似団体平均と比較して、総務費・衛生費・農林水産業費・商工費・土木費・消防費・教育費・公債費が下回っているが、議会費・民生費は上回っている。</a:t>
          </a:r>
        </a:p>
        <a:p>
          <a:r>
            <a:rPr kumimoji="1" lang="ja-JP" altLang="en-US" sz="1100">
              <a:latin typeface="ＭＳ Ｐゴシック" panose="020B0600070205080204" pitchFamily="50" charset="-128"/>
              <a:ea typeface="ＭＳ Ｐゴシック" panose="020B0600070205080204" pitchFamily="50" charset="-128"/>
            </a:rPr>
            <a:t>　消防費・衛生費は、一部事務組合で運営しているため、町運営より効率的に運営できていると思われる。また、農林水産業費・商工費に関しては、主要産業のないベットタウンであるため大幅に下回っているが、今後もこの状況が続くと思われる。</a:t>
          </a:r>
        </a:p>
        <a:p>
          <a:r>
            <a:rPr kumimoji="1" lang="ja-JP" altLang="en-US" sz="1100">
              <a:latin typeface="ＭＳ Ｐゴシック" panose="020B0600070205080204" pitchFamily="50" charset="-128"/>
              <a:ea typeface="ＭＳ Ｐゴシック" panose="020B0600070205080204" pitchFamily="50" charset="-128"/>
            </a:rPr>
            <a:t>　民生費は、住民一人当たり</a:t>
          </a:r>
          <a:r>
            <a:rPr kumimoji="1" lang="en-US" altLang="ja-JP" sz="1100">
              <a:latin typeface="ＭＳ Ｐゴシック" panose="020B0600070205080204" pitchFamily="50" charset="-128"/>
              <a:ea typeface="ＭＳ Ｐゴシック" panose="020B0600070205080204" pitchFamily="50" charset="-128"/>
            </a:rPr>
            <a:t>137,435</a:t>
          </a:r>
          <a:r>
            <a:rPr kumimoji="1" lang="ja-JP" altLang="en-US" sz="1100">
              <a:latin typeface="ＭＳ Ｐゴシック" panose="020B0600070205080204" pitchFamily="50" charset="-128"/>
              <a:ea typeface="ＭＳ Ｐゴシック" panose="020B0600070205080204" pitchFamily="50" charset="-128"/>
            </a:rPr>
            <a:t>円となっている。類似団体と比較して、公営住宅が多いため低所得者層が多く、また、高齢化率の上昇に伴って増加が続くものと思われる。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教育費は、住民一人当たり</a:t>
          </a:r>
          <a:r>
            <a:rPr kumimoji="1" lang="en-US" altLang="ja-JP" sz="1100">
              <a:latin typeface="ＭＳ Ｐゴシック" panose="020B0600070205080204" pitchFamily="50" charset="-128"/>
              <a:ea typeface="ＭＳ Ｐゴシック" panose="020B0600070205080204" pitchFamily="50" charset="-128"/>
            </a:rPr>
            <a:t>9,753</a:t>
          </a:r>
          <a:r>
            <a:rPr kumimoji="1" lang="ja-JP" altLang="en-US" sz="1100">
              <a:latin typeface="ＭＳ Ｐゴシック" panose="020B0600070205080204" pitchFamily="50" charset="-128"/>
              <a:ea typeface="ＭＳ Ｐゴシック" panose="020B0600070205080204" pitchFamily="50" charset="-128"/>
            </a:rPr>
            <a:t>円減少しているが、小中学校へのエアコン設置やトイレ改修が終了したことに起因している。</a:t>
          </a:r>
        </a:p>
        <a:p>
          <a:r>
            <a:rPr kumimoji="1" lang="ja-JP" altLang="en-US" sz="1100">
              <a:latin typeface="ＭＳ Ｐゴシック" panose="020B0600070205080204" pitchFamily="50" charset="-128"/>
              <a:ea typeface="ＭＳ Ｐゴシック" panose="020B0600070205080204" pitchFamily="50" charset="-128"/>
            </a:rPr>
            <a:t>　快適なベットタウンとしての地位を確立し、生産年齢層の定住者を増やす施策を実施し続けるため、今後も教育費・土木費の施策を重点的に推進していく必要がある。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福岡県水巻町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18</a:t>
          </a:r>
          <a:r>
            <a:rPr kumimoji="1" lang="ja-JP" altLang="en-US" sz="1050">
              <a:latin typeface="ＭＳ ゴシック" pitchFamily="49" charset="-128"/>
              <a:ea typeface="ＭＳ ゴシック" pitchFamily="49" charset="-128"/>
            </a:rPr>
            <a:t>年度から平成</a:t>
          </a:r>
          <a:r>
            <a:rPr kumimoji="1" lang="en-US" altLang="ja-JP" sz="1050">
              <a:latin typeface="ＭＳ ゴシック" pitchFamily="49" charset="-128"/>
              <a:ea typeface="ＭＳ ゴシック" pitchFamily="49" charset="-128"/>
            </a:rPr>
            <a:t>23</a:t>
          </a:r>
          <a:r>
            <a:rPr kumimoji="1" lang="ja-JP" altLang="en-US" sz="1050">
              <a:latin typeface="ＭＳ ゴシック" pitchFamily="49" charset="-128"/>
              <a:ea typeface="ＭＳ ゴシック" pitchFamily="49" charset="-128"/>
            </a:rPr>
            <a:t>年度までの行財政改革緊急行動計画に基づき、総人件費・定員適正化、補助金の見直しなどにより経常経費を削減し、財政調整基金へ計画的に積立してきたところである。また、実質収支についても国・県補助金を活用することで一般財源負担を減らすように努めている。</a:t>
          </a:r>
        </a:p>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年度は普通建設事業費が大幅減少となったものの、交付税や国県支出金の減少により歳入総額が大幅に減少したことで、実質単年度収支は悪化することとなった。</a:t>
          </a:r>
        </a:p>
        <a:p>
          <a:r>
            <a:rPr kumimoji="1" lang="ja-JP" altLang="en-US" sz="1050">
              <a:latin typeface="ＭＳ ゴシック" pitchFamily="49" charset="-128"/>
              <a:ea typeface="ＭＳ ゴシック" pitchFamily="49" charset="-128"/>
            </a:rPr>
            <a:t>　今後も、定住促進対策など魅力ある町づくりを重点的に行って、自主財源の確保に一層努めるとともに、経常経費の削減による安定的な行財政運営を行う必要がある。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福岡県水巻町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年度においても普通会計及び公営企業会計等、すべての会計において財源不足等による赤字は発生していないため、連結赤字比率は引き続き発生していない。</a:t>
          </a:r>
        </a:p>
        <a:p>
          <a:r>
            <a:rPr kumimoji="1" lang="ja-JP" altLang="en-US" sz="1400">
              <a:latin typeface="ＭＳ ゴシック" pitchFamily="49" charset="-128"/>
              <a:ea typeface="ＭＳ ゴシック" pitchFamily="49" charset="-128"/>
            </a:rPr>
            <a:t>　各会計とも赤字は発生していないが、国民健康保険事業特別会計においては保健事業費、後期高齢者医療特別会計においては後期高齢者医療広域連合納付金が増加しており、今後、一般会計に影響を与える可能性がある。</a:t>
          </a:r>
        </a:p>
        <a:p>
          <a:r>
            <a:rPr kumimoji="1" lang="ja-JP" altLang="en-US" sz="1400">
              <a:latin typeface="ＭＳ ゴシック" pitchFamily="49" charset="-128"/>
              <a:ea typeface="ＭＳ ゴシック" pitchFamily="49" charset="-128"/>
            </a:rPr>
            <a:t>　各会計とも歳出は削減しがたいものと思われるが、料金、保険税など歳入面での見直しを行ないつつ、町全体の黒字額の確保に努める必要がある。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9667763</v>
      </c>
      <c r="BO4" s="430"/>
      <c r="BP4" s="430"/>
      <c r="BQ4" s="430"/>
      <c r="BR4" s="430"/>
      <c r="BS4" s="430"/>
      <c r="BT4" s="430"/>
      <c r="BU4" s="431"/>
      <c r="BV4" s="429">
        <v>10466375</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6.8</v>
      </c>
      <c r="CU4" s="436"/>
      <c r="CV4" s="436"/>
      <c r="CW4" s="436"/>
      <c r="CX4" s="436"/>
      <c r="CY4" s="436"/>
      <c r="CZ4" s="436"/>
      <c r="DA4" s="437"/>
      <c r="DB4" s="435">
        <v>6.7</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9243050</v>
      </c>
      <c r="BO5" s="467"/>
      <c r="BP5" s="467"/>
      <c r="BQ5" s="467"/>
      <c r="BR5" s="467"/>
      <c r="BS5" s="467"/>
      <c r="BT5" s="467"/>
      <c r="BU5" s="468"/>
      <c r="BV5" s="466">
        <v>10042962</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94</v>
      </c>
      <c r="CU5" s="464"/>
      <c r="CV5" s="464"/>
      <c r="CW5" s="464"/>
      <c r="CX5" s="464"/>
      <c r="CY5" s="464"/>
      <c r="CZ5" s="464"/>
      <c r="DA5" s="465"/>
      <c r="DB5" s="463">
        <v>88.9</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424713</v>
      </c>
      <c r="BO6" s="467"/>
      <c r="BP6" s="467"/>
      <c r="BQ6" s="467"/>
      <c r="BR6" s="467"/>
      <c r="BS6" s="467"/>
      <c r="BT6" s="467"/>
      <c r="BU6" s="468"/>
      <c r="BV6" s="466">
        <v>423413</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99.9</v>
      </c>
      <c r="CU6" s="504"/>
      <c r="CV6" s="504"/>
      <c r="CW6" s="504"/>
      <c r="CX6" s="504"/>
      <c r="CY6" s="504"/>
      <c r="CZ6" s="504"/>
      <c r="DA6" s="505"/>
      <c r="DB6" s="503">
        <v>94.8</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94</v>
      </c>
      <c r="AV7" s="499"/>
      <c r="AW7" s="499"/>
      <c r="AX7" s="499"/>
      <c r="AY7" s="500" t="s">
        <v>106</v>
      </c>
      <c r="AZ7" s="501"/>
      <c r="BA7" s="501"/>
      <c r="BB7" s="501"/>
      <c r="BC7" s="501"/>
      <c r="BD7" s="501"/>
      <c r="BE7" s="501"/>
      <c r="BF7" s="501"/>
      <c r="BG7" s="501"/>
      <c r="BH7" s="501"/>
      <c r="BI7" s="501"/>
      <c r="BJ7" s="501"/>
      <c r="BK7" s="501"/>
      <c r="BL7" s="501"/>
      <c r="BM7" s="502"/>
      <c r="BN7" s="466">
        <v>34403</v>
      </c>
      <c r="BO7" s="467"/>
      <c r="BP7" s="467"/>
      <c r="BQ7" s="467"/>
      <c r="BR7" s="467"/>
      <c r="BS7" s="467"/>
      <c r="BT7" s="467"/>
      <c r="BU7" s="468"/>
      <c r="BV7" s="466">
        <v>37076</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5724361</v>
      </c>
      <c r="CU7" s="467"/>
      <c r="CV7" s="467"/>
      <c r="CW7" s="467"/>
      <c r="CX7" s="467"/>
      <c r="CY7" s="467"/>
      <c r="CZ7" s="467"/>
      <c r="DA7" s="468"/>
      <c r="DB7" s="466">
        <v>5754469</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390310</v>
      </c>
      <c r="BO8" s="467"/>
      <c r="BP8" s="467"/>
      <c r="BQ8" s="467"/>
      <c r="BR8" s="467"/>
      <c r="BS8" s="467"/>
      <c r="BT8" s="467"/>
      <c r="BU8" s="468"/>
      <c r="BV8" s="466">
        <v>386337</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0.54</v>
      </c>
      <c r="CU8" s="507"/>
      <c r="CV8" s="507"/>
      <c r="CW8" s="507"/>
      <c r="CX8" s="507"/>
      <c r="CY8" s="507"/>
      <c r="CZ8" s="507"/>
      <c r="DA8" s="508"/>
      <c r="DB8" s="506">
        <v>0.53</v>
      </c>
      <c r="DC8" s="507"/>
      <c r="DD8" s="507"/>
      <c r="DE8" s="507"/>
      <c r="DF8" s="507"/>
      <c r="DG8" s="507"/>
      <c r="DH8" s="507"/>
      <c r="DI8" s="508"/>
      <c r="DJ8" s="185"/>
      <c r="DK8" s="185"/>
      <c r="DL8" s="185"/>
      <c r="DM8" s="185"/>
      <c r="DN8" s="185"/>
      <c r="DO8" s="185"/>
    </row>
    <row r="9" spans="1:119" ht="18.75" customHeight="1" thickBot="1">
      <c r="A9" s="186"/>
      <c r="B9" s="460" t="s">
        <v>112</v>
      </c>
      <c r="C9" s="461"/>
      <c r="D9" s="461"/>
      <c r="E9" s="461"/>
      <c r="F9" s="461"/>
      <c r="G9" s="461"/>
      <c r="H9" s="461"/>
      <c r="I9" s="461"/>
      <c r="J9" s="461"/>
      <c r="K9" s="509"/>
      <c r="L9" s="510" t="s">
        <v>113</v>
      </c>
      <c r="M9" s="511"/>
      <c r="N9" s="511"/>
      <c r="O9" s="511"/>
      <c r="P9" s="511"/>
      <c r="Q9" s="512"/>
      <c r="R9" s="513">
        <v>28997</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3973</v>
      </c>
      <c r="BO9" s="467"/>
      <c r="BP9" s="467"/>
      <c r="BQ9" s="467"/>
      <c r="BR9" s="467"/>
      <c r="BS9" s="467"/>
      <c r="BT9" s="467"/>
      <c r="BU9" s="468"/>
      <c r="BV9" s="466">
        <v>103381</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7.3</v>
      </c>
      <c r="CU9" s="464"/>
      <c r="CV9" s="464"/>
      <c r="CW9" s="464"/>
      <c r="CX9" s="464"/>
      <c r="CY9" s="464"/>
      <c r="CZ9" s="464"/>
      <c r="DA9" s="465"/>
      <c r="DB9" s="463">
        <v>7.6</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119</v>
      </c>
      <c r="M10" s="496"/>
      <c r="N10" s="496"/>
      <c r="O10" s="496"/>
      <c r="P10" s="496"/>
      <c r="Q10" s="497"/>
      <c r="R10" s="517">
        <v>30021</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109</v>
      </c>
      <c r="AV10" s="499"/>
      <c r="AW10" s="499"/>
      <c r="AX10" s="499"/>
      <c r="AY10" s="500" t="s">
        <v>121</v>
      </c>
      <c r="AZ10" s="501"/>
      <c r="BA10" s="501"/>
      <c r="BB10" s="501"/>
      <c r="BC10" s="501"/>
      <c r="BD10" s="501"/>
      <c r="BE10" s="501"/>
      <c r="BF10" s="501"/>
      <c r="BG10" s="501"/>
      <c r="BH10" s="501"/>
      <c r="BI10" s="501"/>
      <c r="BJ10" s="501"/>
      <c r="BK10" s="501"/>
      <c r="BL10" s="501"/>
      <c r="BM10" s="502"/>
      <c r="BN10" s="466">
        <v>3614</v>
      </c>
      <c r="BO10" s="467"/>
      <c r="BP10" s="467"/>
      <c r="BQ10" s="467"/>
      <c r="BR10" s="467"/>
      <c r="BS10" s="467"/>
      <c r="BT10" s="467"/>
      <c r="BU10" s="468"/>
      <c r="BV10" s="466">
        <v>2176</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c r="A12" s="186"/>
      <c r="B12" s="526" t="s">
        <v>130</v>
      </c>
      <c r="C12" s="527"/>
      <c r="D12" s="527"/>
      <c r="E12" s="527"/>
      <c r="F12" s="527"/>
      <c r="G12" s="527"/>
      <c r="H12" s="527"/>
      <c r="I12" s="527"/>
      <c r="J12" s="527"/>
      <c r="K12" s="528"/>
      <c r="L12" s="535" t="s">
        <v>131</v>
      </c>
      <c r="M12" s="536"/>
      <c r="N12" s="536"/>
      <c r="O12" s="536"/>
      <c r="P12" s="536"/>
      <c r="Q12" s="537"/>
      <c r="R12" s="538">
        <v>28516</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94</v>
      </c>
      <c r="AV12" s="499"/>
      <c r="AW12" s="499"/>
      <c r="AX12" s="499"/>
      <c r="AY12" s="500" t="s">
        <v>135</v>
      </c>
      <c r="AZ12" s="501"/>
      <c r="BA12" s="501"/>
      <c r="BB12" s="501"/>
      <c r="BC12" s="501"/>
      <c r="BD12" s="501"/>
      <c r="BE12" s="501"/>
      <c r="BF12" s="501"/>
      <c r="BG12" s="501"/>
      <c r="BH12" s="501"/>
      <c r="BI12" s="501"/>
      <c r="BJ12" s="501"/>
      <c r="BK12" s="501"/>
      <c r="BL12" s="501"/>
      <c r="BM12" s="502"/>
      <c r="BN12" s="466">
        <v>400000</v>
      </c>
      <c r="BO12" s="467"/>
      <c r="BP12" s="467"/>
      <c r="BQ12" s="467"/>
      <c r="BR12" s="467"/>
      <c r="BS12" s="467"/>
      <c r="BT12" s="467"/>
      <c r="BU12" s="468"/>
      <c r="BV12" s="466">
        <v>200000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138</v>
      </c>
      <c r="N13" s="555"/>
      <c r="O13" s="555"/>
      <c r="P13" s="555"/>
      <c r="Q13" s="556"/>
      <c r="R13" s="547">
        <v>28133</v>
      </c>
      <c r="S13" s="548"/>
      <c r="T13" s="548"/>
      <c r="U13" s="548"/>
      <c r="V13" s="549"/>
      <c r="W13" s="482" t="s">
        <v>139</v>
      </c>
      <c r="X13" s="483"/>
      <c r="Y13" s="483"/>
      <c r="Z13" s="483"/>
      <c r="AA13" s="483"/>
      <c r="AB13" s="473"/>
      <c r="AC13" s="517">
        <v>121</v>
      </c>
      <c r="AD13" s="518"/>
      <c r="AE13" s="518"/>
      <c r="AF13" s="518"/>
      <c r="AG13" s="557"/>
      <c r="AH13" s="517">
        <v>93</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-392413</v>
      </c>
      <c r="BO13" s="467"/>
      <c r="BP13" s="467"/>
      <c r="BQ13" s="467"/>
      <c r="BR13" s="467"/>
      <c r="BS13" s="467"/>
      <c r="BT13" s="467"/>
      <c r="BU13" s="468"/>
      <c r="BV13" s="466">
        <v>-94443</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3.5</v>
      </c>
      <c r="CU13" s="464"/>
      <c r="CV13" s="464"/>
      <c r="CW13" s="464"/>
      <c r="CX13" s="464"/>
      <c r="CY13" s="464"/>
      <c r="CZ13" s="464"/>
      <c r="DA13" s="465"/>
      <c r="DB13" s="463">
        <v>3.4</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144</v>
      </c>
      <c r="M14" s="545"/>
      <c r="N14" s="545"/>
      <c r="O14" s="545"/>
      <c r="P14" s="545"/>
      <c r="Q14" s="546"/>
      <c r="R14" s="547">
        <v>28866</v>
      </c>
      <c r="S14" s="548"/>
      <c r="T14" s="548"/>
      <c r="U14" s="548"/>
      <c r="V14" s="549"/>
      <c r="W14" s="456"/>
      <c r="X14" s="457"/>
      <c r="Y14" s="457"/>
      <c r="Z14" s="457"/>
      <c r="AA14" s="457"/>
      <c r="AB14" s="446"/>
      <c r="AC14" s="550">
        <v>1</v>
      </c>
      <c r="AD14" s="551"/>
      <c r="AE14" s="551"/>
      <c r="AF14" s="551"/>
      <c r="AG14" s="552"/>
      <c r="AH14" s="550">
        <v>0.8</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10.8</v>
      </c>
      <c r="CU14" s="562"/>
      <c r="CV14" s="562"/>
      <c r="CW14" s="562"/>
      <c r="CX14" s="562"/>
      <c r="CY14" s="562"/>
      <c r="CZ14" s="562"/>
      <c r="DA14" s="563"/>
      <c r="DB14" s="561">
        <v>14</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138</v>
      </c>
      <c r="N15" s="555"/>
      <c r="O15" s="555"/>
      <c r="P15" s="555"/>
      <c r="Q15" s="556"/>
      <c r="R15" s="547">
        <v>28478</v>
      </c>
      <c r="S15" s="548"/>
      <c r="T15" s="548"/>
      <c r="U15" s="548"/>
      <c r="V15" s="549"/>
      <c r="W15" s="482" t="s">
        <v>146</v>
      </c>
      <c r="X15" s="483"/>
      <c r="Y15" s="483"/>
      <c r="Z15" s="483"/>
      <c r="AA15" s="483"/>
      <c r="AB15" s="473"/>
      <c r="AC15" s="517">
        <v>3472</v>
      </c>
      <c r="AD15" s="518"/>
      <c r="AE15" s="518"/>
      <c r="AF15" s="518"/>
      <c r="AG15" s="557"/>
      <c r="AH15" s="517">
        <v>3491</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2517646</v>
      </c>
      <c r="BO15" s="430"/>
      <c r="BP15" s="430"/>
      <c r="BQ15" s="430"/>
      <c r="BR15" s="430"/>
      <c r="BS15" s="430"/>
      <c r="BT15" s="430"/>
      <c r="BU15" s="431"/>
      <c r="BV15" s="429">
        <v>2510064</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30.1</v>
      </c>
      <c r="AD16" s="551"/>
      <c r="AE16" s="551"/>
      <c r="AF16" s="551"/>
      <c r="AG16" s="552"/>
      <c r="AH16" s="550">
        <v>29.3</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4737841</v>
      </c>
      <c r="BO16" s="467"/>
      <c r="BP16" s="467"/>
      <c r="BQ16" s="467"/>
      <c r="BR16" s="467"/>
      <c r="BS16" s="467"/>
      <c r="BT16" s="467"/>
      <c r="BU16" s="468"/>
      <c r="BV16" s="466">
        <v>4754641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152</v>
      </c>
      <c r="N17" s="571"/>
      <c r="O17" s="571"/>
      <c r="P17" s="571"/>
      <c r="Q17" s="572"/>
      <c r="R17" s="567" t="s">
        <v>150</v>
      </c>
      <c r="S17" s="568"/>
      <c r="T17" s="568"/>
      <c r="U17" s="568"/>
      <c r="V17" s="569"/>
      <c r="W17" s="482" t="s">
        <v>153</v>
      </c>
      <c r="X17" s="483"/>
      <c r="Y17" s="483"/>
      <c r="Z17" s="483"/>
      <c r="AA17" s="483"/>
      <c r="AB17" s="473"/>
      <c r="AC17" s="517">
        <v>7948</v>
      </c>
      <c r="AD17" s="518"/>
      <c r="AE17" s="518"/>
      <c r="AF17" s="518"/>
      <c r="AG17" s="557"/>
      <c r="AH17" s="517">
        <v>8316</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3162113</v>
      </c>
      <c r="BO17" s="467"/>
      <c r="BP17" s="467"/>
      <c r="BQ17" s="467"/>
      <c r="BR17" s="467"/>
      <c r="BS17" s="467"/>
      <c r="BT17" s="467"/>
      <c r="BU17" s="468"/>
      <c r="BV17" s="466">
        <v>3153978</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155</v>
      </c>
      <c r="C18" s="509"/>
      <c r="D18" s="509"/>
      <c r="E18" s="578"/>
      <c r="F18" s="578"/>
      <c r="G18" s="578"/>
      <c r="H18" s="578"/>
      <c r="I18" s="578"/>
      <c r="J18" s="578"/>
      <c r="K18" s="578"/>
      <c r="L18" s="579">
        <v>11.01</v>
      </c>
      <c r="M18" s="579"/>
      <c r="N18" s="579"/>
      <c r="O18" s="579"/>
      <c r="P18" s="579"/>
      <c r="Q18" s="579"/>
      <c r="R18" s="580"/>
      <c r="S18" s="580"/>
      <c r="T18" s="580"/>
      <c r="U18" s="580"/>
      <c r="V18" s="581"/>
      <c r="W18" s="484"/>
      <c r="X18" s="485"/>
      <c r="Y18" s="485"/>
      <c r="Z18" s="485"/>
      <c r="AA18" s="485"/>
      <c r="AB18" s="476"/>
      <c r="AC18" s="582">
        <v>68.900000000000006</v>
      </c>
      <c r="AD18" s="583"/>
      <c r="AE18" s="583"/>
      <c r="AF18" s="583"/>
      <c r="AG18" s="584"/>
      <c r="AH18" s="582">
        <v>69.900000000000006</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5459694</v>
      </c>
      <c r="BO18" s="467"/>
      <c r="BP18" s="467"/>
      <c r="BQ18" s="467"/>
      <c r="BR18" s="467"/>
      <c r="BS18" s="467"/>
      <c r="BT18" s="467"/>
      <c r="BU18" s="468"/>
      <c r="BV18" s="466">
        <v>5131168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157</v>
      </c>
      <c r="C19" s="509"/>
      <c r="D19" s="509"/>
      <c r="E19" s="578"/>
      <c r="F19" s="578"/>
      <c r="G19" s="578"/>
      <c r="H19" s="578"/>
      <c r="I19" s="578"/>
      <c r="J19" s="578"/>
      <c r="K19" s="578"/>
      <c r="L19" s="586">
        <v>2634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6733765</v>
      </c>
      <c r="BO19" s="467"/>
      <c r="BP19" s="467"/>
      <c r="BQ19" s="467"/>
      <c r="BR19" s="467"/>
      <c r="BS19" s="467"/>
      <c r="BT19" s="467"/>
      <c r="BU19" s="468"/>
      <c r="BV19" s="466">
        <v>6553765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159</v>
      </c>
      <c r="C20" s="509"/>
      <c r="D20" s="509"/>
      <c r="E20" s="578"/>
      <c r="F20" s="578"/>
      <c r="G20" s="578"/>
      <c r="H20" s="578"/>
      <c r="I20" s="578"/>
      <c r="J20" s="578"/>
      <c r="K20" s="578"/>
      <c r="L20" s="586">
        <v>12220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7418509</v>
      </c>
      <c r="BO23" s="467"/>
      <c r="BP23" s="467"/>
      <c r="BQ23" s="467"/>
      <c r="BR23" s="467"/>
      <c r="BS23" s="467"/>
      <c r="BT23" s="467"/>
      <c r="BU23" s="468"/>
      <c r="BV23" s="466">
        <v>7337071</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168</v>
      </c>
      <c r="F24" s="496"/>
      <c r="G24" s="496"/>
      <c r="H24" s="496"/>
      <c r="I24" s="496"/>
      <c r="J24" s="496"/>
      <c r="K24" s="497"/>
      <c r="L24" s="517">
        <v>1</v>
      </c>
      <c r="M24" s="518"/>
      <c r="N24" s="518"/>
      <c r="O24" s="518"/>
      <c r="P24" s="557"/>
      <c r="Q24" s="517">
        <v>7660</v>
      </c>
      <c r="R24" s="518"/>
      <c r="S24" s="518"/>
      <c r="T24" s="518"/>
      <c r="U24" s="518"/>
      <c r="V24" s="557"/>
      <c r="W24" s="616"/>
      <c r="X24" s="604"/>
      <c r="Y24" s="605"/>
      <c r="Z24" s="516" t="s">
        <v>169</v>
      </c>
      <c r="AA24" s="496"/>
      <c r="AB24" s="496"/>
      <c r="AC24" s="496"/>
      <c r="AD24" s="496"/>
      <c r="AE24" s="496"/>
      <c r="AF24" s="496"/>
      <c r="AG24" s="497"/>
      <c r="AH24" s="517">
        <v>153</v>
      </c>
      <c r="AI24" s="518"/>
      <c r="AJ24" s="518"/>
      <c r="AK24" s="518"/>
      <c r="AL24" s="557"/>
      <c r="AM24" s="517">
        <v>473382</v>
      </c>
      <c r="AN24" s="518"/>
      <c r="AO24" s="518"/>
      <c r="AP24" s="518"/>
      <c r="AQ24" s="518"/>
      <c r="AR24" s="557"/>
      <c r="AS24" s="517">
        <v>3094</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7114708</v>
      </c>
      <c r="BO24" s="467"/>
      <c r="BP24" s="467"/>
      <c r="BQ24" s="467"/>
      <c r="BR24" s="467"/>
      <c r="BS24" s="467"/>
      <c r="BT24" s="467"/>
      <c r="BU24" s="468"/>
      <c r="BV24" s="466">
        <v>7200345</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171</v>
      </c>
      <c r="F25" s="496"/>
      <c r="G25" s="496"/>
      <c r="H25" s="496"/>
      <c r="I25" s="496"/>
      <c r="J25" s="496"/>
      <c r="K25" s="497"/>
      <c r="L25" s="517">
        <v>1</v>
      </c>
      <c r="M25" s="518"/>
      <c r="N25" s="518"/>
      <c r="O25" s="518"/>
      <c r="P25" s="557"/>
      <c r="Q25" s="517">
        <v>6220</v>
      </c>
      <c r="R25" s="518"/>
      <c r="S25" s="518"/>
      <c r="T25" s="518"/>
      <c r="U25" s="518"/>
      <c r="V25" s="557"/>
      <c r="W25" s="616"/>
      <c r="X25" s="604"/>
      <c r="Y25" s="605"/>
      <c r="Z25" s="516" t="s">
        <v>172</v>
      </c>
      <c r="AA25" s="496"/>
      <c r="AB25" s="496"/>
      <c r="AC25" s="496"/>
      <c r="AD25" s="496"/>
      <c r="AE25" s="496"/>
      <c r="AF25" s="496"/>
      <c r="AG25" s="497"/>
      <c r="AH25" s="517" t="s">
        <v>137</v>
      </c>
      <c r="AI25" s="518"/>
      <c r="AJ25" s="518"/>
      <c r="AK25" s="518"/>
      <c r="AL25" s="557"/>
      <c r="AM25" s="517" t="s">
        <v>173</v>
      </c>
      <c r="AN25" s="518"/>
      <c r="AO25" s="518"/>
      <c r="AP25" s="518"/>
      <c r="AQ25" s="518"/>
      <c r="AR25" s="557"/>
      <c r="AS25" s="517" t="s">
        <v>137</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751142</v>
      </c>
      <c r="BO25" s="430"/>
      <c r="BP25" s="430"/>
      <c r="BQ25" s="430"/>
      <c r="BR25" s="430"/>
      <c r="BS25" s="430"/>
      <c r="BT25" s="430"/>
      <c r="BU25" s="431"/>
      <c r="BV25" s="429">
        <v>816073</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175</v>
      </c>
      <c r="F26" s="496"/>
      <c r="G26" s="496"/>
      <c r="H26" s="496"/>
      <c r="I26" s="496"/>
      <c r="J26" s="496"/>
      <c r="K26" s="497"/>
      <c r="L26" s="517">
        <v>1</v>
      </c>
      <c r="M26" s="518"/>
      <c r="N26" s="518"/>
      <c r="O26" s="518"/>
      <c r="P26" s="557"/>
      <c r="Q26" s="517">
        <v>5800</v>
      </c>
      <c r="R26" s="518"/>
      <c r="S26" s="518"/>
      <c r="T26" s="518"/>
      <c r="U26" s="518"/>
      <c r="V26" s="557"/>
      <c r="W26" s="616"/>
      <c r="X26" s="604"/>
      <c r="Y26" s="605"/>
      <c r="Z26" s="516" t="s">
        <v>176</v>
      </c>
      <c r="AA26" s="626"/>
      <c r="AB26" s="626"/>
      <c r="AC26" s="626"/>
      <c r="AD26" s="626"/>
      <c r="AE26" s="626"/>
      <c r="AF26" s="626"/>
      <c r="AG26" s="627"/>
      <c r="AH26" s="517">
        <v>3</v>
      </c>
      <c r="AI26" s="518"/>
      <c r="AJ26" s="518"/>
      <c r="AK26" s="518"/>
      <c r="AL26" s="557"/>
      <c r="AM26" s="517">
        <v>9138</v>
      </c>
      <c r="AN26" s="518"/>
      <c r="AO26" s="518"/>
      <c r="AP26" s="518"/>
      <c r="AQ26" s="518"/>
      <c r="AR26" s="557"/>
      <c r="AS26" s="517">
        <v>3046</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178</v>
      </c>
      <c r="BO26" s="467"/>
      <c r="BP26" s="467"/>
      <c r="BQ26" s="467"/>
      <c r="BR26" s="467"/>
      <c r="BS26" s="467"/>
      <c r="BT26" s="467"/>
      <c r="BU26" s="468"/>
      <c r="BV26" s="466" t="s">
        <v>178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179</v>
      </c>
      <c r="F27" s="496"/>
      <c r="G27" s="496"/>
      <c r="H27" s="496"/>
      <c r="I27" s="496"/>
      <c r="J27" s="496"/>
      <c r="K27" s="497"/>
      <c r="L27" s="517">
        <v>1</v>
      </c>
      <c r="M27" s="518"/>
      <c r="N27" s="518"/>
      <c r="O27" s="518"/>
      <c r="P27" s="557"/>
      <c r="Q27" s="517">
        <v>3360</v>
      </c>
      <c r="R27" s="518"/>
      <c r="S27" s="518"/>
      <c r="T27" s="518"/>
      <c r="U27" s="518"/>
      <c r="V27" s="557"/>
      <c r="W27" s="616"/>
      <c r="X27" s="604"/>
      <c r="Y27" s="605"/>
      <c r="Z27" s="516" t="s">
        <v>180</v>
      </c>
      <c r="AA27" s="496"/>
      <c r="AB27" s="496"/>
      <c r="AC27" s="496"/>
      <c r="AD27" s="496"/>
      <c r="AE27" s="496"/>
      <c r="AF27" s="496"/>
      <c r="AG27" s="497"/>
      <c r="AH27" s="517">
        <v>2</v>
      </c>
      <c r="AI27" s="518"/>
      <c r="AJ27" s="518"/>
      <c r="AK27" s="518"/>
      <c r="AL27" s="557"/>
      <c r="AM27" s="517" t="s">
        <v>181</v>
      </c>
      <c r="AN27" s="518"/>
      <c r="AO27" s="518"/>
      <c r="AP27" s="518"/>
      <c r="AQ27" s="518"/>
      <c r="AR27" s="557"/>
      <c r="AS27" s="517" t="s">
        <v>182</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t="s">
        <v>178</v>
      </c>
      <c r="BO27" s="640"/>
      <c r="BP27" s="640"/>
      <c r="BQ27" s="640"/>
      <c r="BR27" s="640"/>
      <c r="BS27" s="640"/>
      <c r="BT27" s="640"/>
      <c r="BU27" s="641"/>
      <c r="BV27" s="639" t="s">
        <v>137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184</v>
      </c>
      <c r="F28" s="496"/>
      <c r="G28" s="496"/>
      <c r="H28" s="496"/>
      <c r="I28" s="496"/>
      <c r="J28" s="496"/>
      <c r="K28" s="497"/>
      <c r="L28" s="517">
        <v>1</v>
      </c>
      <c r="M28" s="518"/>
      <c r="N28" s="518"/>
      <c r="O28" s="518"/>
      <c r="P28" s="557"/>
      <c r="Q28" s="517">
        <v>2980</v>
      </c>
      <c r="R28" s="518"/>
      <c r="S28" s="518"/>
      <c r="T28" s="518"/>
      <c r="U28" s="518"/>
      <c r="V28" s="557"/>
      <c r="W28" s="616"/>
      <c r="X28" s="604"/>
      <c r="Y28" s="605"/>
      <c r="Z28" s="516" t="s">
        <v>185</v>
      </c>
      <c r="AA28" s="496"/>
      <c r="AB28" s="496"/>
      <c r="AC28" s="496"/>
      <c r="AD28" s="496"/>
      <c r="AE28" s="496"/>
      <c r="AF28" s="496"/>
      <c r="AG28" s="497"/>
      <c r="AH28" s="517" t="s">
        <v>173</v>
      </c>
      <c r="AI28" s="518"/>
      <c r="AJ28" s="518"/>
      <c r="AK28" s="518"/>
      <c r="AL28" s="557"/>
      <c r="AM28" s="517" t="s">
        <v>173</v>
      </c>
      <c r="AN28" s="518"/>
      <c r="AO28" s="518"/>
      <c r="AP28" s="518"/>
      <c r="AQ28" s="518"/>
      <c r="AR28" s="557"/>
      <c r="AS28" s="517" t="s">
        <v>178</v>
      </c>
      <c r="AT28" s="518"/>
      <c r="AU28" s="518"/>
      <c r="AV28" s="518"/>
      <c r="AW28" s="518"/>
      <c r="AX28" s="519"/>
      <c r="AY28" s="642" t="s">
        <v>186</v>
      </c>
      <c r="AZ28" s="643"/>
      <c r="BA28" s="643"/>
      <c r="BB28" s="644"/>
      <c r="BC28" s="426" t="s">
        <v>48</v>
      </c>
      <c r="BD28" s="427"/>
      <c r="BE28" s="427"/>
      <c r="BF28" s="427"/>
      <c r="BG28" s="427"/>
      <c r="BH28" s="427"/>
      <c r="BI28" s="427"/>
      <c r="BJ28" s="427"/>
      <c r="BK28" s="427"/>
      <c r="BL28" s="427"/>
      <c r="BM28" s="428"/>
      <c r="BN28" s="429">
        <v>2343185</v>
      </c>
      <c r="BO28" s="430"/>
      <c r="BP28" s="430"/>
      <c r="BQ28" s="430"/>
      <c r="BR28" s="430"/>
      <c r="BS28" s="430"/>
      <c r="BT28" s="430"/>
      <c r="BU28" s="431"/>
      <c r="BV28" s="429">
        <v>2539571</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187</v>
      </c>
      <c r="F29" s="496"/>
      <c r="G29" s="496"/>
      <c r="H29" s="496"/>
      <c r="I29" s="496"/>
      <c r="J29" s="496"/>
      <c r="K29" s="497"/>
      <c r="L29" s="517">
        <v>14</v>
      </c>
      <c r="M29" s="518"/>
      <c r="N29" s="518"/>
      <c r="O29" s="518"/>
      <c r="P29" s="557"/>
      <c r="Q29" s="517">
        <v>2790</v>
      </c>
      <c r="R29" s="518"/>
      <c r="S29" s="518"/>
      <c r="T29" s="518"/>
      <c r="U29" s="518"/>
      <c r="V29" s="557"/>
      <c r="W29" s="617"/>
      <c r="X29" s="618"/>
      <c r="Y29" s="619"/>
      <c r="Z29" s="516" t="s">
        <v>188</v>
      </c>
      <c r="AA29" s="496"/>
      <c r="AB29" s="496"/>
      <c r="AC29" s="496"/>
      <c r="AD29" s="496"/>
      <c r="AE29" s="496"/>
      <c r="AF29" s="496"/>
      <c r="AG29" s="497"/>
      <c r="AH29" s="517">
        <v>155</v>
      </c>
      <c r="AI29" s="518"/>
      <c r="AJ29" s="518"/>
      <c r="AK29" s="518"/>
      <c r="AL29" s="557"/>
      <c r="AM29" s="517">
        <v>477350</v>
      </c>
      <c r="AN29" s="518"/>
      <c r="AO29" s="518"/>
      <c r="AP29" s="518"/>
      <c r="AQ29" s="518"/>
      <c r="AR29" s="557"/>
      <c r="AS29" s="517">
        <v>3080</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462047</v>
      </c>
      <c r="BO29" s="467"/>
      <c r="BP29" s="467"/>
      <c r="BQ29" s="467"/>
      <c r="BR29" s="467"/>
      <c r="BS29" s="467"/>
      <c r="BT29" s="467"/>
      <c r="BU29" s="468"/>
      <c r="BV29" s="466">
        <v>461226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91.1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1401459</v>
      </c>
      <c r="BO30" s="640"/>
      <c r="BP30" s="640"/>
      <c r="BQ30" s="640"/>
      <c r="BR30" s="640"/>
      <c r="BS30" s="640"/>
      <c r="BT30" s="640"/>
      <c r="BU30" s="641"/>
      <c r="BV30" s="639">
        <v>1312594</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199</v>
      </c>
      <c r="V33" s="490"/>
      <c r="W33" s="455" t="s">
        <v>200</v>
      </c>
      <c r="X33" s="455"/>
      <c r="Y33" s="455"/>
      <c r="Z33" s="455"/>
      <c r="AA33" s="455"/>
      <c r="AB33" s="455"/>
      <c r="AC33" s="455"/>
      <c r="AD33" s="455"/>
      <c r="AE33" s="455"/>
      <c r="AF33" s="455"/>
      <c r="AG33" s="455"/>
      <c r="AH33" s="455"/>
      <c r="AI33" s="455"/>
      <c r="AJ33" s="455"/>
      <c r="AK33" s="455"/>
      <c r="AL33" s="215"/>
      <c r="AM33" s="490" t="s">
        <v>201</v>
      </c>
      <c r="AN33" s="490"/>
      <c r="AO33" s="455" t="s">
        <v>200</v>
      </c>
      <c r="AP33" s="455"/>
      <c r="AQ33" s="455"/>
      <c r="AR33" s="455"/>
      <c r="AS33" s="455"/>
      <c r="AT33" s="455"/>
      <c r="AU33" s="455"/>
      <c r="AV33" s="455"/>
      <c r="AW33" s="455"/>
      <c r="AX33" s="455"/>
      <c r="AY33" s="455"/>
      <c r="AZ33" s="455"/>
      <c r="BA33" s="455"/>
      <c r="BB33" s="455"/>
      <c r="BC33" s="455"/>
      <c r="BD33" s="216"/>
      <c r="BE33" s="455" t="s">
        <v>202</v>
      </c>
      <c r="BF33" s="455"/>
      <c r="BG33" s="455" t="s">
        <v>203</v>
      </c>
      <c r="BH33" s="455"/>
      <c r="BI33" s="455"/>
      <c r="BJ33" s="455"/>
      <c r="BK33" s="455"/>
      <c r="BL33" s="455"/>
      <c r="BM33" s="455"/>
      <c r="BN33" s="455"/>
      <c r="BO33" s="455"/>
      <c r="BP33" s="455"/>
      <c r="BQ33" s="455"/>
      <c r="BR33" s="455"/>
      <c r="BS33" s="455"/>
      <c r="BT33" s="455"/>
      <c r="BU33" s="455"/>
      <c r="BV33" s="216"/>
      <c r="BW33" s="490" t="s">
        <v>202</v>
      </c>
      <c r="BX33" s="490"/>
      <c r="BY33" s="455" t="s">
        <v>204</v>
      </c>
      <c r="BZ33" s="455"/>
      <c r="CA33" s="455"/>
      <c r="CB33" s="455"/>
      <c r="CC33" s="455"/>
      <c r="CD33" s="455"/>
      <c r="CE33" s="455"/>
      <c r="CF33" s="455"/>
      <c r="CG33" s="455"/>
      <c r="CH33" s="455"/>
      <c r="CI33" s="455"/>
      <c r="CJ33" s="455"/>
      <c r="CK33" s="455"/>
      <c r="CL33" s="455"/>
      <c r="CM33" s="455"/>
      <c r="CN33" s="215"/>
      <c r="CO33" s="490" t="s">
        <v>197</v>
      </c>
      <c r="CP33" s="490"/>
      <c r="CQ33" s="455" t="s">
        <v>205</v>
      </c>
      <c r="CR33" s="455"/>
      <c r="CS33" s="455"/>
      <c r="CT33" s="455"/>
      <c r="CU33" s="455"/>
      <c r="CV33" s="455"/>
      <c r="CW33" s="455"/>
      <c r="CX33" s="455"/>
      <c r="CY33" s="455"/>
      <c r="CZ33" s="455"/>
      <c r="DA33" s="455"/>
      <c r="DB33" s="455"/>
      <c r="DC33" s="455"/>
      <c r="DD33" s="455"/>
      <c r="DE33" s="455"/>
      <c r="DF33" s="215"/>
      <c r="DG33" s="651" t="s">
        <v>206</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4</v>
      </c>
      <c r="AN34" s="652"/>
      <c r="AO34" s="653" t="str">
        <f>IF('各会計、関係団体の財政状況及び健全化判断比率'!B30="","",'各会計、関係団体の財政状況及び健全化判断比率'!B30)</f>
        <v>公共下水道事業会計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5</v>
      </c>
      <c r="BX34" s="652"/>
      <c r="BY34" s="653" t="str">
        <f>IF('各会計、関係団体の財政状況及び健全化判断比率'!B68="","",'各会計、関係団体の財政状況及び健全化判断比率'!B68)</f>
        <v>遠賀・中間地域広域行政事務組合(一般会計)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6</v>
      </c>
      <c r="BX35" s="652"/>
      <c r="BY35" s="653" t="str">
        <f>IF('各会計、関係団体の財政状況及び健全化判断比率'!B69="","",'各会計、関係団体の財政状況及び健全化判断比率'!B69)</f>
        <v>遠賀・中間地域広域行政事務組合(公共用地先行取得事業特別会計)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t="str">
        <f t="shared" ref="U36:U43" si="4">IF(W36="","",U35+1)</f>
        <v/>
      </c>
      <c r="V36" s="652"/>
      <c r="W36" s="653"/>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7</v>
      </c>
      <c r="BX36" s="652"/>
      <c r="BY36" s="653" t="str">
        <f>IF('各会計、関係団体の財政状況及び健全化判断比率'!B70="","",'各会計、関係団体の財政状況及び健全化判断比率'!B70)</f>
        <v>福岡県介護保険広域連合(一般会計)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8</v>
      </c>
      <c r="BX37" s="652"/>
      <c r="BY37" s="653" t="str">
        <f>IF('各会計、関係団体の財政状況及び健全化判断比率'!B71="","",'各会計、関係団体の財政状況及び健全化判断比率'!B71)</f>
        <v>福岡県介護保険広域連合（介護保険事業特別会計)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9</v>
      </c>
      <c r="BX38" s="652"/>
      <c r="BY38" s="653" t="str">
        <f>IF('各会計、関係団体の財政状況及び健全化判断比率'!B72="","",'各会計、関係団体の財政状況及び健全化判断比率'!B72)</f>
        <v>福岡県後期高齢者医療広域連合(一般会計)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10</v>
      </c>
      <c r="BX39" s="652"/>
      <c r="BY39" s="653" t="str">
        <f>IF('各会計、関係団体の財政状況及び健全化判断比率'!B73="","",'各会計、関係団体の財政状況及び健全化判断比率'!B73)</f>
        <v>福岡県後期高齢者医療広域連合（後期高齢者医療特別会計）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11</v>
      </c>
      <c r="BX40" s="652"/>
      <c r="BY40" s="653" t="str">
        <f>IF('各会計、関係団体の財政状況及び健全化判断比率'!B74="","",'各会計、関係団体の財政状況及び健全化判断比率'!B74)</f>
        <v>堀川水利組合(一般会計)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12</v>
      </c>
      <c r="BX41" s="652"/>
      <c r="BY41" s="653" t="str">
        <f>IF('各会計、関係団体の財政状況及び健全化判断比率'!B75="","",'各会計、関係団体の財政状況及び健全化判断比率'!B75)</f>
        <v>福岡県市町村消防団員等公務災害補償組合(一般会計)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13</v>
      </c>
      <c r="BX42" s="652"/>
      <c r="BY42" s="653" t="str">
        <f>IF('各会計、関係団体の財政状況及び健全化判断比率'!B76="","",'各会計、関係団体の財政状況及び健全化判断比率'!B76)</f>
        <v>福岡県自治振興組合(一般会計)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14</v>
      </c>
      <c r="BX43" s="652"/>
      <c r="BY43" s="653" t="str">
        <f>IF('各会計、関係団体の財政状況及び健全化判断比率'!B77="","",'各会計、関係団体の財政状況及び健全化判断比率'!B77)</f>
        <v>福岡県自治振興組合（公文書館事業特別会計)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211</v>
      </c>
    </row>
    <row r="50" spans="5:5">
      <c r="E50" s="187" t="s">
        <v>212</v>
      </c>
    </row>
    <row r="51" spans="5:5">
      <c r="E51" s="187" t="s">
        <v>213</v>
      </c>
    </row>
    <row r="52" spans="5:5">
      <c r="E52" s="187" t="s">
        <v>214</v>
      </c>
    </row>
    <row r="53" spans="5:5"/>
    <row r="54" spans="5:5"/>
    <row r="55" spans="5:5"/>
    <row r="56" spans="5:5"/>
    <row r="57" spans="5:5" hidden="1"/>
    <row r="58" spans="5:5" hidden="1"/>
    <row r="59" spans="5:5" hidden="1"/>
  </sheetData>
  <sheetProtection algorithmName="SHA-512" hashValue="poAdCq1VemNiJ0cRMre+BgE/bFR7QUSyP+5ZNuNr7G28ilp62T7IkpkTC2OkmhZGBczkXX1D4vzEVuz9s5NykQ==" saltValue="1OmHYGF7MlIQTaAjnOC6c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P1" sqref="P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44" t="s">
        <v>564</v>
      </c>
      <c r="D34" s="1244"/>
      <c r="E34" s="1245"/>
      <c r="F34" s="32">
        <v>4.45</v>
      </c>
      <c r="G34" s="33">
        <v>6.14</v>
      </c>
      <c r="H34" s="33">
        <v>4.91</v>
      </c>
      <c r="I34" s="33">
        <v>6.71</v>
      </c>
      <c r="J34" s="34">
        <v>6.81</v>
      </c>
      <c r="K34" s="22"/>
      <c r="L34" s="22"/>
      <c r="M34" s="22"/>
      <c r="N34" s="22"/>
      <c r="O34" s="22"/>
      <c r="P34" s="22"/>
    </row>
    <row r="35" spans="1:16" ht="39" customHeight="1">
      <c r="A35" s="22"/>
      <c r="B35" s="35"/>
      <c r="C35" s="1238" t="s">
        <v>565</v>
      </c>
      <c r="D35" s="1239"/>
      <c r="E35" s="1240"/>
      <c r="F35" s="36" t="s">
        <v>513</v>
      </c>
      <c r="G35" s="37" t="s">
        <v>513</v>
      </c>
      <c r="H35" s="37" t="s">
        <v>513</v>
      </c>
      <c r="I35" s="37">
        <v>2.2200000000000002</v>
      </c>
      <c r="J35" s="38">
        <v>3.19</v>
      </c>
      <c r="K35" s="22"/>
      <c r="L35" s="22"/>
      <c r="M35" s="22"/>
      <c r="N35" s="22"/>
      <c r="O35" s="22"/>
      <c r="P35" s="22"/>
    </row>
    <row r="36" spans="1:16" ht="39" customHeight="1">
      <c r="A36" s="22"/>
      <c r="B36" s="35"/>
      <c r="C36" s="1238" t="s">
        <v>566</v>
      </c>
      <c r="D36" s="1239"/>
      <c r="E36" s="1240"/>
      <c r="F36" s="36">
        <v>0.69</v>
      </c>
      <c r="G36" s="37">
        <v>0.45</v>
      </c>
      <c r="H36" s="37">
        <v>0.65</v>
      </c>
      <c r="I36" s="37">
        <v>0.67</v>
      </c>
      <c r="J36" s="38">
        <v>0.54</v>
      </c>
      <c r="K36" s="22"/>
      <c r="L36" s="22"/>
      <c r="M36" s="22"/>
      <c r="N36" s="22"/>
      <c r="O36" s="22"/>
      <c r="P36" s="22"/>
    </row>
    <row r="37" spans="1:16" ht="39" customHeight="1">
      <c r="A37" s="22"/>
      <c r="B37" s="35"/>
      <c r="C37" s="1238" t="s">
        <v>567</v>
      </c>
      <c r="D37" s="1239"/>
      <c r="E37" s="1240"/>
      <c r="F37" s="36">
        <v>0.02</v>
      </c>
      <c r="G37" s="37">
        <v>0.05</v>
      </c>
      <c r="H37" s="37">
        <v>0.09</v>
      </c>
      <c r="I37" s="37">
        <v>0.15</v>
      </c>
      <c r="J37" s="38">
        <v>0.16</v>
      </c>
      <c r="K37" s="22"/>
      <c r="L37" s="22"/>
      <c r="M37" s="22"/>
      <c r="N37" s="22"/>
      <c r="O37" s="22"/>
      <c r="P37" s="22"/>
    </row>
    <row r="38" spans="1:16" ht="39" customHeight="1">
      <c r="A38" s="22"/>
      <c r="B38" s="35"/>
      <c r="C38" s="1238"/>
      <c r="D38" s="1239"/>
      <c r="E38" s="1240"/>
      <c r="F38" s="36"/>
      <c r="G38" s="37"/>
      <c r="H38" s="37"/>
      <c r="I38" s="37"/>
      <c r="J38" s="38"/>
      <c r="K38" s="22"/>
      <c r="L38" s="22"/>
      <c r="M38" s="22"/>
      <c r="N38" s="22"/>
      <c r="O38" s="22"/>
      <c r="P38" s="22"/>
    </row>
    <row r="39" spans="1:16" ht="39" customHeight="1">
      <c r="A39" s="22"/>
      <c r="B39" s="35"/>
      <c r="C39" s="1238"/>
      <c r="D39" s="1239"/>
      <c r="E39" s="1240"/>
      <c r="F39" s="36"/>
      <c r="G39" s="37"/>
      <c r="H39" s="37"/>
      <c r="I39" s="37"/>
      <c r="J39" s="38"/>
      <c r="K39" s="22"/>
      <c r="L39" s="22"/>
      <c r="M39" s="22"/>
      <c r="N39" s="22"/>
      <c r="O39" s="22"/>
      <c r="P39" s="22"/>
    </row>
    <row r="40" spans="1:16" ht="39" customHeight="1">
      <c r="A40" s="22"/>
      <c r="B40" s="35"/>
      <c r="C40" s="1238"/>
      <c r="D40" s="1239"/>
      <c r="E40" s="1240"/>
      <c r="F40" s="36"/>
      <c r="G40" s="37"/>
      <c r="H40" s="37"/>
      <c r="I40" s="37"/>
      <c r="J40" s="38"/>
      <c r="K40" s="22"/>
      <c r="L40" s="22"/>
      <c r="M40" s="22"/>
      <c r="N40" s="22"/>
      <c r="O40" s="22"/>
      <c r="P40" s="22"/>
    </row>
    <row r="41" spans="1:16" ht="39" customHeight="1">
      <c r="A41" s="22"/>
      <c r="B41" s="35"/>
      <c r="C41" s="1238"/>
      <c r="D41" s="1239"/>
      <c r="E41" s="1240"/>
      <c r="F41" s="36"/>
      <c r="G41" s="37"/>
      <c r="H41" s="37"/>
      <c r="I41" s="37"/>
      <c r="J41" s="38"/>
      <c r="K41" s="22"/>
      <c r="L41" s="22"/>
      <c r="M41" s="22"/>
      <c r="N41" s="22"/>
      <c r="O41" s="22"/>
      <c r="P41" s="22"/>
    </row>
    <row r="42" spans="1:16" ht="39" customHeight="1">
      <c r="A42" s="22"/>
      <c r="B42" s="39"/>
      <c r="C42" s="1238" t="s">
        <v>568</v>
      </c>
      <c r="D42" s="1239"/>
      <c r="E42" s="1240"/>
      <c r="F42" s="36" t="s">
        <v>513</v>
      </c>
      <c r="G42" s="37" t="s">
        <v>513</v>
      </c>
      <c r="H42" s="37" t="s">
        <v>513</v>
      </c>
      <c r="I42" s="37" t="s">
        <v>513</v>
      </c>
      <c r="J42" s="38" t="s">
        <v>513</v>
      </c>
      <c r="K42" s="22"/>
      <c r="L42" s="22"/>
      <c r="M42" s="22"/>
      <c r="N42" s="22"/>
      <c r="O42" s="22"/>
      <c r="P42" s="22"/>
    </row>
    <row r="43" spans="1:16" ht="39" customHeight="1" thickBot="1">
      <c r="A43" s="22"/>
      <c r="B43" s="40"/>
      <c r="C43" s="1241" t="s">
        <v>569</v>
      </c>
      <c r="D43" s="1242"/>
      <c r="E43" s="1243"/>
      <c r="F43" s="41">
        <v>0.46</v>
      </c>
      <c r="G43" s="42">
        <v>0.35</v>
      </c>
      <c r="H43" s="42">
        <v>0.49</v>
      </c>
      <c r="I43" s="42" t="s">
        <v>513</v>
      </c>
      <c r="J43" s="43" t="s">
        <v>513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8BRVlLg7ZsQdrv1D/N6hMaju81f4roXKAqlszZm2ztbTx2C9ldQHFLyXpLLVLEo0r0ZcWihx4/USkqysNPcUmA==" saltValue="Oo8axDeG7p9uSEZqQbKZ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0" zoomScale="70" zoomScaleNormal="70" zoomScaleSheetLayoutView="55" workbookViewId="0">
      <selection activeCell="N45" sqref="N45:N4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46" t="s">
        <v>11</v>
      </c>
      <c r="C45" s="1247"/>
      <c r="D45" s="58"/>
      <c r="E45" s="1252" t="s">
        <v>12</v>
      </c>
      <c r="F45" s="1252"/>
      <c r="G45" s="1252"/>
      <c r="H45" s="1252"/>
      <c r="I45" s="1252"/>
      <c r="J45" s="1253"/>
      <c r="K45" s="59">
        <v>751</v>
      </c>
      <c r="L45" s="60">
        <v>643</v>
      </c>
      <c r="M45" s="60">
        <v>608</v>
      </c>
      <c r="N45" s="60">
        <v>560</v>
      </c>
      <c r="O45" s="61">
        <v>550</v>
      </c>
      <c r="P45" s="48"/>
      <c r="Q45" s="48"/>
      <c r="R45" s="48"/>
      <c r="S45" s="48"/>
      <c r="T45" s="48"/>
      <c r="U45" s="48"/>
    </row>
    <row r="46" spans="1:21" ht="30.75" customHeight="1">
      <c r="A46" s="48"/>
      <c r="B46" s="1248"/>
      <c r="C46" s="1249"/>
      <c r="D46" s="62"/>
      <c r="E46" s="1254" t="s">
        <v>13</v>
      </c>
      <c r="F46" s="1254"/>
      <c r="G46" s="1254"/>
      <c r="H46" s="1254"/>
      <c r="I46" s="1254"/>
      <c r="J46" s="1255"/>
      <c r="K46" s="63" t="s">
        <v>513</v>
      </c>
      <c r="L46" s="64" t="s">
        <v>513</v>
      </c>
      <c r="M46" s="64" t="s">
        <v>513</v>
      </c>
      <c r="N46" s="64" t="s">
        <v>513</v>
      </c>
      <c r="O46" s="65" t="s">
        <v>513</v>
      </c>
      <c r="P46" s="48"/>
      <c r="Q46" s="48"/>
      <c r="R46" s="48"/>
      <c r="S46" s="48"/>
      <c r="T46" s="48"/>
      <c r="U46" s="48"/>
    </row>
    <row r="47" spans="1:21" ht="30.75" customHeight="1">
      <c r="A47" s="48"/>
      <c r="B47" s="1248"/>
      <c r="C47" s="1249"/>
      <c r="D47" s="62"/>
      <c r="E47" s="1254" t="s">
        <v>14</v>
      </c>
      <c r="F47" s="1254"/>
      <c r="G47" s="1254"/>
      <c r="H47" s="1254"/>
      <c r="I47" s="1254"/>
      <c r="J47" s="1255"/>
      <c r="K47" s="63" t="s">
        <v>513</v>
      </c>
      <c r="L47" s="64" t="s">
        <v>513</v>
      </c>
      <c r="M47" s="64" t="s">
        <v>513</v>
      </c>
      <c r="N47" s="64" t="s">
        <v>513</v>
      </c>
      <c r="O47" s="65" t="s">
        <v>513</v>
      </c>
      <c r="P47" s="48"/>
      <c r="Q47" s="48"/>
      <c r="R47" s="48"/>
      <c r="S47" s="48"/>
      <c r="T47" s="48"/>
      <c r="U47" s="48"/>
    </row>
    <row r="48" spans="1:21" ht="30.75" customHeight="1">
      <c r="A48" s="48"/>
      <c r="B48" s="1248"/>
      <c r="C48" s="1249"/>
      <c r="D48" s="62"/>
      <c r="E48" s="1254" t="s">
        <v>15</v>
      </c>
      <c r="F48" s="1254"/>
      <c r="G48" s="1254"/>
      <c r="H48" s="1254"/>
      <c r="I48" s="1254"/>
      <c r="J48" s="1255"/>
      <c r="K48" s="63">
        <v>255</v>
      </c>
      <c r="L48" s="64">
        <v>273</v>
      </c>
      <c r="M48" s="64">
        <v>277</v>
      </c>
      <c r="N48" s="64">
        <v>278</v>
      </c>
      <c r="O48" s="65">
        <v>257</v>
      </c>
      <c r="P48" s="48"/>
      <c r="Q48" s="48"/>
      <c r="R48" s="48"/>
      <c r="S48" s="48"/>
      <c r="T48" s="48"/>
      <c r="U48" s="48"/>
    </row>
    <row r="49" spans="1:21" ht="30.75" customHeight="1">
      <c r="A49" s="48"/>
      <c r="B49" s="1248"/>
      <c r="C49" s="1249"/>
      <c r="D49" s="62"/>
      <c r="E49" s="1254" t="s">
        <v>16</v>
      </c>
      <c r="F49" s="1254"/>
      <c r="G49" s="1254"/>
      <c r="H49" s="1254"/>
      <c r="I49" s="1254"/>
      <c r="J49" s="1255"/>
      <c r="K49" s="63">
        <v>94</v>
      </c>
      <c r="L49" s="64">
        <v>95</v>
      </c>
      <c r="M49" s="64">
        <v>96</v>
      </c>
      <c r="N49" s="64">
        <v>96</v>
      </c>
      <c r="O49" s="65">
        <v>114</v>
      </c>
      <c r="P49" s="48"/>
      <c r="Q49" s="48"/>
      <c r="R49" s="48"/>
      <c r="S49" s="48"/>
      <c r="T49" s="48"/>
      <c r="U49" s="48"/>
    </row>
    <row r="50" spans="1:21" ht="30.75" customHeight="1">
      <c r="A50" s="48"/>
      <c r="B50" s="1248"/>
      <c r="C50" s="1249"/>
      <c r="D50" s="62"/>
      <c r="E50" s="1254" t="s">
        <v>17</v>
      </c>
      <c r="F50" s="1254"/>
      <c r="G50" s="1254"/>
      <c r="H50" s="1254"/>
      <c r="I50" s="1254"/>
      <c r="J50" s="1255"/>
      <c r="K50" s="63" t="s">
        <v>513</v>
      </c>
      <c r="L50" s="64" t="s">
        <v>513</v>
      </c>
      <c r="M50" s="64" t="s">
        <v>513</v>
      </c>
      <c r="N50" s="64" t="s">
        <v>513</v>
      </c>
      <c r="O50" s="65" t="s">
        <v>513</v>
      </c>
      <c r="P50" s="48"/>
      <c r="Q50" s="48"/>
      <c r="R50" s="48"/>
      <c r="S50" s="48"/>
      <c r="T50" s="48"/>
      <c r="U50" s="48"/>
    </row>
    <row r="51" spans="1:21" ht="30.75" customHeight="1">
      <c r="A51" s="48"/>
      <c r="B51" s="1250"/>
      <c r="C51" s="1251"/>
      <c r="D51" s="66"/>
      <c r="E51" s="1254" t="s">
        <v>18</v>
      </c>
      <c r="F51" s="1254"/>
      <c r="G51" s="1254"/>
      <c r="H51" s="1254"/>
      <c r="I51" s="1254"/>
      <c r="J51" s="1255"/>
      <c r="K51" s="63">
        <v>0</v>
      </c>
      <c r="L51" s="64">
        <v>0</v>
      </c>
      <c r="M51" s="64">
        <v>0</v>
      </c>
      <c r="N51" s="64">
        <v>0</v>
      </c>
      <c r="O51" s="65">
        <v>0</v>
      </c>
      <c r="P51" s="48"/>
      <c r="Q51" s="48"/>
      <c r="R51" s="48"/>
      <c r="S51" s="48"/>
      <c r="T51" s="48"/>
      <c r="U51" s="48"/>
    </row>
    <row r="52" spans="1:21" ht="30.75" customHeight="1">
      <c r="A52" s="48"/>
      <c r="B52" s="1256" t="s">
        <v>19</v>
      </c>
      <c r="C52" s="1257"/>
      <c r="D52" s="66"/>
      <c r="E52" s="1254" t="s">
        <v>20</v>
      </c>
      <c r="F52" s="1254"/>
      <c r="G52" s="1254"/>
      <c r="H52" s="1254"/>
      <c r="I52" s="1254"/>
      <c r="J52" s="1255"/>
      <c r="K52" s="63">
        <v>896</v>
      </c>
      <c r="L52" s="64">
        <v>839</v>
      </c>
      <c r="M52" s="64">
        <v>810</v>
      </c>
      <c r="N52" s="64">
        <v>758</v>
      </c>
      <c r="O52" s="65">
        <v>730</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204</v>
      </c>
      <c r="L53" s="69">
        <v>172</v>
      </c>
      <c r="M53" s="69">
        <v>171</v>
      </c>
      <c r="N53" s="69">
        <v>176</v>
      </c>
      <c r="O53" s="70">
        <v>191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c r="B57" s="1262" t="s">
        <v>25</v>
      </c>
      <c r="C57" s="1263"/>
      <c r="D57" s="1266" t="s">
        <v>26</v>
      </c>
      <c r="E57" s="1267"/>
      <c r="F57" s="1267"/>
      <c r="G57" s="1267"/>
      <c r="H57" s="1267"/>
      <c r="I57" s="1267"/>
      <c r="J57" s="1268"/>
      <c r="K57" s="82" t="s">
        <v>602</v>
      </c>
      <c r="L57" s="83" t="s">
        <v>602</v>
      </c>
      <c r="M57" s="83" t="s">
        <v>604</v>
      </c>
      <c r="N57" s="83" t="s">
        <v>606</v>
      </c>
      <c r="O57" s="84" t="s">
        <v>603</v>
      </c>
    </row>
    <row r="58" spans="1:21" ht="31.5" customHeight="1" thickBot="1">
      <c r="B58" s="1264"/>
      <c r="C58" s="1265"/>
      <c r="D58" s="1269" t="s">
        <v>27</v>
      </c>
      <c r="E58" s="1270"/>
      <c r="F58" s="1270"/>
      <c r="G58" s="1270"/>
      <c r="H58" s="1270"/>
      <c r="I58" s="1270"/>
      <c r="J58" s="1271"/>
      <c r="K58" s="85" t="s">
        <v>603</v>
      </c>
      <c r="L58" s="86" t="s">
        <v>604</v>
      </c>
      <c r="M58" s="86" t="s">
        <v>605</v>
      </c>
      <c r="N58" s="86" t="s">
        <v>607</v>
      </c>
      <c r="O58" s="87" t="s">
        <v>608</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wHWuC7ej355ZM/rHuhUkdeJuYxdNsta93ui+MEjpcaZ5BqBZWo7u3J6WM0MUVaoVjMfq5VpqFs7I3jkYbAakw==" saltValue="kH5xTIWsKXHW2WGV5fklF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3" zoomScale="70" zoomScaleNormal="70" zoomScaleSheetLayoutView="100" workbookViewId="0">
      <selection activeCell="L41" sqref="L41:L45"/>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555</v>
      </c>
      <c r="J40" s="99" t="s">
        <v>556</v>
      </c>
      <c r="K40" s="99" t="s">
        <v>557</v>
      </c>
      <c r="L40" s="99" t="s">
        <v>558</v>
      </c>
      <c r="M40" s="100" t="s">
        <v>559</v>
      </c>
    </row>
    <row r="41" spans="2:13" ht="27.75" customHeight="1">
      <c r="B41" s="1272" t="s">
        <v>30</v>
      </c>
      <c r="C41" s="1273"/>
      <c r="D41" s="101"/>
      <c r="E41" s="1278" t="s">
        <v>31</v>
      </c>
      <c r="F41" s="1278"/>
      <c r="G41" s="1278"/>
      <c r="H41" s="1279"/>
      <c r="I41" s="102">
        <v>6436</v>
      </c>
      <c r="J41" s="103">
        <v>6442</v>
      </c>
      <c r="K41" s="103">
        <v>6612</v>
      </c>
      <c r="L41" s="103">
        <v>7337</v>
      </c>
      <c r="M41" s="104">
        <v>7419</v>
      </c>
    </row>
    <row r="42" spans="2:13" ht="27.75" customHeight="1">
      <c r="B42" s="1274"/>
      <c r="C42" s="1275"/>
      <c r="D42" s="105"/>
      <c r="E42" s="1280" t="s">
        <v>32</v>
      </c>
      <c r="F42" s="1280"/>
      <c r="G42" s="1280"/>
      <c r="H42" s="1281"/>
      <c r="I42" s="106" t="s">
        <v>513</v>
      </c>
      <c r="J42" s="107" t="s">
        <v>513</v>
      </c>
      <c r="K42" s="107" t="s">
        <v>513</v>
      </c>
      <c r="L42" s="107" t="s">
        <v>513</v>
      </c>
      <c r="M42" s="108" t="s">
        <v>513</v>
      </c>
    </row>
    <row r="43" spans="2:13" ht="27.75" customHeight="1">
      <c r="B43" s="1274"/>
      <c r="C43" s="1275"/>
      <c r="D43" s="105"/>
      <c r="E43" s="1280" t="s">
        <v>33</v>
      </c>
      <c r="F43" s="1280"/>
      <c r="G43" s="1280"/>
      <c r="H43" s="1281"/>
      <c r="I43" s="106">
        <v>4596</v>
      </c>
      <c r="J43" s="107">
        <v>4671</v>
      </c>
      <c r="K43" s="107">
        <v>4861</v>
      </c>
      <c r="L43" s="107">
        <v>4928</v>
      </c>
      <c r="M43" s="108">
        <v>4840</v>
      </c>
    </row>
    <row r="44" spans="2:13" ht="27.75" customHeight="1">
      <c r="B44" s="1274"/>
      <c r="C44" s="1275"/>
      <c r="D44" s="105"/>
      <c r="E44" s="1280" t="s">
        <v>34</v>
      </c>
      <c r="F44" s="1280"/>
      <c r="G44" s="1280"/>
      <c r="H44" s="1281"/>
      <c r="I44" s="106">
        <v>838</v>
      </c>
      <c r="J44" s="107">
        <v>770</v>
      </c>
      <c r="K44" s="107">
        <v>679</v>
      </c>
      <c r="L44" s="107">
        <v>590</v>
      </c>
      <c r="M44" s="108">
        <v>554</v>
      </c>
    </row>
    <row r="45" spans="2:13" ht="27.75" customHeight="1">
      <c r="B45" s="1274"/>
      <c r="C45" s="1275"/>
      <c r="D45" s="105"/>
      <c r="E45" s="1280" t="s">
        <v>35</v>
      </c>
      <c r="F45" s="1280"/>
      <c r="G45" s="1280"/>
      <c r="H45" s="1281"/>
      <c r="I45" s="106">
        <v>970</v>
      </c>
      <c r="J45" s="107">
        <v>982</v>
      </c>
      <c r="K45" s="107">
        <v>1086</v>
      </c>
      <c r="L45" s="107">
        <v>1174</v>
      </c>
      <c r="M45" s="108">
        <v>1171</v>
      </c>
    </row>
    <row r="46" spans="2:13" ht="27.75" customHeight="1">
      <c r="B46" s="1274"/>
      <c r="C46" s="1275"/>
      <c r="D46" s="109"/>
      <c r="E46" s="1280" t="s">
        <v>36</v>
      </c>
      <c r="F46" s="1280"/>
      <c r="G46" s="1280"/>
      <c r="H46" s="1281"/>
      <c r="I46" s="106" t="s">
        <v>513</v>
      </c>
      <c r="J46" s="107" t="s">
        <v>513</v>
      </c>
      <c r="K46" s="107" t="s">
        <v>513</v>
      </c>
      <c r="L46" s="107" t="s">
        <v>513</v>
      </c>
      <c r="M46" s="108" t="s">
        <v>513</v>
      </c>
    </row>
    <row r="47" spans="2:13" ht="27.75" customHeight="1">
      <c r="B47" s="1274"/>
      <c r="C47" s="1275"/>
      <c r="D47" s="110"/>
      <c r="E47" s="1282" t="s">
        <v>37</v>
      </c>
      <c r="F47" s="1283"/>
      <c r="G47" s="1283"/>
      <c r="H47" s="1284"/>
      <c r="I47" s="106" t="s">
        <v>513</v>
      </c>
      <c r="J47" s="107" t="s">
        <v>513</v>
      </c>
      <c r="K47" s="107" t="s">
        <v>513</v>
      </c>
      <c r="L47" s="107" t="s">
        <v>513</v>
      </c>
      <c r="M47" s="108" t="s">
        <v>513</v>
      </c>
    </row>
    <row r="48" spans="2:13" ht="27.75" customHeight="1">
      <c r="B48" s="1274"/>
      <c r="C48" s="1275"/>
      <c r="D48" s="105"/>
      <c r="E48" s="1280" t="s">
        <v>38</v>
      </c>
      <c r="F48" s="1280"/>
      <c r="G48" s="1280"/>
      <c r="H48" s="1281"/>
      <c r="I48" s="106" t="s">
        <v>513</v>
      </c>
      <c r="J48" s="107" t="s">
        <v>513</v>
      </c>
      <c r="K48" s="107" t="s">
        <v>513</v>
      </c>
      <c r="L48" s="107" t="s">
        <v>513</v>
      </c>
      <c r="M48" s="108" t="s">
        <v>513</v>
      </c>
    </row>
    <row r="49" spans="2:13" ht="27.75" customHeight="1">
      <c r="B49" s="1276"/>
      <c r="C49" s="1277"/>
      <c r="D49" s="105"/>
      <c r="E49" s="1280" t="s">
        <v>39</v>
      </c>
      <c r="F49" s="1280"/>
      <c r="G49" s="1280"/>
      <c r="H49" s="1281"/>
      <c r="I49" s="106" t="s">
        <v>513</v>
      </c>
      <c r="J49" s="107" t="s">
        <v>513</v>
      </c>
      <c r="K49" s="107" t="s">
        <v>513</v>
      </c>
      <c r="L49" s="107" t="s">
        <v>513</v>
      </c>
      <c r="M49" s="108" t="s">
        <v>513</v>
      </c>
    </row>
    <row r="50" spans="2:13" ht="27.75" customHeight="1">
      <c r="B50" s="1285" t="s">
        <v>40</v>
      </c>
      <c r="C50" s="1286"/>
      <c r="D50" s="111"/>
      <c r="E50" s="1280" t="s">
        <v>41</v>
      </c>
      <c r="F50" s="1280"/>
      <c r="G50" s="1280"/>
      <c r="H50" s="1281"/>
      <c r="I50" s="106">
        <v>4216</v>
      </c>
      <c r="J50" s="107">
        <v>4409</v>
      </c>
      <c r="K50" s="107">
        <v>4425</v>
      </c>
      <c r="L50" s="107">
        <v>4394</v>
      </c>
      <c r="M50" s="108">
        <v>4288</v>
      </c>
    </row>
    <row r="51" spans="2:13" ht="27.75" customHeight="1">
      <c r="B51" s="1274"/>
      <c r="C51" s="1275"/>
      <c r="D51" s="105"/>
      <c r="E51" s="1280" t="s">
        <v>42</v>
      </c>
      <c r="F51" s="1280"/>
      <c r="G51" s="1280"/>
      <c r="H51" s="1281"/>
      <c r="I51" s="106">
        <v>492</v>
      </c>
      <c r="J51" s="107">
        <v>449</v>
      </c>
      <c r="K51" s="107">
        <v>409</v>
      </c>
      <c r="L51" s="107">
        <v>411</v>
      </c>
      <c r="M51" s="108">
        <v>356</v>
      </c>
    </row>
    <row r="52" spans="2:13" ht="27.75" customHeight="1">
      <c r="B52" s="1276"/>
      <c r="C52" s="1277"/>
      <c r="D52" s="105"/>
      <c r="E52" s="1280" t="s">
        <v>43</v>
      </c>
      <c r="F52" s="1280"/>
      <c r="G52" s="1280"/>
      <c r="H52" s="1281"/>
      <c r="I52" s="106">
        <v>8775</v>
      </c>
      <c r="J52" s="107">
        <v>8273</v>
      </c>
      <c r="K52" s="107">
        <v>8348</v>
      </c>
      <c r="L52" s="107">
        <v>8514</v>
      </c>
      <c r="M52" s="108">
        <v>8793</v>
      </c>
    </row>
    <row r="53" spans="2:13" ht="27.75" customHeight="1" thickBot="1">
      <c r="B53" s="1287" t="s">
        <v>44</v>
      </c>
      <c r="C53" s="1288"/>
      <c r="D53" s="112"/>
      <c r="E53" s="1289" t="s">
        <v>45</v>
      </c>
      <c r="F53" s="1289"/>
      <c r="G53" s="1289"/>
      <c r="H53" s="1290"/>
      <c r="I53" s="113">
        <v>-644</v>
      </c>
      <c r="J53" s="114">
        <v>-267</v>
      </c>
      <c r="K53" s="114">
        <v>55</v>
      </c>
      <c r="L53" s="114">
        <v>709</v>
      </c>
      <c r="M53" s="115">
        <v>548</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J8S0fHpVOfvNx1ia/qYaRBgPLzi7hM+Dp9e7PJrLSO5JaQN8EAbuDX4H3I9NdDP7ZjZe3Y5oAc4DzR8QfmlMA==" saltValue="iTwlPqGjWsabz2GnK/5B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H1" sqref="H1"/>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557</v>
      </c>
      <c r="G54" s="124" t="s">
        <v>558</v>
      </c>
      <c r="H54" s="125" t="s">
        <v>559</v>
      </c>
    </row>
    <row r="55" spans="2:8" ht="52.5" customHeight="1">
      <c r="B55" s="126"/>
      <c r="C55" s="1299" t="s">
        <v>48</v>
      </c>
      <c r="D55" s="1299"/>
      <c r="E55" s="1300"/>
      <c r="F55" s="127">
        <v>2587</v>
      </c>
      <c r="G55" s="127">
        <v>2540</v>
      </c>
      <c r="H55" s="128">
        <v>2343</v>
      </c>
    </row>
    <row r="56" spans="2:8" ht="52.5" customHeight="1">
      <c r="B56" s="129"/>
      <c r="C56" s="1301" t="s">
        <v>49</v>
      </c>
      <c r="D56" s="1301"/>
      <c r="E56" s="1302"/>
      <c r="F56" s="130">
        <v>460</v>
      </c>
      <c r="G56" s="130">
        <v>461</v>
      </c>
      <c r="H56" s="131">
        <v>462</v>
      </c>
    </row>
    <row r="57" spans="2:8" ht="53.25" customHeight="1">
      <c r="B57" s="129"/>
      <c r="C57" s="1303" t="s">
        <v>50</v>
      </c>
      <c r="D57" s="1303"/>
      <c r="E57" s="1304"/>
      <c r="F57" s="132">
        <v>1297</v>
      </c>
      <c r="G57" s="132">
        <v>1313</v>
      </c>
      <c r="H57" s="133">
        <v>1401</v>
      </c>
    </row>
    <row r="58" spans="2:8" ht="45.75" customHeight="1">
      <c r="B58" s="134"/>
      <c r="C58" s="1291" t="s">
        <v>589</v>
      </c>
      <c r="D58" s="1292"/>
      <c r="E58" s="1293"/>
      <c r="F58" s="135">
        <v>530</v>
      </c>
      <c r="G58" s="135">
        <v>570</v>
      </c>
      <c r="H58" s="136">
        <v>611</v>
      </c>
    </row>
    <row r="59" spans="2:8" ht="45.75" customHeight="1">
      <c r="B59" s="134"/>
      <c r="C59" s="1291" t="s">
        <v>590</v>
      </c>
      <c r="D59" s="1292"/>
      <c r="E59" s="1293"/>
      <c r="F59" s="135">
        <v>546</v>
      </c>
      <c r="G59" s="135">
        <v>506</v>
      </c>
      <c r="H59" s="136">
        <v>538</v>
      </c>
    </row>
    <row r="60" spans="2:8" ht="45.75" customHeight="1">
      <c r="B60" s="134"/>
      <c r="C60" s="1291" t="s">
        <v>591</v>
      </c>
      <c r="D60" s="1292"/>
      <c r="E60" s="1293"/>
      <c r="F60" s="135">
        <v>105</v>
      </c>
      <c r="G60" s="135">
        <v>106</v>
      </c>
      <c r="H60" s="136">
        <v>106</v>
      </c>
    </row>
    <row r="61" spans="2:8" ht="45.75" customHeight="1">
      <c r="B61" s="134"/>
      <c r="C61" s="1291" t="s">
        <v>592</v>
      </c>
      <c r="D61" s="1292"/>
      <c r="E61" s="1293"/>
      <c r="F61" s="135">
        <v>49</v>
      </c>
      <c r="G61" s="135">
        <v>57</v>
      </c>
      <c r="H61" s="136">
        <v>65</v>
      </c>
    </row>
    <row r="62" spans="2:8" ht="45.75" customHeight="1" thickBot="1">
      <c r="B62" s="137"/>
      <c r="C62" s="1294" t="s">
        <v>593</v>
      </c>
      <c r="D62" s="1295"/>
      <c r="E62" s="1296"/>
      <c r="F62" s="138">
        <v>35</v>
      </c>
      <c r="G62" s="138">
        <v>35</v>
      </c>
      <c r="H62" s="139">
        <v>35</v>
      </c>
    </row>
    <row r="63" spans="2:8" ht="52.5" customHeight="1" thickBot="1">
      <c r="B63" s="140"/>
      <c r="C63" s="1297" t="s">
        <v>51</v>
      </c>
      <c r="D63" s="1297"/>
      <c r="E63" s="1298"/>
      <c r="F63" s="141">
        <v>4345</v>
      </c>
      <c r="G63" s="141">
        <v>4313</v>
      </c>
      <c r="H63" s="142">
        <v>4207</v>
      </c>
    </row>
    <row r="64" spans="2:8" ht="15" customHeight="1"/>
    <row r="65" ht="0" hidden="1" customHeight="1"/>
    <row r="66" ht="0" hidden="1" customHeight="1"/>
  </sheetData>
  <sheetProtection algorithmName="SHA-512" hashValue="PDOaJJmXPuh+Ulip2KSQgq0k6SjJYv14q2fBFl78NeW654QtCwqdcrYucd+wrtDcEX9imj8VK4ahI3O6tfgLcQ==" saltValue="9wvkw7Dm9rjiO3gcC/ZV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AN65" sqref="AN65:DC69"/>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609</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609</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610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611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05" t="s">
        <v>624</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612</v>
      </c>
    </row>
    <row r="50" spans="1:109">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555</v>
      </c>
      <c r="BQ50" s="1318"/>
      <c r="BR50" s="1318"/>
      <c r="BS50" s="1318"/>
      <c r="BT50" s="1318"/>
      <c r="BU50" s="1318"/>
      <c r="BV50" s="1318"/>
      <c r="BW50" s="1318"/>
      <c r="BX50" s="1318" t="s">
        <v>556</v>
      </c>
      <c r="BY50" s="1318"/>
      <c r="BZ50" s="1318"/>
      <c r="CA50" s="1318"/>
      <c r="CB50" s="1318"/>
      <c r="CC50" s="1318"/>
      <c r="CD50" s="1318"/>
      <c r="CE50" s="1318"/>
      <c r="CF50" s="1318" t="s">
        <v>557</v>
      </c>
      <c r="CG50" s="1318"/>
      <c r="CH50" s="1318"/>
      <c r="CI50" s="1318"/>
      <c r="CJ50" s="1318"/>
      <c r="CK50" s="1318"/>
      <c r="CL50" s="1318"/>
      <c r="CM50" s="1318"/>
      <c r="CN50" s="1318" t="s">
        <v>558</v>
      </c>
      <c r="CO50" s="1318"/>
      <c r="CP50" s="1318"/>
      <c r="CQ50" s="1318"/>
      <c r="CR50" s="1318"/>
      <c r="CS50" s="1318"/>
      <c r="CT50" s="1318"/>
      <c r="CU50" s="1318"/>
      <c r="CV50" s="1318" t="s">
        <v>559</v>
      </c>
      <c r="CW50" s="1318"/>
      <c r="CX50" s="1318"/>
      <c r="CY50" s="1318"/>
      <c r="CZ50" s="1318"/>
      <c r="DA50" s="1318"/>
      <c r="DB50" s="1318"/>
      <c r="DC50" s="1318"/>
    </row>
    <row r="51" spans="1:109" ht="13.5" customHeight="1">
      <c r="B51" s="394"/>
      <c r="G51" s="1325"/>
      <c r="H51" s="1325"/>
      <c r="I51" s="1323"/>
      <c r="J51" s="1323"/>
      <c r="K51" s="1320"/>
      <c r="L51" s="1320"/>
      <c r="M51" s="1320"/>
      <c r="N51" s="1320"/>
      <c r="AM51" s="403"/>
      <c r="AN51" s="1321" t="s">
        <v>613</v>
      </c>
      <c r="AO51" s="1321"/>
      <c r="AP51" s="1321"/>
      <c r="AQ51" s="1321"/>
      <c r="AR51" s="1321"/>
      <c r="AS51" s="1321"/>
      <c r="AT51" s="1321"/>
      <c r="AU51" s="1321"/>
      <c r="AV51" s="1321"/>
      <c r="AW51" s="1321"/>
      <c r="AX51" s="1321"/>
      <c r="AY51" s="1321"/>
      <c r="AZ51" s="1321"/>
      <c r="BA51" s="1321"/>
      <c r="BB51" s="1321" t="s">
        <v>614</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c r="BY51" s="1319"/>
      <c r="BZ51" s="1319"/>
      <c r="CA51" s="1319"/>
      <c r="CB51" s="1319"/>
      <c r="CC51" s="1319"/>
      <c r="CD51" s="1319"/>
      <c r="CE51" s="1319"/>
      <c r="CF51" s="1319">
        <v>1</v>
      </c>
      <c r="CG51" s="1319"/>
      <c r="CH51" s="1319"/>
      <c r="CI51" s="1319"/>
      <c r="CJ51" s="1319"/>
      <c r="CK51" s="1319"/>
      <c r="CL51" s="1319"/>
      <c r="CM51" s="1319"/>
      <c r="CN51" s="1322"/>
      <c r="CO51" s="1319"/>
      <c r="CP51" s="1319"/>
      <c r="CQ51" s="1319"/>
      <c r="CR51" s="1319"/>
      <c r="CS51" s="1319"/>
      <c r="CT51" s="1319"/>
      <c r="CU51" s="1319"/>
      <c r="CV51" s="1319">
        <v>10.8</v>
      </c>
      <c r="CW51" s="1319"/>
      <c r="CX51" s="1319"/>
      <c r="CY51" s="1319"/>
      <c r="CZ51" s="1319"/>
      <c r="DA51" s="1319"/>
      <c r="DB51" s="1319"/>
      <c r="DC51" s="1319"/>
    </row>
    <row r="52" spans="1:109">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615</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58.2</v>
      </c>
      <c r="BY53" s="1319"/>
      <c r="BZ53" s="1319"/>
      <c r="CA53" s="1319"/>
      <c r="CB53" s="1319"/>
      <c r="CC53" s="1319"/>
      <c r="CD53" s="1319"/>
      <c r="CE53" s="1319"/>
      <c r="CF53" s="1319">
        <v>58.9</v>
      </c>
      <c r="CG53" s="1319"/>
      <c r="CH53" s="1319"/>
      <c r="CI53" s="1319"/>
      <c r="CJ53" s="1319"/>
      <c r="CK53" s="1319"/>
      <c r="CL53" s="1319"/>
      <c r="CM53" s="1319"/>
      <c r="CN53" s="1322"/>
      <c r="CO53" s="1319"/>
      <c r="CP53" s="1319"/>
      <c r="CQ53" s="1319"/>
      <c r="CR53" s="1319"/>
      <c r="CS53" s="1319"/>
      <c r="CT53" s="1319"/>
      <c r="CU53" s="1319"/>
      <c r="CV53" s="1319">
        <v>77.3</v>
      </c>
      <c r="CW53" s="1319"/>
      <c r="CX53" s="1319"/>
      <c r="CY53" s="1319"/>
      <c r="CZ53" s="1319"/>
      <c r="DA53" s="1319"/>
      <c r="DB53" s="1319"/>
      <c r="DC53" s="1319"/>
    </row>
    <row r="54" spans="1:109">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c r="A55" s="402"/>
      <c r="B55" s="394"/>
      <c r="G55" s="1314"/>
      <c r="H55" s="1314"/>
      <c r="I55" s="1314"/>
      <c r="J55" s="1314"/>
      <c r="K55" s="1320"/>
      <c r="L55" s="1320"/>
      <c r="M55" s="1320"/>
      <c r="N55" s="1320"/>
      <c r="AN55" s="1318" t="s">
        <v>616</v>
      </c>
      <c r="AO55" s="1318"/>
      <c r="AP55" s="1318"/>
      <c r="AQ55" s="1318"/>
      <c r="AR55" s="1318"/>
      <c r="AS55" s="1318"/>
      <c r="AT55" s="1318"/>
      <c r="AU55" s="1318"/>
      <c r="AV55" s="1318"/>
      <c r="AW55" s="1318"/>
      <c r="AX55" s="1318"/>
      <c r="AY55" s="1318"/>
      <c r="AZ55" s="1318"/>
      <c r="BA55" s="1318"/>
      <c r="BB55" s="1321" t="s">
        <v>618</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13</v>
      </c>
      <c r="BY55" s="1319"/>
      <c r="BZ55" s="1319"/>
      <c r="CA55" s="1319"/>
      <c r="CB55" s="1319"/>
      <c r="CC55" s="1319"/>
      <c r="CD55" s="1319"/>
      <c r="CE55" s="1319"/>
      <c r="CF55" s="1319">
        <v>21</v>
      </c>
      <c r="CG55" s="1319"/>
      <c r="CH55" s="1319"/>
      <c r="CI55" s="1319"/>
      <c r="CJ55" s="1319"/>
      <c r="CK55" s="1319"/>
      <c r="CL55" s="1319"/>
      <c r="CM55" s="1319"/>
      <c r="CN55" s="1322"/>
      <c r="CO55" s="1319"/>
      <c r="CP55" s="1319"/>
      <c r="CQ55" s="1319"/>
      <c r="CR55" s="1319"/>
      <c r="CS55" s="1319"/>
      <c r="CT55" s="1319"/>
      <c r="CU55" s="1319"/>
      <c r="CV55" s="1319">
        <v>18.3</v>
      </c>
      <c r="CW55" s="1319"/>
      <c r="CX55" s="1319"/>
      <c r="CY55" s="1319"/>
      <c r="CZ55" s="1319"/>
      <c r="DA55" s="1319"/>
      <c r="DB55" s="1319"/>
      <c r="DC55" s="1319"/>
    </row>
    <row r="56" spans="1:109">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615</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53.4</v>
      </c>
      <c r="BY57" s="1319"/>
      <c r="BZ57" s="1319"/>
      <c r="CA57" s="1319"/>
      <c r="CB57" s="1319"/>
      <c r="CC57" s="1319"/>
      <c r="CD57" s="1319"/>
      <c r="CE57" s="1319"/>
      <c r="CF57" s="1319">
        <v>56.1</v>
      </c>
      <c r="CG57" s="1319"/>
      <c r="CH57" s="1319"/>
      <c r="CI57" s="1319"/>
      <c r="CJ57" s="1319"/>
      <c r="CK57" s="1319"/>
      <c r="CL57" s="1319"/>
      <c r="CM57" s="1319"/>
      <c r="CN57" s="1322"/>
      <c r="CO57" s="1319"/>
      <c r="CP57" s="1319"/>
      <c r="CQ57" s="1319"/>
      <c r="CR57" s="1319"/>
      <c r="CS57" s="1319"/>
      <c r="CT57" s="1319"/>
      <c r="CU57" s="1319"/>
      <c r="CV57" s="1319">
        <v>59.1</v>
      </c>
      <c r="CW57" s="1319"/>
      <c r="CX57" s="1319"/>
      <c r="CY57" s="1319"/>
      <c r="CZ57" s="1319"/>
      <c r="DA57" s="1319"/>
      <c r="DB57" s="1319"/>
      <c r="DC57" s="1319"/>
      <c r="DD57" s="407"/>
      <c r="DE57" s="406"/>
    </row>
    <row r="58" spans="1:109" s="402" customFormat="1">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619</v>
      </c>
    </row>
    <row r="64" spans="1:109">
      <c r="B64" s="394"/>
      <c r="G64" s="401"/>
      <c r="I64" s="414"/>
      <c r="J64" s="414"/>
      <c r="K64" s="414"/>
      <c r="L64" s="414"/>
      <c r="M64" s="414"/>
      <c r="N64" s="415"/>
      <c r="AM64" s="401"/>
      <c r="AN64" s="401" t="s">
        <v>611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05" t="s">
        <v>625</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612</v>
      </c>
    </row>
    <row r="72" spans="2:107">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555</v>
      </c>
      <c r="BQ72" s="1318"/>
      <c r="BR72" s="1318"/>
      <c r="BS72" s="1318"/>
      <c r="BT72" s="1318"/>
      <c r="BU72" s="1318"/>
      <c r="BV72" s="1318"/>
      <c r="BW72" s="1318"/>
      <c r="BX72" s="1318" t="s">
        <v>556</v>
      </c>
      <c r="BY72" s="1318"/>
      <c r="BZ72" s="1318"/>
      <c r="CA72" s="1318"/>
      <c r="CB72" s="1318"/>
      <c r="CC72" s="1318"/>
      <c r="CD72" s="1318"/>
      <c r="CE72" s="1318"/>
      <c r="CF72" s="1318" t="s">
        <v>557</v>
      </c>
      <c r="CG72" s="1318"/>
      <c r="CH72" s="1318"/>
      <c r="CI72" s="1318"/>
      <c r="CJ72" s="1318"/>
      <c r="CK72" s="1318"/>
      <c r="CL72" s="1318"/>
      <c r="CM72" s="1318"/>
      <c r="CN72" s="1318" t="s">
        <v>558</v>
      </c>
      <c r="CO72" s="1318"/>
      <c r="CP72" s="1318"/>
      <c r="CQ72" s="1318"/>
      <c r="CR72" s="1318"/>
      <c r="CS72" s="1318"/>
      <c r="CT72" s="1318"/>
      <c r="CU72" s="1318"/>
      <c r="CV72" s="1318" t="s">
        <v>559</v>
      </c>
      <c r="CW72" s="1318"/>
      <c r="CX72" s="1318"/>
      <c r="CY72" s="1318"/>
      <c r="CZ72" s="1318"/>
      <c r="DA72" s="1318"/>
      <c r="DB72" s="1318"/>
      <c r="DC72" s="1318"/>
    </row>
    <row r="73" spans="2:107">
      <c r="B73" s="394"/>
      <c r="G73" s="1325"/>
      <c r="H73" s="1325"/>
      <c r="I73" s="1325"/>
      <c r="J73" s="1325"/>
      <c r="K73" s="1326"/>
      <c r="L73" s="1326"/>
      <c r="M73" s="1326"/>
      <c r="N73" s="1326"/>
      <c r="AM73" s="403"/>
      <c r="AN73" s="1321" t="s">
        <v>613</v>
      </c>
      <c r="AO73" s="1321"/>
      <c r="AP73" s="1321"/>
      <c r="AQ73" s="1321"/>
      <c r="AR73" s="1321"/>
      <c r="AS73" s="1321"/>
      <c r="AT73" s="1321"/>
      <c r="AU73" s="1321"/>
      <c r="AV73" s="1321"/>
      <c r="AW73" s="1321"/>
      <c r="AX73" s="1321"/>
      <c r="AY73" s="1321"/>
      <c r="AZ73" s="1321"/>
      <c r="BA73" s="1321"/>
      <c r="BB73" s="1321" t="s">
        <v>617</v>
      </c>
      <c r="BC73" s="1321"/>
      <c r="BD73" s="1321"/>
      <c r="BE73" s="1321"/>
      <c r="BF73" s="1321"/>
      <c r="BG73" s="1321"/>
      <c r="BH73" s="1321"/>
      <c r="BI73" s="1321"/>
      <c r="BJ73" s="1321"/>
      <c r="BK73" s="1321"/>
      <c r="BL73" s="1321"/>
      <c r="BM73" s="1321"/>
      <c r="BN73" s="1321"/>
      <c r="BO73" s="1321"/>
      <c r="BP73" s="1319"/>
      <c r="BQ73" s="1319"/>
      <c r="BR73" s="1319"/>
      <c r="BS73" s="1319"/>
      <c r="BT73" s="1319"/>
      <c r="BU73" s="1319"/>
      <c r="BV73" s="1319"/>
      <c r="BW73" s="1319"/>
      <c r="BX73" s="1319"/>
      <c r="BY73" s="1319"/>
      <c r="BZ73" s="1319"/>
      <c r="CA73" s="1319"/>
      <c r="CB73" s="1319"/>
      <c r="CC73" s="1319"/>
      <c r="CD73" s="1319"/>
      <c r="CE73" s="1319"/>
      <c r="CF73" s="1319">
        <v>1</v>
      </c>
      <c r="CG73" s="1319"/>
      <c r="CH73" s="1319"/>
      <c r="CI73" s="1319"/>
      <c r="CJ73" s="1319"/>
      <c r="CK73" s="1319"/>
      <c r="CL73" s="1319"/>
      <c r="CM73" s="1319"/>
      <c r="CN73" s="1319">
        <v>14</v>
      </c>
      <c r="CO73" s="1319"/>
      <c r="CP73" s="1319"/>
      <c r="CQ73" s="1319"/>
      <c r="CR73" s="1319"/>
      <c r="CS73" s="1319"/>
      <c r="CT73" s="1319"/>
      <c r="CU73" s="1319"/>
      <c r="CV73" s="1319">
        <v>10.8</v>
      </c>
      <c r="CW73" s="1319"/>
      <c r="CX73" s="1319"/>
      <c r="CY73" s="1319"/>
      <c r="CZ73" s="1319"/>
      <c r="DA73" s="1319"/>
      <c r="DB73" s="1319"/>
      <c r="DC73" s="1319"/>
    </row>
    <row r="74" spans="2:107">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620</v>
      </c>
      <c r="BC75" s="1321"/>
      <c r="BD75" s="1321"/>
      <c r="BE75" s="1321"/>
      <c r="BF75" s="1321"/>
      <c r="BG75" s="1321"/>
      <c r="BH75" s="1321"/>
      <c r="BI75" s="1321"/>
      <c r="BJ75" s="1321"/>
      <c r="BK75" s="1321"/>
      <c r="BL75" s="1321"/>
      <c r="BM75" s="1321"/>
      <c r="BN75" s="1321"/>
      <c r="BO75" s="1321"/>
      <c r="BP75" s="1319">
        <v>5.3</v>
      </c>
      <c r="BQ75" s="1319"/>
      <c r="BR75" s="1319"/>
      <c r="BS75" s="1319"/>
      <c r="BT75" s="1319"/>
      <c r="BU75" s="1319"/>
      <c r="BV75" s="1319"/>
      <c r="BW75" s="1319"/>
      <c r="BX75" s="1319">
        <v>4.3</v>
      </c>
      <c r="BY75" s="1319"/>
      <c r="BZ75" s="1319"/>
      <c r="CA75" s="1319"/>
      <c r="CB75" s="1319"/>
      <c r="CC75" s="1319"/>
      <c r="CD75" s="1319"/>
      <c r="CE75" s="1319"/>
      <c r="CF75" s="1319">
        <v>3.6</v>
      </c>
      <c r="CG75" s="1319"/>
      <c r="CH75" s="1319"/>
      <c r="CI75" s="1319"/>
      <c r="CJ75" s="1319"/>
      <c r="CK75" s="1319"/>
      <c r="CL75" s="1319"/>
      <c r="CM75" s="1319"/>
      <c r="CN75" s="1319">
        <v>3.4</v>
      </c>
      <c r="CO75" s="1319"/>
      <c r="CP75" s="1319"/>
      <c r="CQ75" s="1319"/>
      <c r="CR75" s="1319"/>
      <c r="CS75" s="1319"/>
      <c r="CT75" s="1319"/>
      <c r="CU75" s="1319"/>
      <c r="CV75" s="1319">
        <v>3.5</v>
      </c>
      <c r="CW75" s="1319"/>
      <c r="CX75" s="1319"/>
      <c r="CY75" s="1319"/>
      <c r="CZ75" s="1319"/>
      <c r="DA75" s="1319"/>
      <c r="DB75" s="1319"/>
      <c r="DC75" s="1319"/>
    </row>
    <row r="76" spans="2:107">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c r="B77" s="394"/>
      <c r="G77" s="1314"/>
      <c r="H77" s="1314"/>
      <c r="I77" s="1314"/>
      <c r="J77" s="1314"/>
      <c r="K77" s="1326"/>
      <c r="L77" s="1326"/>
      <c r="M77" s="1326"/>
      <c r="N77" s="1326"/>
      <c r="AN77" s="1318" t="s">
        <v>616</v>
      </c>
      <c r="AO77" s="1318"/>
      <c r="AP77" s="1318"/>
      <c r="AQ77" s="1318"/>
      <c r="AR77" s="1318"/>
      <c r="AS77" s="1318"/>
      <c r="AT77" s="1318"/>
      <c r="AU77" s="1318"/>
      <c r="AV77" s="1318"/>
      <c r="AW77" s="1318"/>
      <c r="AX77" s="1318"/>
      <c r="AY77" s="1318"/>
      <c r="AZ77" s="1318"/>
      <c r="BA77" s="1318"/>
      <c r="BB77" s="1321" t="s">
        <v>618</v>
      </c>
      <c r="BC77" s="1321"/>
      <c r="BD77" s="1321"/>
      <c r="BE77" s="1321"/>
      <c r="BF77" s="1321"/>
      <c r="BG77" s="1321"/>
      <c r="BH77" s="1321"/>
      <c r="BI77" s="1321"/>
      <c r="BJ77" s="1321"/>
      <c r="BK77" s="1321"/>
      <c r="BL77" s="1321"/>
      <c r="BM77" s="1321"/>
      <c r="BN77" s="1321"/>
      <c r="BO77" s="1321"/>
      <c r="BP77" s="1319">
        <v>20.3</v>
      </c>
      <c r="BQ77" s="1319"/>
      <c r="BR77" s="1319"/>
      <c r="BS77" s="1319"/>
      <c r="BT77" s="1319"/>
      <c r="BU77" s="1319"/>
      <c r="BV77" s="1319"/>
      <c r="BW77" s="1319"/>
      <c r="BX77" s="1319">
        <v>13</v>
      </c>
      <c r="BY77" s="1319"/>
      <c r="BZ77" s="1319"/>
      <c r="CA77" s="1319"/>
      <c r="CB77" s="1319"/>
      <c r="CC77" s="1319"/>
      <c r="CD77" s="1319"/>
      <c r="CE77" s="1319"/>
      <c r="CF77" s="1319">
        <v>21</v>
      </c>
      <c r="CG77" s="1319"/>
      <c r="CH77" s="1319"/>
      <c r="CI77" s="1319"/>
      <c r="CJ77" s="1319"/>
      <c r="CK77" s="1319"/>
      <c r="CL77" s="1319"/>
      <c r="CM77" s="1319"/>
      <c r="CN77" s="1319">
        <v>20.2</v>
      </c>
      <c r="CO77" s="1319"/>
      <c r="CP77" s="1319"/>
      <c r="CQ77" s="1319"/>
      <c r="CR77" s="1319"/>
      <c r="CS77" s="1319"/>
      <c r="CT77" s="1319"/>
      <c r="CU77" s="1319"/>
      <c r="CV77" s="1319">
        <v>18.3</v>
      </c>
      <c r="CW77" s="1319"/>
      <c r="CX77" s="1319"/>
      <c r="CY77" s="1319"/>
      <c r="CZ77" s="1319"/>
      <c r="DA77" s="1319"/>
      <c r="DB77" s="1319"/>
      <c r="DC77" s="1319"/>
    </row>
    <row r="78" spans="2:107">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621</v>
      </c>
      <c r="BC79" s="1321"/>
      <c r="BD79" s="1321"/>
      <c r="BE79" s="1321"/>
      <c r="BF79" s="1321"/>
      <c r="BG79" s="1321"/>
      <c r="BH79" s="1321"/>
      <c r="BI79" s="1321"/>
      <c r="BJ79" s="1321"/>
      <c r="BK79" s="1321"/>
      <c r="BL79" s="1321"/>
      <c r="BM79" s="1321"/>
      <c r="BN79" s="1321"/>
      <c r="BO79" s="1321"/>
      <c r="BP79" s="1319">
        <v>7.7</v>
      </c>
      <c r="BQ79" s="1319"/>
      <c r="BR79" s="1319"/>
      <c r="BS79" s="1319"/>
      <c r="BT79" s="1319"/>
      <c r="BU79" s="1319"/>
      <c r="BV79" s="1319"/>
      <c r="BW79" s="1319"/>
      <c r="BX79" s="1319">
        <v>6.8</v>
      </c>
      <c r="BY79" s="1319"/>
      <c r="BZ79" s="1319"/>
      <c r="CA79" s="1319"/>
      <c r="CB79" s="1319"/>
      <c r="CC79" s="1319"/>
      <c r="CD79" s="1319"/>
      <c r="CE79" s="1319"/>
      <c r="CF79" s="1319">
        <v>6.8</v>
      </c>
      <c r="CG79" s="1319"/>
      <c r="CH79" s="1319"/>
      <c r="CI79" s="1319"/>
      <c r="CJ79" s="1319"/>
      <c r="CK79" s="1319"/>
      <c r="CL79" s="1319"/>
      <c r="CM79" s="1319"/>
      <c r="CN79" s="1319">
        <v>6.8</v>
      </c>
      <c r="CO79" s="1319"/>
      <c r="CP79" s="1319"/>
      <c r="CQ79" s="1319"/>
      <c r="CR79" s="1319"/>
      <c r="CS79" s="1319"/>
      <c r="CT79" s="1319"/>
      <c r="CU79" s="1319"/>
      <c r="CV79" s="1319">
        <v>6.8</v>
      </c>
      <c r="CW79" s="1319"/>
      <c r="CX79" s="1319"/>
      <c r="CY79" s="1319"/>
      <c r="CZ79" s="1319"/>
      <c r="DA79" s="1319"/>
      <c r="DB79" s="1319"/>
      <c r="DC79" s="1319"/>
    </row>
    <row r="80" spans="2:107">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2uPbBPANQ8Zayk5ptF2HHsFQYl7ZwLQNpSkKfNGhkcLkz59YJn4L9Q8/Q9pF7b/EkpLNRZJitJ0BBus34pzz1g==" saltValue="H0FD+gNXUT6ZR22WNkKyI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7IoHYTWKv6zN8vo9UFLhR/C35OFb1Vimaoblett+3gYMuygfibzD69I955EIsjB/hPET43+LJE3YdHDD4qmrCA==" saltValue="hdrsVyeygneXBeG8DmD1F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VOMrFDHP0cDzAR52B21MHi+WesV3YBsG0PdZnz5Cfibd1kvumngJ+7VATe4DvEZ8d2xy2fTavt/8LZn1Ht5cA==" saltValue="OcsEdK0+Q76SvaX82iFaN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552</v>
      </c>
      <c r="G2" s="156"/>
      <c r="H2" s="157"/>
    </row>
    <row r="3" spans="1:8">
      <c r="A3" s="153" t="s">
        <v>545</v>
      </c>
      <c r="B3" s="158"/>
      <c r="C3" s="159"/>
      <c r="D3" s="160">
        <v>24583</v>
      </c>
      <c r="E3" s="161"/>
      <c r="F3" s="162">
        <v>53292</v>
      </c>
      <c r="G3" s="163"/>
      <c r="H3" s="164"/>
    </row>
    <row r="4" spans="1:8">
      <c r="A4" s="165"/>
      <c r="B4" s="166"/>
      <c r="C4" s="167"/>
      <c r="D4" s="168">
        <v>12408</v>
      </c>
      <c r="E4" s="169"/>
      <c r="F4" s="170">
        <v>28900</v>
      </c>
      <c r="G4" s="171"/>
      <c r="H4" s="172"/>
    </row>
    <row r="5" spans="1:8">
      <c r="A5" s="153" t="s">
        <v>547</v>
      </c>
      <c r="B5" s="158"/>
      <c r="C5" s="159"/>
      <c r="D5" s="160">
        <v>42910</v>
      </c>
      <c r="E5" s="161"/>
      <c r="F5" s="162">
        <v>49919</v>
      </c>
      <c r="G5" s="163"/>
      <c r="H5" s="164"/>
    </row>
    <row r="6" spans="1:8">
      <c r="A6" s="165"/>
      <c r="B6" s="166"/>
      <c r="C6" s="167"/>
      <c r="D6" s="168">
        <v>21060</v>
      </c>
      <c r="E6" s="169"/>
      <c r="F6" s="170">
        <v>26398</v>
      </c>
      <c r="G6" s="171"/>
      <c r="H6" s="172"/>
    </row>
    <row r="7" spans="1:8">
      <c r="A7" s="153" t="s">
        <v>548</v>
      </c>
      <c r="B7" s="158"/>
      <c r="C7" s="159"/>
      <c r="D7" s="160">
        <v>42105</v>
      </c>
      <c r="E7" s="161"/>
      <c r="F7" s="162">
        <v>47738</v>
      </c>
      <c r="G7" s="163"/>
      <c r="H7" s="164"/>
    </row>
    <row r="8" spans="1:8">
      <c r="A8" s="165"/>
      <c r="B8" s="166"/>
      <c r="C8" s="167"/>
      <c r="D8" s="168">
        <v>19583</v>
      </c>
      <c r="E8" s="169"/>
      <c r="F8" s="170">
        <v>24937</v>
      </c>
      <c r="G8" s="171"/>
      <c r="H8" s="172"/>
    </row>
    <row r="9" spans="1:8">
      <c r="A9" s="153" t="s">
        <v>549</v>
      </c>
      <c r="B9" s="158"/>
      <c r="C9" s="159"/>
      <c r="D9" s="160">
        <v>56888</v>
      </c>
      <c r="E9" s="161"/>
      <c r="F9" s="162">
        <v>52191</v>
      </c>
      <c r="G9" s="163"/>
      <c r="H9" s="164"/>
    </row>
    <row r="10" spans="1:8">
      <c r="A10" s="165"/>
      <c r="B10" s="166"/>
      <c r="C10" s="167"/>
      <c r="D10" s="168">
        <v>23469</v>
      </c>
      <c r="E10" s="169"/>
      <c r="F10" s="170">
        <v>24843</v>
      </c>
      <c r="G10" s="171"/>
      <c r="H10" s="172"/>
    </row>
    <row r="11" spans="1:8">
      <c r="A11" s="153" t="s">
        <v>550</v>
      </c>
      <c r="B11" s="158"/>
      <c r="C11" s="159"/>
      <c r="D11" s="160">
        <v>28153</v>
      </c>
      <c r="E11" s="161"/>
      <c r="F11" s="162">
        <v>47387</v>
      </c>
      <c r="G11" s="163"/>
      <c r="H11" s="164"/>
    </row>
    <row r="12" spans="1:8">
      <c r="A12" s="165"/>
      <c r="B12" s="166"/>
      <c r="C12" s="173"/>
      <c r="D12" s="168">
        <v>14955</v>
      </c>
      <c r="E12" s="169"/>
      <c r="F12" s="170">
        <v>24928</v>
      </c>
      <c r="G12" s="171"/>
      <c r="H12" s="172"/>
    </row>
    <row r="13" spans="1:8">
      <c r="A13" s="153"/>
      <c r="B13" s="158"/>
      <c r="C13" s="174"/>
      <c r="D13" s="175">
        <v>38928</v>
      </c>
      <c r="E13" s="176"/>
      <c r="F13" s="177">
        <v>50105</v>
      </c>
      <c r="G13" s="178"/>
      <c r="H13" s="164"/>
    </row>
    <row r="14" spans="1:8">
      <c r="A14" s="165"/>
      <c r="B14" s="166"/>
      <c r="C14" s="167"/>
      <c r="D14" s="168">
        <v>18295</v>
      </c>
      <c r="E14" s="169"/>
      <c r="F14" s="170">
        <v>26001</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4.62</v>
      </c>
      <c r="C19" s="179">
        <f>ROUND(VALUE(SUBSTITUTE(実質収支比率等に係る経年分析!G$48,"▲","-")),2)</f>
        <v>6.15</v>
      </c>
      <c r="D19" s="179">
        <f>ROUND(VALUE(SUBSTITUTE(実質収支比率等に係る経年分析!H$48,"▲","-")),2)</f>
        <v>4.91</v>
      </c>
      <c r="E19" s="179">
        <f>ROUND(VALUE(SUBSTITUTE(実質収支比率等に係る経年分析!I$48,"▲","-")),2)</f>
        <v>6.71</v>
      </c>
      <c r="F19" s="179">
        <f>ROUND(VALUE(SUBSTITUTE(実質収支比率等に係る経年分析!J$48,"▲","-")),2)</f>
        <v>6.82</v>
      </c>
    </row>
    <row r="20" spans="1:11">
      <c r="A20" s="179" t="s">
        <v>55</v>
      </c>
      <c r="B20" s="179">
        <f>ROUND(VALUE(SUBSTITUTE(実質収支比率等に係る経年分析!F$47,"▲","-")),2)</f>
        <v>43.46</v>
      </c>
      <c r="C20" s="179">
        <f>ROUND(VALUE(SUBSTITUTE(実質収支比率等に係る経年分析!G$47,"▲","-")),2)</f>
        <v>45.02</v>
      </c>
      <c r="D20" s="179">
        <f>ROUND(VALUE(SUBSTITUTE(実質収支比率等に係る経年分析!H$47,"▲","-")),2)</f>
        <v>44.93</v>
      </c>
      <c r="E20" s="179">
        <f>ROUND(VALUE(SUBSTITUTE(実質収支比率等に係る経年分析!I$47,"▲","-")),2)</f>
        <v>44.13</v>
      </c>
      <c r="F20" s="179">
        <f>ROUND(VALUE(SUBSTITUTE(実質収支比率等に係る経年分析!J$47,"▲","-")),2)</f>
        <v>40.93</v>
      </c>
    </row>
    <row r="21" spans="1:11">
      <c r="A21" s="179" t="s">
        <v>56</v>
      </c>
      <c r="B21" s="179">
        <f>IF(ISNUMBER(VALUE(SUBSTITUTE(実質収支比率等に係る経年分析!F$49,"▲","-"))),ROUND(VALUE(SUBSTITUTE(実質収支比率等に係る経年分析!F$49,"▲","-")),2),NA())</f>
        <v>-4.7</v>
      </c>
      <c r="C21" s="179">
        <f>IF(ISNUMBER(VALUE(SUBSTITUTE(実質収支比率等に係る経年分析!G$49,"▲","-"))),ROUND(VALUE(SUBSTITUTE(実質収支比率等に係る経年分析!G$49,"▲","-")),2),NA())</f>
        <v>1.66</v>
      </c>
      <c r="D21" s="179">
        <f>IF(ISNUMBER(VALUE(SUBSTITUTE(実質収支比率等に係る経年分析!H$49,"▲","-"))),ROUND(VALUE(SUBSTITUTE(実質収支比率等に係る経年分析!H$49,"▲","-")),2),NA())</f>
        <v>-4.6500000000000004</v>
      </c>
      <c r="E21" s="179">
        <f>IF(ISNUMBER(VALUE(SUBSTITUTE(実質収支比率等に係る経年分析!I$49,"▲","-"))),ROUND(VALUE(SUBSTITUTE(実質収支比率等に係る経年分析!I$49,"▲","-")),2),NA())</f>
        <v>-1.64</v>
      </c>
      <c r="F21" s="179">
        <f>IF(ISNUMBER(VALUE(SUBSTITUTE(実質収支比率等に係る経年分析!J$49,"▲","-"))),ROUND(VALUE(SUBSTITUTE(実質収支比率等に係る経年分析!J$49,"▲","-")),2),NA())</f>
        <v>-6.86</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0.46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0.35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0.49</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c r="A32" s="180" t="e">
        <f>IF(連結実質赤字比率に係る赤字・黒字の構成分析!C$38="",NA(),連結実質赤字比率に係る赤字・黒字の構成分析!C$38)</f>
        <v>#N/A</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#VALUE!</v>
      </c>
      <c r="G32" s="180" t="e">
        <f>IF(ROUND(VALUE(SUBSTITUTE(連結実質赤字比率に係る赤字・黒字の構成分析!H$38,"▲", "-")), 2) &gt;= 0, ABS(ROUND(VALUE(SUBSTITUTE(連結実質赤字比率に係る赤字・黒字の構成分析!H$38,"▲", "-")), 2)), NA())</f>
        <v>#VALUE!</v>
      </c>
      <c r="H32" s="180" t="e">
        <f>IF(ROUND(VALUE(SUBSTITUTE(連結実質赤字比率に係る赤字・黒字の構成分析!I$38,"▲", "-")), 2) &lt; 0, ABS(ROUND(VALUE(SUBSTITUTE(連結実質赤字比率に係る赤字・黒字の構成分析!I$38,"▲", "-")), 2)), NA())</f>
        <v>#VALUE!</v>
      </c>
      <c r="I32" s="180" t="e">
        <f>IF(ROUND(VALUE(SUBSTITUTE(連結実質赤字比率に係る赤字・黒字の構成分析!I$38,"▲", "-")), 2) &gt;= 0, ABS(ROUND(VALUE(SUBSTITUTE(連結実質赤字比率に係る赤字・黒字の構成分析!I$38,"▲", "-")), 2)), NA())</f>
        <v>#VALUE!</v>
      </c>
      <c r="J32" s="180" t="e">
        <f>IF(ROUND(VALUE(SUBSTITUTE(連結実質赤字比率に係る赤字・黒字の構成分析!J$38,"▲", "-")), 2) &lt; 0, ABS(ROUND(VALUE(SUBSTITUTE(連結実質赤字比率に係る赤字・黒字の構成分析!J$38,"▲", "-")), 2)), NA())</f>
        <v>#VALUE!</v>
      </c>
      <c r="K32" s="180" t="e">
        <f>IF(ROUND(VALUE(SUBSTITUTE(連結実質赤字比率に係る赤字・黒字の構成分析!J$38,"▲", "-")), 2) &gt;= 0, ABS(ROUND(VALUE(SUBSTITUTE(連結実質赤字比率に係る赤字・黒字の構成分析!J$38,"▲", "-")), 2)), NA())</f>
        <v>#VALUE!</v>
      </c>
    </row>
    <row r="33" spans="1:16">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0.16</v>
      </c>
    </row>
    <row r="34" spans="1:16">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0.69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0.65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0.67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0.54</v>
      </c>
    </row>
    <row r="35" spans="1:16">
      <c r="A35" s="180" t="str">
        <f>IF(連結実質赤字比率に係る赤字・黒字の構成分析!C$35="",NA(),連結実質赤字比率に係る赤字・黒字の構成分析!C$35)</f>
        <v>公共下水道事業会計</v>
      </c>
      <c r="B35" s="180" t="e">
        <f>IF(ROUND(VALUE(SUBSTITUTE(連結実質赤字比率に係る赤字・黒字の構成分析!F$35,"▲", "-")), 2) &lt; 0, ABS(ROUND(VALUE(SUBSTITUTE(連結実質赤字比率に係る赤字・黒字の構成分析!F$35,"▲", "-")), 2)), NA())</f>
        <v>#VALUE!</v>
      </c>
      <c r="C35" s="180" t="e">
        <f>IF(ROUND(VALUE(SUBSTITUTE(連結実質赤字比率に係る赤字・黒字の構成分析!F$35,"▲", "-")), 2) &gt;= 0, ABS(ROUND(VALUE(SUBSTITUTE(連結実質赤字比率に係る赤字・黒字の構成分析!F$35,"▲", "-")), 2)), NA())</f>
        <v>#VALUE!</v>
      </c>
      <c r="D35" s="180" t="e">
        <f>IF(ROUND(VALUE(SUBSTITUTE(連結実質赤字比率に係る赤字・黒字の構成分析!G$35,"▲", "-")), 2) &lt; 0, ABS(ROUND(VALUE(SUBSTITUTE(連結実質赤字比率に係る赤字・黒字の構成分析!G$35,"▲", "-")), 2)), NA())</f>
        <v>#VALUE!</v>
      </c>
      <c r="E35" s="180" t="e">
        <f>IF(ROUND(VALUE(SUBSTITUTE(連結実質赤字比率に係る赤字・黒字の構成分析!G$35,"▲", "-")), 2) &gt;= 0, ABS(ROUND(VALUE(SUBSTITUTE(連結実質赤字比率に係る赤字・黒字の構成分析!G$35,"▲", "-")), 2)), NA())</f>
        <v>#VALUE!</v>
      </c>
      <c r="F35" s="180" t="e">
        <f>IF(ROUND(VALUE(SUBSTITUTE(連結実質赤字比率に係る赤字・黒字の構成分析!H$35,"▲", "-")), 2) &lt; 0, ABS(ROUND(VALUE(SUBSTITUTE(連結実質赤字比率に係る赤字・黒字の構成分析!H$35,"▲", "-")), 2)), NA())</f>
        <v>#VALUE!</v>
      </c>
      <c r="G35" s="180" t="e">
        <f>IF(ROUND(VALUE(SUBSTITUTE(連結実質赤字比率に係る赤字・黒字の構成分析!H$35,"▲", "-")), 2) &gt;= 0, ABS(ROUND(VALUE(SUBSTITUTE(連結実質赤字比率に係る赤字・黒字の構成分析!H$35,"▲", "-")), 2)), NA())</f>
        <v>#VALUE!</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2.2200000000000002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3.19</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4.45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6.14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4.91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6.71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6.81</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896</v>
      </c>
      <c r="E42" s="181"/>
      <c r="F42" s="181"/>
      <c r="G42" s="181">
        <f>'実質公債費比率（分子）の構造'!L$52</f>
        <v>839</v>
      </c>
      <c r="H42" s="181"/>
      <c r="I42" s="181"/>
      <c r="J42" s="181">
        <f>'実質公債費比率（分子）の構造'!M$52</f>
        <v>810</v>
      </c>
      <c r="K42" s="181"/>
      <c r="L42" s="181"/>
      <c r="M42" s="181">
        <f>'実質公債費比率（分子）の構造'!N$52</f>
        <v>758</v>
      </c>
      <c r="N42" s="181"/>
      <c r="O42" s="181"/>
      <c r="P42" s="181">
        <f>'実質公債費比率（分子）の構造'!O$52</f>
        <v>730</v>
      </c>
    </row>
    <row r="43" spans="1:16">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94</v>
      </c>
      <c r="C45" s="181"/>
      <c r="D45" s="181"/>
      <c r="E45" s="181">
        <f>'実質公債費比率（分子）の構造'!L$49</f>
        <v>95</v>
      </c>
      <c r="F45" s="181"/>
      <c r="G45" s="181"/>
      <c r="H45" s="181">
        <f>'実質公債費比率（分子）の構造'!M$49</f>
        <v>96</v>
      </c>
      <c r="I45" s="181"/>
      <c r="J45" s="181"/>
      <c r="K45" s="181">
        <f>'実質公債費比率（分子）の構造'!N$49</f>
        <v>96</v>
      </c>
      <c r="L45" s="181"/>
      <c r="M45" s="181"/>
      <c r="N45" s="181">
        <f>'実質公債費比率（分子）の構造'!O$49</f>
        <v>114</v>
      </c>
      <c r="O45" s="181"/>
      <c r="P45" s="181"/>
    </row>
    <row r="46" spans="1:16">
      <c r="A46" s="181" t="s">
        <v>67</v>
      </c>
      <c r="B46" s="181">
        <f>'実質公債費比率（分子）の構造'!K$48</f>
        <v>255</v>
      </c>
      <c r="C46" s="181"/>
      <c r="D46" s="181"/>
      <c r="E46" s="181">
        <f>'実質公債費比率（分子）の構造'!L$48</f>
        <v>273</v>
      </c>
      <c r="F46" s="181"/>
      <c r="G46" s="181"/>
      <c r="H46" s="181">
        <f>'実質公債費比率（分子）の構造'!M$48</f>
        <v>277</v>
      </c>
      <c r="I46" s="181"/>
      <c r="J46" s="181"/>
      <c r="K46" s="181">
        <f>'実質公債費比率（分子）の構造'!N$48</f>
        <v>278</v>
      </c>
      <c r="L46" s="181"/>
      <c r="M46" s="181"/>
      <c r="N46" s="181">
        <f>'実質公債費比率（分子）の構造'!O$48</f>
        <v>257</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751</v>
      </c>
      <c r="C49" s="181"/>
      <c r="D49" s="181"/>
      <c r="E49" s="181">
        <f>'実質公債費比率（分子）の構造'!L$45</f>
        <v>643</v>
      </c>
      <c r="F49" s="181"/>
      <c r="G49" s="181"/>
      <c r="H49" s="181">
        <f>'実質公債費比率（分子）の構造'!M$45</f>
        <v>608</v>
      </c>
      <c r="I49" s="181"/>
      <c r="J49" s="181"/>
      <c r="K49" s="181">
        <f>'実質公債費比率（分子）の構造'!N$45</f>
        <v>560</v>
      </c>
      <c r="L49" s="181"/>
      <c r="M49" s="181"/>
      <c r="N49" s="181">
        <f>'実質公債費比率（分子）の構造'!O$45</f>
        <v>550</v>
      </c>
      <c r="O49" s="181"/>
      <c r="P49" s="181"/>
    </row>
    <row r="50" spans="1:16">
      <c r="A50" s="181" t="s">
        <v>71</v>
      </c>
      <c r="B50" s="181" t="e">
        <f>NA()</f>
        <v>#N/A</v>
      </c>
      <c r="C50" s="181">
        <f>IF(ISNUMBER('実質公債費比率（分子）の構造'!K$53),'実質公債費比率（分子）の構造'!K$53,NA())</f>
        <v>204</v>
      </c>
      <c r="D50" s="181" t="e">
        <f>NA()</f>
        <v>#N/A</v>
      </c>
      <c r="E50" s="181" t="e">
        <f>NA()</f>
        <v>#N/A</v>
      </c>
      <c r="F50" s="181">
        <f>IF(ISNUMBER('実質公債費比率（分子）の構造'!L$53),'実質公債費比率（分子）の構造'!L$53,NA())</f>
        <v>172</v>
      </c>
      <c r="G50" s="181" t="e">
        <f>NA()</f>
        <v>#N/A</v>
      </c>
      <c r="H50" s="181" t="e">
        <f>NA()</f>
        <v>#N/A</v>
      </c>
      <c r="I50" s="181">
        <f>IF(ISNUMBER('実質公債費比率（分子）の構造'!M$53),'実質公債費比率（分子）の構造'!M$53,NA())</f>
        <v>171</v>
      </c>
      <c r="J50" s="181" t="e">
        <f>NA()</f>
        <v>#N/A</v>
      </c>
      <c r="K50" s="181" t="e">
        <f>NA()</f>
        <v>#N/A</v>
      </c>
      <c r="L50" s="181">
        <f>IF(ISNUMBER('実質公債費比率（分子）の構造'!N$53),'実質公債費比率（分子）の構造'!N$53,NA())</f>
        <v>176</v>
      </c>
      <c r="M50" s="181" t="e">
        <f>NA()</f>
        <v>#N/A</v>
      </c>
      <c r="N50" s="181" t="e">
        <f>NA()</f>
        <v>#N/A</v>
      </c>
      <c r="O50" s="181">
        <f>IF(ISNUMBER('実質公債費比率（分子）の構造'!O$53),'実質公債費比率（分子）の構造'!O$53,NA())</f>
        <v>191</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8775</v>
      </c>
      <c r="E56" s="180"/>
      <c r="F56" s="180"/>
      <c r="G56" s="180">
        <f>'将来負担比率（分子）の構造'!J$52</f>
        <v>8273</v>
      </c>
      <c r="H56" s="180"/>
      <c r="I56" s="180"/>
      <c r="J56" s="180">
        <f>'将来負担比率（分子）の構造'!K$52</f>
        <v>8348</v>
      </c>
      <c r="K56" s="180"/>
      <c r="L56" s="180"/>
      <c r="M56" s="180">
        <f>'将来負担比率（分子）の構造'!L$52</f>
        <v>8514</v>
      </c>
      <c r="N56" s="180"/>
      <c r="O56" s="180"/>
      <c r="P56" s="180">
        <f>'将来負担比率（分子）の構造'!M$52</f>
        <v>8793</v>
      </c>
    </row>
    <row r="57" spans="1:16">
      <c r="A57" s="180" t="s">
        <v>42</v>
      </c>
      <c r="B57" s="180"/>
      <c r="C57" s="180"/>
      <c r="D57" s="180">
        <f>'将来負担比率（分子）の構造'!I$51</f>
        <v>492</v>
      </c>
      <c r="E57" s="180"/>
      <c r="F57" s="180"/>
      <c r="G57" s="180">
        <f>'将来負担比率（分子）の構造'!J$51</f>
        <v>449</v>
      </c>
      <c r="H57" s="180"/>
      <c r="I57" s="180"/>
      <c r="J57" s="180">
        <f>'将来負担比率（分子）の構造'!K$51</f>
        <v>409</v>
      </c>
      <c r="K57" s="180"/>
      <c r="L57" s="180"/>
      <c r="M57" s="180">
        <f>'将来負担比率（分子）の構造'!L$51</f>
        <v>411</v>
      </c>
      <c r="N57" s="180"/>
      <c r="O57" s="180"/>
      <c r="P57" s="180">
        <f>'将来負担比率（分子）の構造'!M$51</f>
        <v>356</v>
      </c>
    </row>
    <row r="58" spans="1:16">
      <c r="A58" s="180" t="s">
        <v>41</v>
      </c>
      <c r="B58" s="180"/>
      <c r="C58" s="180"/>
      <c r="D58" s="180">
        <f>'将来負担比率（分子）の構造'!I$50</f>
        <v>4216</v>
      </c>
      <c r="E58" s="180"/>
      <c r="F58" s="180"/>
      <c r="G58" s="180">
        <f>'将来負担比率（分子）の構造'!J$50</f>
        <v>4409</v>
      </c>
      <c r="H58" s="180"/>
      <c r="I58" s="180"/>
      <c r="J58" s="180">
        <f>'将来負担比率（分子）の構造'!K$50</f>
        <v>4425</v>
      </c>
      <c r="K58" s="180"/>
      <c r="L58" s="180"/>
      <c r="M58" s="180">
        <f>'将来負担比率（分子）の構造'!L$50</f>
        <v>4394</v>
      </c>
      <c r="N58" s="180"/>
      <c r="O58" s="180"/>
      <c r="P58" s="180">
        <f>'将来負担比率（分子）の構造'!M$50</f>
        <v>4288</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970</v>
      </c>
      <c r="C62" s="180"/>
      <c r="D62" s="180"/>
      <c r="E62" s="180">
        <f>'将来負担比率（分子）の構造'!J$45</f>
        <v>982</v>
      </c>
      <c r="F62" s="180"/>
      <c r="G62" s="180"/>
      <c r="H62" s="180">
        <f>'将来負担比率（分子）の構造'!K$45</f>
        <v>1086</v>
      </c>
      <c r="I62" s="180"/>
      <c r="J62" s="180"/>
      <c r="K62" s="180">
        <f>'将来負担比率（分子）の構造'!L$45</f>
        <v>1174</v>
      </c>
      <c r="L62" s="180"/>
      <c r="M62" s="180"/>
      <c r="N62" s="180">
        <f>'将来負担比率（分子）の構造'!M$45</f>
        <v>1171</v>
      </c>
      <c r="O62" s="180"/>
      <c r="P62" s="180"/>
    </row>
    <row r="63" spans="1:16">
      <c r="A63" s="180" t="s">
        <v>34</v>
      </c>
      <c r="B63" s="180">
        <f>'将来負担比率（分子）の構造'!I$44</f>
        <v>838</v>
      </c>
      <c r="C63" s="180"/>
      <c r="D63" s="180"/>
      <c r="E63" s="180">
        <f>'将来負担比率（分子）の構造'!J$44</f>
        <v>770</v>
      </c>
      <c r="F63" s="180"/>
      <c r="G63" s="180"/>
      <c r="H63" s="180">
        <f>'将来負担比率（分子）の構造'!K$44</f>
        <v>679</v>
      </c>
      <c r="I63" s="180"/>
      <c r="J63" s="180"/>
      <c r="K63" s="180">
        <f>'将来負担比率（分子）の構造'!L$44</f>
        <v>590</v>
      </c>
      <c r="L63" s="180"/>
      <c r="M63" s="180"/>
      <c r="N63" s="180">
        <f>'将来負担比率（分子）の構造'!M$44</f>
        <v>554</v>
      </c>
      <c r="O63" s="180"/>
      <c r="P63" s="180"/>
    </row>
    <row r="64" spans="1:16">
      <c r="A64" s="180" t="s">
        <v>33</v>
      </c>
      <c r="B64" s="180">
        <f>'将来負担比率（分子）の構造'!I$43</f>
        <v>4596</v>
      </c>
      <c r="C64" s="180"/>
      <c r="D64" s="180"/>
      <c r="E64" s="180">
        <f>'将来負担比率（分子）の構造'!J$43</f>
        <v>4671</v>
      </c>
      <c r="F64" s="180"/>
      <c r="G64" s="180"/>
      <c r="H64" s="180">
        <f>'将来負担比率（分子）の構造'!K$43</f>
        <v>4861</v>
      </c>
      <c r="I64" s="180"/>
      <c r="J64" s="180"/>
      <c r="K64" s="180">
        <f>'将来負担比率（分子）の構造'!L$43</f>
        <v>4928</v>
      </c>
      <c r="L64" s="180"/>
      <c r="M64" s="180"/>
      <c r="N64" s="180">
        <f>'将来負担比率（分子）の構造'!M$43</f>
        <v>4840</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6436</v>
      </c>
      <c r="C66" s="180"/>
      <c r="D66" s="180"/>
      <c r="E66" s="180">
        <f>'将来負担比率（分子）の構造'!J$41</f>
        <v>6442</v>
      </c>
      <c r="F66" s="180"/>
      <c r="G66" s="180"/>
      <c r="H66" s="180">
        <f>'将来負担比率（分子）の構造'!K$41</f>
        <v>6612</v>
      </c>
      <c r="I66" s="180"/>
      <c r="J66" s="180"/>
      <c r="K66" s="180">
        <f>'将来負担比率（分子）の構造'!L$41</f>
        <v>7337</v>
      </c>
      <c r="L66" s="180"/>
      <c r="M66" s="180"/>
      <c r="N66" s="180">
        <f>'将来負担比率（分子）の構造'!M$41</f>
        <v>7419</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55</v>
      </c>
      <c r="J67" s="180" t="e">
        <f>NA()</f>
        <v>#N/A</v>
      </c>
      <c r="K67" s="180" t="e">
        <f>NA()</f>
        <v>#N/A</v>
      </c>
      <c r="L67" s="180">
        <f>IF(ISNUMBER('将来負担比率（分子）の構造'!L$53), IF('将来負担比率（分子）の構造'!L$53 &lt; 0, 0, '将来負担比率（分子）の構造'!L$53), NA())</f>
        <v>709</v>
      </c>
      <c r="M67" s="180" t="e">
        <f>NA()</f>
        <v>#N/A</v>
      </c>
      <c r="N67" s="180" t="e">
        <f>NA()</f>
        <v>#N/A</v>
      </c>
      <c r="O67" s="180">
        <f>IF(ISNUMBER('将来負担比率（分子）の構造'!M$53), IF('将来負担比率（分子）の構造'!M$53 &lt; 0, 0, '将来負担比率（分子）の構造'!M$53), NA())</f>
        <v>548</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2587</v>
      </c>
      <c r="C72" s="184">
        <f>基金残高に係る経年分析!G55</f>
        <v>2540</v>
      </c>
      <c r="D72" s="184">
        <f>基金残高に係る経年分析!H55</f>
        <v>2343</v>
      </c>
    </row>
    <row r="73" spans="1:16">
      <c r="A73" s="183" t="s">
        <v>78</v>
      </c>
      <c r="B73" s="184">
        <f>基金残高に係る経年分析!F56</f>
        <v>460</v>
      </c>
      <c r="C73" s="184">
        <f>基金残高に係る経年分析!G56</f>
        <v>461</v>
      </c>
      <c r="D73" s="184">
        <f>基金残高に係る経年分析!H56</f>
        <v>462</v>
      </c>
    </row>
    <row r="74" spans="1:16">
      <c r="A74" s="183" t="s">
        <v>79</v>
      </c>
      <c r="B74" s="184">
        <f>基金残高に係る経年分析!F57</f>
        <v>1297</v>
      </c>
      <c r="C74" s="184">
        <f>基金残高に係る経年分析!G57</f>
        <v>1313</v>
      </c>
      <c r="D74" s="184">
        <f>基金残高に係る経年分析!H57</f>
        <v>1401</v>
      </c>
    </row>
  </sheetData>
  <sheetProtection algorithmName="SHA-512" hashValue="66iDpqEsEUjEMjAgTGTS2rsvztrjxtmaWr0rOVsCnbdy5X1DrFfTh9Bk+XPWd96w4A7AJD/GEa2GCnVh8e6PUg==" saltValue="mqVTWffUGB3sgdOTkJBem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215</v>
      </c>
      <c r="DI1" s="656"/>
      <c r="DJ1" s="656"/>
      <c r="DK1" s="656"/>
      <c r="DL1" s="656"/>
      <c r="DM1" s="656"/>
      <c r="DN1" s="657"/>
      <c r="DO1" s="225"/>
      <c r="DP1" s="655" t="s">
        <v>216</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220</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221</v>
      </c>
      <c r="S4" s="659"/>
      <c r="T4" s="659"/>
      <c r="U4" s="659"/>
      <c r="V4" s="659"/>
      <c r="W4" s="659"/>
      <c r="X4" s="659"/>
      <c r="Y4" s="660"/>
      <c r="Z4" s="658" t="s">
        <v>222</v>
      </c>
      <c r="AA4" s="659"/>
      <c r="AB4" s="659"/>
      <c r="AC4" s="660"/>
      <c r="AD4" s="658" t="s">
        <v>223</v>
      </c>
      <c r="AE4" s="659"/>
      <c r="AF4" s="659"/>
      <c r="AG4" s="659"/>
      <c r="AH4" s="659"/>
      <c r="AI4" s="659"/>
      <c r="AJ4" s="659"/>
      <c r="AK4" s="660"/>
      <c r="AL4" s="658" t="s">
        <v>222</v>
      </c>
      <c r="AM4" s="659"/>
      <c r="AN4" s="659"/>
      <c r="AO4" s="660"/>
      <c r="AP4" s="664" t="s">
        <v>224</v>
      </c>
      <c r="AQ4" s="664"/>
      <c r="AR4" s="664"/>
      <c r="AS4" s="664"/>
      <c r="AT4" s="664"/>
      <c r="AU4" s="664"/>
      <c r="AV4" s="664"/>
      <c r="AW4" s="664"/>
      <c r="AX4" s="664"/>
      <c r="AY4" s="664"/>
      <c r="AZ4" s="664"/>
      <c r="BA4" s="664"/>
      <c r="BB4" s="664"/>
      <c r="BC4" s="664"/>
      <c r="BD4" s="664"/>
      <c r="BE4" s="664"/>
      <c r="BF4" s="664"/>
      <c r="BG4" s="664" t="s">
        <v>225</v>
      </c>
      <c r="BH4" s="664"/>
      <c r="BI4" s="664"/>
      <c r="BJ4" s="664"/>
      <c r="BK4" s="664"/>
      <c r="BL4" s="664"/>
      <c r="BM4" s="664"/>
      <c r="BN4" s="664"/>
      <c r="BO4" s="664" t="s">
        <v>222</v>
      </c>
      <c r="BP4" s="664"/>
      <c r="BQ4" s="664"/>
      <c r="BR4" s="664"/>
      <c r="BS4" s="664" t="s">
        <v>226</v>
      </c>
      <c r="BT4" s="664"/>
      <c r="BU4" s="664"/>
      <c r="BV4" s="664"/>
      <c r="BW4" s="664"/>
      <c r="BX4" s="664"/>
      <c r="BY4" s="664"/>
      <c r="BZ4" s="664"/>
      <c r="CA4" s="664"/>
      <c r="CB4" s="664"/>
      <c r="CD4" s="661" t="s">
        <v>227</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228</v>
      </c>
      <c r="C5" s="666"/>
      <c r="D5" s="666"/>
      <c r="E5" s="666"/>
      <c r="F5" s="666"/>
      <c r="G5" s="666"/>
      <c r="H5" s="666"/>
      <c r="I5" s="666"/>
      <c r="J5" s="666"/>
      <c r="K5" s="666"/>
      <c r="L5" s="666"/>
      <c r="M5" s="666"/>
      <c r="N5" s="666"/>
      <c r="O5" s="666"/>
      <c r="P5" s="666"/>
      <c r="Q5" s="667"/>
      <c r="R5" s="668">
        <v>2609047</v>
      </c>
      <c r="S5" s="669"/>
      <c r="T5" s="669"/>
      <c r="U5" s="669"/>
      <c r="V5" s="669"/>
      <c r="W5" s="669"/>
      <c r="X5" s="669"/>
      <c r="Y5" s="670"/>
      <c r="Z5" s="671">
        <v>27</v>
      </c>
      <c r="AA5" s="671"/>
      <c r="AB5" s="671"/>
      <c r="AC5" s="671"/>
      <c r="AD5" s="672">
        <v>2609047</v>
      </c>
      <c r="AE5" s="672"/>
      <c r="AF5" s="672"/>
      <c r="AG5" s="672"/>
      <c r="AH5" s="672"/>
      <c r="AI5" s="672"/>
      <c r="AJ5" s="672"/>
      <c r="AK5" s="672"/>
      <c r="AL5" s="673">
        <v>47.7</v>
      </c>
      <c r="AM5" s="674"/>
      <c r="AN5" s="674"/>
      <c r="AO5" s="675"/>
      <c r="AP5" s="665" t="s">
        <v>229</v>
      </c>
      <c r="AQ5" s="666"/>
      <c r="AR5" s="666"/>
      <c r="AS5" s="666"/>
      <c r="AT5" s="666"/>
      <c r="AU5" s="666"/>
      <c r="AV5" s="666"/>
      <c r="AW5" s="666"/>
      <c r="AX5" s="666"/>
      <c r="AY5" s="666"/>
      <c r="AZ5" s="666"/>
      <c r="BA5" s="666"/>
      <c r="BB5" s="666"/>
      <c r="BC5" s="666"/>
      <c r="BD5" s="666"/>
      <c r="BE5" s="666"/>
      <c r="BF5" s="667"/>
      <c r="BG5" s="679">
        <v>2609047</v>
      </c>
      <c r="BH5" s="680"/>
      <c r="BI5" s="680"/>
      <c r="BJ5" s="680"/>
      <c r="BK5" s="680"/>
      <c r="BL5" s="680"/>
      <c r="BM5" s="680"/>
      <c r="BN5" s="681"/>
      <c r="BO5" s="682">
        <v>100</v>
      </c>
      <c r="BP5" s="682"/>
      <c r="BQ5" s="682"/>
      <c r="BR5" s="682"/>
      <c r="BS5" s="683" t="s">
        <v>137</v>
      </c>
      <c r="BT5" s="683"/>
      <c r="BU5" s="683"/>
      <c r="BV5" s="683"/>
      <c r="BW5" s="683"/>
      <c r="BX5" s="683"/>
      <c r="BY5" s="683"/>
      <c r="BZ5" s="683"/>
      <c r="CA5" s="683"/>
      <c r="CB5" s="687"/>
      <c r="CD5" s="661" t="s">
        <v>224</v>
      </c>
      <c r="CE5" s="662"/>
      <c r="CF5" s="662"/>
      <c r="CG5" s="662"/>
      <c r="CH5" s="662"/>
      <c r="CI5" s="662"/>
      <c r="CJ5" s="662"/>
      <c r="CK5" s="662"/>
      <c r="CL5" s="662"/>
      <c r="CM5" s="662"/>
      <c r="CN5" s="662"/>
      <c r="CO5" s="662"/>
      <c r="CP5" s="662"/>
      <c r="CQ5" s="663"/>
      <c r="CR5" s="661" t="s">
        <v>230</v>
      </c>
      <c r="CS5" s="662"/>
      <c r="CT5" s="662"/>
      <c r="CU5" s="662"/>
      <c r="CV5" s="662"/>
      <c r="CW5" s="662"/>
      <c r="CX5" s="662"/>
      <c r="CY5" s="663"/>
      <c r="CZ5" s="661" t="s">
        <v>222</v>
      </c>
      <c r="DA5" s="662"/>
      <c r="DB5" s="662"/>
      <c r="DC5" s="663"/>
      <c r="DD5" s="661" t="s">
        <v>231</v>
      </c>
      <c r="DE5" s="662"/>
      <c r="DF5" s="662"/>
      <c r="DG5" s="662"/>
      <c r="DH5" s="662"/>
      <c r="DI5" s="662"/>
      <c r="DJ5" s="662"/>
      <c r="DK5" s="662"/>
      <c r="DL5" s="662"/>
      <c r="DM5" s="662"/>
      <c r="DN5" s="662"/>
      <c r="DO5" s="662"/>
      <c r="DP5" s="663"/>
      <c r="DQ5" s="661" t="s">
        <v>232</v>
      </c>
      <c r="DR5" s="662"/>
      <c r="DS5" s="662"/>
      <c r="DT5" s="662"/>
      <c r="DU5" s="662"/>
      <c r="DV5" s="662"/>
      <c r="DW5" s="662"/>
      <c r="DX5" s="662"/>
      <c r="DY5" s="662"/>
      <c r="DZ5" s="662"/>
      <c r="EA5" s="662"/>
      <c r="EB5" s="662"/>
      <c r="EC5" s="663"/>
    </row>
    <row r="6" spans="2:143" ht="11.25" customHeight="1">
      <c r="B6" s="676" t="s">
        <v>233</v>
      </c>
      <c r="C6" s="677"/>
      <c r="D6" s="677"/>
      <c r="E6" s="677"/>
      <c r="F6" s="677"/>
      <c r="G6" s="677"/>
      <c r="H6" s="677"/>
      <c r="I6" s="677"/>
      <c r="J6" s="677"/>
      <c r="K6" s="677"/>
      <c r="L6" s="677"/>
      <c r="M6" s="677"/>
      <c r="N6" s="677"/>
      <c r="O6" s="677"/>
      <c r="P6" s="677"/>
      <c r="Q6" s="678"/>
      <c r="R6" s="679">
        <v>74847</v>
      </c>
      <c r="S6" s="680"/>
      <c r="T6" s="680"/>
      <c r="U6" s="680"/>
      <c r="V6" s="680"/>
      <c r="W6" s="680"/>
      <c r="X6" s="680"/>
      <c r="Y6" s="681"/>
      <c r="Z6" s="682">
        <v>0.8</v>
      </c>
      <c r="AA6" s="682"/>
      <c r="AB6" s="682"/>
      <c r="AC6" s="682"/>
      <c r="AD6" s="683">
        <v>74847</v>
      </c>
      <c r="AE6" s="683"/>
      <c r="AF6" s="683"/>
      <c r="AG6" s="683"/>
      <c r="AH6" s="683"/>
      <c r="AI6" s="683"/>
      <c r="AJ6" s="683"/>
      <c r="AK6" s="683"/>
      <c r="AL6" s="684">
        <v>1.4</v>
      </c>
      <c r="AM6" s="685"/>
      <c r="AN6" s="685"/>
      <c r="AO6" s="686"/>
      <c r="AP6" s="676" t="s">
        <v>234</v>
      </c>
      <c r="AQ6" s="677"/>
      <c r="AR6" s="677"/>
      <c r="AS6" s="677"/>
      <c r="AT6" s="677"/>
      <c r="AU6" s="677"/>
      <c r="AV6" s="677"/>
      <c r="AW6" s="677"/>
      <c r="AX6" s="677"/>
      <c r="AY6" s="677"/>
      <c r="AZ6" s="677"/>
      <c r="BA6" s="677"/>
      <c r="BB6" s="677"/>
      <c r="BC6" s="677"/>
      <c r="BD6" s="677"/>
      <c r="BE6" s="677"/>
      <c r="BF6" s="678"/>
      <c r="BG6" s="679">
        <v>2609047</v>
      </c>
      <c r="BH6" s="680"/>
      <c r="BI6" s="680"/>
      <c r="BJ6" s="680"/>
      <c r="BK6" s="680"/>
      <c r="BL6" s="680"/>
      <c r="BM6" s="680"/>
      <c r="BN6" s="681"/>
      <c r="BO6" s="682">
        <v>100</v>
      </c>
      <c r="BP6" s="682"/>
      <c r="BQ6" s="682"/>
      <c r="BR6" s="682"/>
      <c r="BS6" s="683" t="s">
        <v>173</v>
      </c>
      <c r="BT6" s="683"/>
      <c r="BU6" s="683"/>
      <c r="BV6" s="683"/>
      <c r="BW6" s="683"/>
      <c r="BX6" s="683"/>
      <c r="BY6" s="683"/>
      <c r="BZ6" s="683"/>
      <c r="CA6" s="683"/>
      <c r="CB6" s="687"/>
      <c r="CD6" s="690" t="s">
        <v>235</v>
      </c>
      <c r="CE6" s="691"/>
      <c r="CF6" s="691"/>
      <c r="CG6" s="691"/>
      <c r="CH6" s="691"/>
      <c r="CI6" s="691"/>
      <c r="CJ6" s="691"/>
      <c r="CK6" s="691"/>
      <c r="CL6" s="691"/>
      <c r="CM6" s="691"/>
      <c r="CN6" s="691"/>
      <c r="CO6" s="691"/>
      <c r="CP6" s="691"/>
      <c r="CQ6" s="692"/>
      <c r="CR6" s="679">
        <v>119984</v>
      </c>
      <c r="CS6" s="680"/>
      <c r="CT6" s="680"/>
      <c r="CU6" s="680"/>
      <c r="CV6" s="680"/>
      <c r="CW6" s="680"/>
      <c r="CX6" s="680"/>
      <c r="CY6" s="681"/>
      <c r="CZ6" s="673">
        <v>1.3</v>
      </c>
      <c r="DA6" s="674"/>
      <c r="DB6" s="674"/>
      <c r="DC6" s="693"/>
      <c r="DD6" s="688" t="s">
        <v>173</v>
      </c>
      <c r="DE6" s="680"/>
      <c r="DF6" s="680"/>
      <c r="DG6" s="680"/>
      <c r="DH6" s="680"/>
      <c r="DI6" s="680"/>
      <c r="DJ6" s="680"/>
      <c r="DK6" s="680"/>
      <c r="DL6" s="680"/>
      <c r="DM6" s="680"/>
      <c r="DN6" s="680"/>
      <c r="DO6" s="680"/>
      <c r="DP6" s="681"/>
      <c r="DQ6" s="688">
        <v>119918</v>
      </c>
      <c r="DR6" s="680"/>
      <c r="DS6" s="680"/>
      <c r="DT6" s="680"/>
      <c r="DU6" s="680"/>
      <c r="DV6" s="680"/>
      <c r="DW6" s="680"/>
      <c r="DX6" s="680"/>
      <c r="DY6" s="680"/>
      <c r="DZ6" s="680"/>
      <c r="EA6" s="680"/>
      <c r="EB6" s="680"/>
      <c r="EC6" s="689"/>
    </row>
    <row r="7" spans="2:143" ht="11.25" customHeight="1">
      <c r="B7" s="676" t="s">
        <v>236</v>
      </c>
      <c r="C7" s="677"/>
      <c r="D7" s="677"/>
      <c r="E7" s="677"/>
      <c r="F7" s="677"/>
      <c r="G7" s="677"/>
      <c r="H7" s="677"/>
      <c r="I7" s="677"/>
      <c r="J7" s="677"/>
      <c r="K7" s="677"/>
      <c r="L7" s="677"/>
      <c r="M7" s="677"/>
      <c r="N7" s="677"/>
      <c r="O7" s="677"/>
      <c r="P7" s="677"/>
      <c r="Q7" s="678"/>
      <c r="R7" s="679">
        <v>4254</v>
      </c>
      <c r="S7" s="680"/>
      <c r="T7" s="680"/>
      <c r="U7" s="680"/>
      <c r="V7" s="680"/>
      <c r="W7" s="680"/>
      <c r="X7" s="680"/>
      <c r="Y7" s="681"/>
      <c r="Z7" s="682">
        <v>0</v>
      </c>
      <c r="AA7" s="682"/>
      <c r="AB7" s="682"/>
      <c r="AC7" s="682"/>
      <c r="AD7" s="683">
        <v>4254</v>
      </c>
      <c r="AE7" s="683"/>
      <c r="AF7" s="683"/>
      <c r="AG7" s="683"/>
      <c r="AH7" s="683"/>
      <c r="AI7" s="683"/>
      <c r="AJ7" s="683"/>
      <c r="AK7" s="683"/>
      <c r="AL7" s="684">
        <v>0.1</v>
      </c>
      <c r="AM7" s="685"/>
      <c r="AN7" s="685"/>
      <c r="AO7" s="686"/>
      <c r="AP7" s="676" t="s">
        <v>237</v>
      </c>
      <c r="AQ7" s="677"/>
      <c r="AR7" s="677"/>
      <c r="AS7" s="677"/>
      <c r="AT7" s="677"/>
      <c r="AU7" s="677"/>
      <c r="AV7" s="677"/>
      <c r="AW7" s="677"/>
      <c r="AX7" s="677"/>
      <c r="AY7" s="677"/>
      <c r="AZ7" s="677"/>
      <c r="BA7" s="677"/>
      <c r="BB7" s="677"/>
      <c r="BC7" s="677"/>
      <c r="BD7" s="677"/>
      <c r="BE7" s="677"/>
      <c r="BF7" s="678"/>
      <c r="BG7" s="679">
        <v>1321835</v>
      </c>
      <c r="BH7" s="680"/>
      <c r="BI7" s="680"/>
      <c r="BJ7" s="680"/>
      <c r="BK7" s="680"/>
      <c r="BL7" s="680"/>
      <c r="BM7" s="680"/>
      <c r="BN7" s="681"/>
      <c r="BO7" s="682">
        <v>50.7</v>
      </c>
      <c r="BP7" s="682"/>
      <c r="BQ7" s="682"/>
      <c r="BR7" s="682"/>
      <c r="BS7" s="683" t="s">
        <v>137</v>
      </c>
      <c r="BT7" s="683"/>
      <c r="BU7" s="683"/>
      <c r="BV7" s="683"/>
      <c r="BW7" s="683"/>
      <c r="BX7" s="683"/>
      <c r="BY7" s="683"/>
      <c r="BZ7" s="683"/>
      <c r="CA7" s="683"/>
      <c r="CB7" s="687"/>
      <c r="CD7" s="694" t="s">
        <v>238</v>
      </c>
      <c r="CE7" s="695"/>
      <c r="CF7" s="695"/>
      <c r="CG7" s="695"/>
      <c r="CH7" s="695"/>
      <c r="CI7" s="695"/>
      <c r="CJ7" s="695"/>
      <c r="CK7" s="695"/>
      <c r="CL7" s="695"/>
      <c r="CM7" s="695"/>
      <c r="CN7" s="695"/>
      <c r="CO7" s="695"/>
      <c r="CP7" s="695"/>
      <c r="CQ7" s="696"/>
      <c r="CR7" s="679">
        <v>1070366</v>
      </c>
      <c r="CS7" s="680"/>
      <c r="CT7" s="680"/>
      <c r="CU7" s="680"/>
      <c r="CV7" s="680"/>
      <c r="CW7" s="680"/>
      <c r="CX7" s="680"/>
      <c r="CY7" s="681"/>
      <c r="CZ7" s="682">
        <v>11.6</v>
      </c>
      <c r="DA7" s="682"/>
      <c r="DB7" s="682"/>
      <c r="DC7" s="682"/>
      <c r="DD7" s="688">
        <v>22143</v>
      </c>
      <c r="DE7" s="680"/>
      <c r="DF7" s="680"/>
      <c r="DG7" s="680"/>
      <c r="DH7" s="680"/>
      <c r="DI7" s="680"/>
      <c r="DJ7" s="680"/>
      <c r="DK7" s="680"/>
      <c r="DL7" s="680"/>
      <c r="DM7" s="680"/>
      <c r="DN7" s="680"/>
      <c r="DO7" s="680"/>
      <c r="DP7" s="681"/>
      <c r="DQ7" s="688">
        <v>920348</v>
      </c>
      <c r="DR7" s="680"/>
      <c r="DS7" s="680"/>
      <c r="DT7" s="680"/>
      <c r="DU7" s="680"/>
      <c r="DV7" s="680"/>
      <c r="DW7" s="680"/>
      <c r="DX7" s="680"/>
      <c r="DY7" s="680"/>
      <c r="DZ7" s="680"/>
      <c r="EA7" s="680"/>
      <c r="EB7" s="680"/>
      <c r="EC7" s="689"/>
    </row>
    <row r="8" spans="2:143" ht="11.25" customHeight="1">
      <c r="B8" s="676" t="s">
        <v>239</v>
      </c>
      <c r="C8" s="677"/>
      <c r="D8" s="677"/>
      <c r="E8" s="677"/>
      <c r="F8" s="677"/>
      <c r="G8" s="677"/>
      <c r="H8" s="677"/>
      <c r="I8" s="677"/>
      <c r="J8" s="677"/>
      <c r="K8" s="677"/>
      <c r="L8" s="677"/>
      <c r="M8" s="677"/>
      <c r="N8" s="677"/>
      <c r="O8" s="677"/>
      <c r="P8" s="677"/>
      <c r="Q8" s="678"/>
      <c r="R8" s="679">
        <v>9426</v>
      </c>
      <c r="S8" s="680"/>
      <c r="T8" s="680"/>
      <c r="U8" s="680"/>
      <c r="V8" s="680"/>
      <c r="W8" s="680"/>
      <c r="X8" s="680"/>
      <c r="Y8" s="681"/>
      <c r="Z8" s="682">
        <v>0.1</v>
      </c>
      <c r="AA8" s="682"/>
      <c r="AB8" s="682"/>
      <c r="AC8" s="682"/>
      <c r="AD8" s="683">
        <v>9426</v>
      </c>
      <c r="AE8" s="683"/>
      <c r="AF8" s="683"/>
      <c r="AG8" s="683"/>
      <c r="AH8" s="683"/>
      <c r="AI8" s="683"/>
      <c r="AJ8" s="683"/>
      <c r="AK8" s="683"/>
      <c r="AL8" s="684">
        <v>0.2</v>
      </c>
      <c r="AM8" s="685"/>
      <c r="AN8" s="685"/>
      <c r="AO8" s="686"/>
      <c r="AP8" s="676" t="s">
        <v>240</v>
      </c>
      <c r="AQ8" s="677"/>
      <c r="AR8" s="677"/>
      <c r="AS8" s="677"/>
      <c r="AT8" s="677"/>
      <c r="AU8" s="677"/>
      <c r="AV8" s="677"/>
      <c r="AW8" s="677"/>
      <c r="AX8" s="677"/>
      <c r="AY8" s="677"/>
      <c r="AZ8" s="677"/>
      <c r="BA8" s="677"/>
      <c r="BB8" s="677"/>
      <c r="BC8" s="677"/>
      <c r="BD8" s="677"/>
      <c r="BE8" s="677"/>
      <c r="BF8" s="678"/>
      <c r="BG8" s="679">
        <v>45293</v>
      </c>
      <c r="BH8" s="680"/>
      <c r="BI8" s="680"/>
      <c r="BJ8" s="680"/>
      <c r="BK8" s="680"/>
      <c r="BL8" s="680"/>
      <c r="BM8" s="680"/>
      <c r="BN8" s="681"/>
      <c r="BO8" s="682">
        <v>1.7</v>
      </c>
      <c r="BP8" s="682"/>
      <c r="BQ8" s="682"/>
      <c r="BR8" s="682"/>
      <c r="BS8" s="688" t="s">
        <v>173</v>
      </c>
      <c r="BT8" s="680"/>
      <c r="BU8" s="680"/>
      <c r="BV8" s="680"/>
      <c r="BW8" s="680"/>
      <c r="BX8" s="680"/>
      <c r="BY8" s="680"/>
      <c r="BZ8" s="680"/>
      <c r="CA8" s="680"/>
      <c r="CB8" s="689"/>
      <c r="CD8" s="694" t="s">
        <v>241</v>
      </c>
      <c r="CE8" s="695"/>
      <c r="CF8" s="695"/>
      <c r="CG8" s="695"/>
      <c r="CH8" s="695"/>
      <c r="CI8" s="695"/>
      <c r="CJ8" s="695"/>
      <c r="CK8" s="695"/>
      <c r="CL8" s="695"/>
      <c r="CM8" s="695"/>
      <c r="CN8" s="695"/>
      <c r="CO8" s="695"/>
      <c r="CP8" s="695"/>
      <c r="CQ8" s="696"/>
      <c r="CR8" s="679">
        <v>3919085</v>
      </c>
      <c r="CS8" s="680"/>
      <c r="CT8" s="680"/>
      <c r="CU8" s="680"/>
      <c r="CV8" s="680"/>
      <c r="CW8" s="680"/>
      <c r="CX8" s="680"/>
      <c r="CY8" s="681"/>
      <c r="CZ8" s="682">
        <v>42.4</v>
      </c>
      <c r="DA8" s="682"/>
      <c r="DB8" s="682"/>
      <c r="DC8" s="682"/>
      <c r="DD8" s="688">
        <v>25783</v>
      </c>
      <c r="DE8" s="680"/>
      <c r="DF8" s="680"/>
      <c r="DG8" s="680"/>
      <c r="DH8" s="680"/>
      <c r="DI8" s="680"/>
      <c r="DJ8" s="680"/>
      <c r="DK8" s="680"/>
      <c r="DL8" s="680"/>
      <c r="DM8" s="680"/>
      <c r="DN8" s="680"/>
      <c r="DO8" s="680"/>
      <c r="DP8" s="681"/>
      <c r="DQ8" s="688">
        <v>2015260</v>
      </c>
      <c r="DR8" s="680"/>
      <c r="DS8" s="680"/>
      <c r="DT8" s="680"/>
      <c r="DU8" s="680"/>
      <c r="DV8" s="680"/>
      <c r="DW8" s="680"/>
      <c r="DX8" s="680"/>
      <c r="DY8" s="680"/>
      <c r="DZ8" s="680"/>
      <c r="EA8" s="680"/>
      <c r="EB8" s="680"/>
      <c r="EC8" s="689"/>
    </row>
    <row r="9" spans="2:143" ht="11.25" customHeight="1">
      <c r="B9" s="676" t="s">
        <v>242</v>
      </c>
      <c r="C9" s="677"/>
      <c r="D9" s="677"/>
      <c r="E9" s="677"/>
      <c r="F9" s="677"/>
      <c r="G9" s="677"/>
      <c r="H9" s="677"/>
      <c r="I9" s="677"/>
      <c r="J9" s="677"/>
      <c r="K9" s="677"/>
      <c r="L9" s="677"/>
      <c r="M9" s="677"/>
      <c r="N9" s="677"/>
      <c r="O9" s="677"/>
      <c r="P9" s="677"/>
      <c r="Q9" s="678"/>
      <c r="R9" s="679">
        <v>8610</v>
      </c>
      <c r="S9" s="680"/>
      <c r="T9" s="680"/>
      <c r="U9" s="680"/>
      <c r="V9" s="680"/>
      <c r="W9" s="680"/>
      <c r="X9" s="680"/>
      <c r="Y9" s="681"/>
      <c r="Z9" s="682">
        <v>0.1</v>
      </c>
      <c r="AA9" s="682"/>
      <c r="AB9" s="682"/>
      <c r="AC9" s="682"/>
      <c r="AD9" s="683">
        <v>8610</v>
      </c>
      <c r="AE9" s="683"/>
      <c r="AF9" s="683"/>
      <c r="AG9" s="683"/>
      <c r="AH9" s="683"/>
      <c r="AI9" s="683"/>
      <c r="AJ9" s="683"/>
      <c r="AK9" s="683"/>
      <c r="AL9" s="684">
        <v>0.2</v>
      </c>
      <c r="AM9" s="685"/>
      <c r="AN9" s="685"/>
      <c r="AO9" s="686"/>
      <c r="AP9" s="676" t="s">
        <v>243</v>
      </c>
      <c r="AQ9" s="677"/>
      <c r="AR9" s="677"/>
      <c r="AS9" s="677"/>
      <c r="AT9" s="677"/>
      <c r="AU9" s="677"/>
      <c r="AV9" s="677"/>
      <c r="AW9" s="677"/>
      <c r="AX9" s="677"/>
      <c r="AY9" s="677"/>
      <c r="AZ9" s="677"/>
      <c r="BA9" s="677"/>
      <c r="BB9" s="677"/>
      <c r="BC9" s="677"/>
      <c r="BD9" s="677"/>
      <c r="BE9" s="677"/>
      <c r="BF9" s="678"/>
      <c r="BG9" s="679">
        <v>1055389</v>
      </c>
      <c r="BH9" s="680"/>
      <c r="BI9" s="680"/>
      <c r="BJ9" s="680"/>
      <c r="BK9" s="680"/>
      <c r="BL9" s="680"/>
      <c r="BM9" s="680"/>
      <c r="BN9" s="681"/>
      <c r="BO9" s="682">
        <v>40.5</v>
      </c>
      <c r="BP9" s="682"/>
      <c r="BQ9" s="682"/>
      <c r="BR9" s="682"/>
      <c r="BS9" s="688" t="s">
        <v>173</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790953</v>
      </c>
      <c r="CS9" s="680"/>
      <c r="CT9" s="680"/>
      <c r="CU9" s="680"/>
      <c r="CV9" s="680"/>
      <c r="CW9" s="680"/>
      <c r="CX9" s="680"/>
      <c r="CY9" s="681"/>
      <c r="CZ9" s="682">
        <v>8.6</v>
      </c>
      <c r="DA9" s="682"/>
      <c r="DB9" s="682"/>
      <c r="DC9" s="682"/>
      <c r="DD9" s="688">
        <v>90267</v>
      </c>
      <c r="DE9" s="680"/>
      <c r="DF9" s="680"/>
      <c r="DG9" s="680"/>
      <c r="DH9" s="680"/>
      <c r="DI9" s="680"/>
      <c r="DJ9" s="680"/>
      <c r="DK9" s="680"/>
      <c r="DL9" s="680"/>
      <c r="DM9" s="680"/>
      <c r="DN9" s="680"/>
      <c r="DO9" s="680"/>
      <c r="DP9" s="681"/>
      <c r="DQ9" s="688">
        <v>690993</v>
      </c>
      <c r="DR9" s="680"/>
      <c r="DS9" s="680"/>
      <c r="DT9" s="680"/>
      <c r="DU9" s="680"/>
      <c r="DV9" s="680"/>
      <c r="DW9" s="680"/>
      <c r="DX9" s="680"/>
      <c r="DY9" s="680"/>
      <c r="DZ9" s="680"/>
      <c r="EA9" s="680"/>
      <c r="EB9" s="680"/>
      <c r="EC9" s="689"/>
    </row>
    <row r="10" spans="2:143" ht="11.25" customHeight="1">
      <c r="B10" s="676" t="s">
        <v>245</v>
      </c>
      <c r="C10" s="677"/>
      <c r="D10" s="677"/>
      <c r="E10" s="677"/>
      <c r="F10" s="677"/>
      <c r="G10" s="677"/>
      <c r="H10" s="677"/>
      <c r="I10" s="677"/>
      <c r="J10" s="677"/>
      <c r="K10" s="677"/>
      <c r="L10" s="677"/>
      <c r="M10" s="677"/>
      <c r="N10" s="677"/>
      <c r="O10" s="677"/>
      <c r="P10" s="677"/>
      <c r="Q10" s="678"/>
      <c r="R10" s="679" t="s">
        <v>173</v>
      </c>
      <c r="S10" s="680"/>
      <c r="T10" s="680"/>
      <c r="U10" s="680"/>
      <c r="V10" s="680"/>
      <c r="W10" s="680"/>
      <c r="X10" s="680"/>
      <c r="Y10" s="681"/>
      <c r="Z10" s="682" t="s">
        <v>173</v>
      </c>
      <c r="AA10" s="682"/>
      <c r="AB10" s="682"/>
      <c r="AC10" s="682"/>
      <c r="AD10" s="683" t="s">
        <v>246</v>
      </c>
      <c r="AE10" s="683"/>
      <c r="AF10" s="683"/>
      <c r="AG10" s="683"/>
      <c r="AH10" s="683"/>
      <c r="AI10" s="683"/>
      <c r="AJ10" s="683"/>
      <c r="AK10" s="683"/>
      <c r="AL10" s="684" t="s">
        <v>246</v>
      </c>
      <c r="AM10" s="685"/>
      <c r="AN10" s="685"/>
      <c r="AO10" s="686"/>
      <c r="AP10" s="676" t="s">
        <v>247</v>
      </c>
      <c r="AQ10" s="677"/>
      <c r="AR10" s="677"/>
      <c r="AS10" s="677"/>
      <c r="AT10" s="677"/>
      <c r="AU10" s="677"/>
      <c r="AV10" s="677"/>
      <c r="AW10" s="677"/>
      <c r="AX10" s="677"/>
      <c r="AY10" s="677"/>
      <c r="AZ10" s="677"/>
      <c r="BA10" s="677"/>
      <c r="BB10" s="677"/>
      <c r="BC10" s="677"/>
      <c r="BD10" s="677"/>
      <c r="BE10" s="677"/>
      <c r="BF10" s="678"/>
      <c r="BG10" s="679">
        <v>45757</v>
      </c>
      <c r="BH10" s="680"/>
      <c r="BI10" s="680"/>
      <c r="BJ10" s="680"/>
      <c r="BK10" s="680"/>
      <c r="BL10" s="680"/>
      <c r="BM10" s="680"/>
      <c r="BN10" s="681"/>
      <c r="BO10" s="682">
        <v>1.8</v>
      </c>
      <c r="BP10" s="682"/>
      <c r="BQ10" s="682"/>
      <c r="BR10" s="682"/>
      <c r="BS10" s="688" t="s">
        <v>173</v>
      </c>
      <c r="BT10" s="680"/>
      <c r="BU10" s="680"/>
      <c r="BV10" s="680"/>
      <c r="BW10" s="680"/>
      <c r="BX10" s="680"/>
      <c r="BY10" s="680"/>
      <c r="BZ10" s="680"/>
      <c r="CA10" s="680"/>
      <c r="CB10" s="689"/>
      <c r="CD10" s="694" t="s">
        <v>248</v>
      </c>
      <c r="CE10" s="695"/>
      <c r="CF10" s="695"/>
      <c r="CG10" s="695"/>
      <c r="CH10" s="695"/>
      <c r="CI10" s="695"/>
      <c r="CJ10" s="695"/>
      <c r="CK10" s="695"/>
      <c r="CL10" s="695"/>
      <c r="CM10" s="695"/>
      <c r="CN10" s="695"/>
      <c r="CO10" s="695"/>
      <c r="CP10" s="695"/>
      <c r="CQ10" s="696"/>
      <c r="CR10" s="679" t="s">
        <v>173</v>
      </c>
      <c r="CS10" s="680"/>
      <c r="CT10" s="680"/>
      <c r="CU10" s="680"/>
      <c r="CV10" s="680"/>
      <c r="CW10" s="680"/>
      <c r="CX10" s="680"/>
      <c r="CY10" s="681"/>
      <c r="CZ10" s="682" t="s">
        <v>173</v>
      </c>
      <c r="DA10" s="682"/>
      <c r="DB10" s="682"/>
      <c r="DC10" s="682"/>
      <c r="DD10" s="688" t="s">
        <v>173</v>
      </c>
      <c r="DE10" s="680"/>
      <c r="DF10" s="680"/>
      <c r="DG10" s="680"/>
      <c r="DH10" s="680"/>
      <c r="DI10" s="680"/>
      <c r="DJ10" s="680"/>
      <c r="DK10" s="680"/>
      <c r="DL10" s="680"/>
      <c r="DM10" s="680"/>
      <c r="DN10" s="680"/>
      <c r="DO10" s="680"/>
      <c r="DP10" s="681"/>
      <c r="DQ10" s="688" t="s">
        <v>173</v>
      </c>
      <c r="DR10" s="680"/>
      <c r="DS10" s="680"/>
      <c r="DT10" s="680"/>
      <c r="DU10" s="680"/>
      <c r="DV10" s="680"/>
      <c r="DW10" s="680"/>
      <c r="DX10" s="680"/>
      <c r="DY10" s="680"/>
      <c r="DZ10" s="680"/>
      <c r="EA10" s="680"/>
      <c r="EB10" s="680"/>
      <c r="EC10" s="689"/>
    </row>
    <row r="11" spans="2:143" ht="11.25" customHeight="1">
      <c r="B11" s="676" t="s">
        <v>249</v>
      </c>
      <c r="C11" s="677"/>
      <c r="D11" s="677"/>
      <c r="E11" s="677"/>
      <c r="F11" s="677"/>
      <c r="G11" s="677"/>
      <c r="H11" s="677"/>
      <c r="I11" s="677"/>
      <c r="J11" s="677"/>
      <c r="K11" s="677"/>
      <c r="L11" s="677"/>
      <c r="M11" s="677"/>
      <c r="N11" s="677"/>
      <c r="O11" s="677"/>
      <c r="P11" s="677"/>
      <c r="Q11" s="678"/>
      <c r="R11" s="679" t="s">
        <v>173</v>
      </c>
      <c r="S11" s="680"/>
      <c r="T11" s="680"/>
      <c r="U11" s="680"/>
      <c r="V11" s="680"/>
      <c r="W11" s="680"/>
      <c r="X11" s="680"/>
      <c r="Y11" s="681"/>
      <c r="Z11" s="682" t="s">
        <v>246</v>
      </c>
      <c r="AA11" s="682"/>
      <c r="AB11" s="682"/>
      <c r="AC11" s="682"/>
      <c r="AD11" s="683" t="s">
        <v>173</v>
      </c>
      <c r="AE11" s="683"/>
      <c r="AF11" s="683"/>
      <c r="AG11" s="683"/>
      <c r="AH11" s="683"/>
      <c r="AI11" s="683"/>
      <c r="AJ11" s="683"/>
      <c r="AK11" s="683"/>
      <c r="AL11" s="684" t="s">
        <v>246</v>
      </c>
      <c r="AM11" s="685"/>
      <c r="AN11" s="685"/>
      <c r="AO11" s="686"/>
      <c r="AP11" s="676" t="s">
        <v>250</v>
      </c>
      <c r="AQ11" s="677"/>
      <c r="AR11" s="677"/>
      <c r="AS11" s="677"/>
      <c r="AT11" s="677"/>
      <c r="AU11" s="677"/>
      <c r="AV11" s="677"/>
      <c r="AW11" s="677"/>
      <c r="AX11" s="677"/>
      <c r="AY11" s="677"/>
      <c r="AZ11" s="677"/>
      <c r="BA11" s="677"/>
      <c r="BB11" s="677"/>
      <c r="BC11" s="677"/>
      <c r="BD11" s="677"/>
      <c r="BE11" s="677"/>
      <c r="BF11" s="678"/>
      <c r="BG11" s="679">
        <v>175396</v>
      </c>
      <c r="BH11" s="680"/>
      <c r="BI11" s="680"/>
      <c r="BJ11" s="680"/>
      <c r="BK11" s="680"/>
      <c r="BL11" s="680"/>
      <c r="BM11" s="680"/>
      <c r="BN11" s="681"/>
      <c r="BO11" s="682">
        <v>6.7</v>
      </c>
      <c r="BP11" s="682"/>
      <c r="BQ11" s="682"/>
      <c r="BR11" s="682"/>
      <c r="BS11" s="688" t="s">
        <v>246</v>
      </c>
      <c r="BT11" s="680"/>
      <c r="BU11" s="680"/>
      <c r="BV11" s="680"/>
      <c r="BW11" s="680"/>
      <c r="BX11" s="680"/>
      <c r="BY11" s="680"/>
      <c r="BZ11" s="680"/>
      <c r="CA11" s="680"/>
      <c r="CB11" s="689"/>
      <c r="CD11" s="694" t="s">
        <v>251</v>
      </c>
      <c r="CE11" s="695"/>
      <c r="CF11" s="695"/>
      <c r="CG11" s="695"/>
      <c r="CH11" s="695"/>
      <c r="CI11" s="695"/>
      <c r="CJ11" s="695"/>
      <c r="CK11" s="695"/>
      <c r="CL11" s="695"/>
      <c r="CM11" s="695"/>
      <c r="CN11" s="695"/>
      <c r="CO11" s="695"/>
      <c r="CP11" s="695"/>
      <c r="CQ11" s="696"/>
      <c r="CR11" s="679">
        <v>53418</v>
      </c>
      <c r="CS11" s="680"/>
      <c r="CT11" s="680"/>
      <c r="CU11" s="680"/>
      <c r="CV11" s="680"/>
      <c r="CW11" s="680"/>
      <c r="CX11" s="680"/>
      <c r="CY11" s="681"/>
      <c r="CZ11" s="682">
        <v>0.6</v>
      </c>
      <c r="DA11" s="682"/>
      <c r="DB11" s="682"/>
      <c r="DC11" s="682"/>
      <c r="DD11" s="688">
        <v>13930</v>
      </c>
      <c r="DE11" s="680"/>
      <c r="DF11" s="680"/>
      <c r="DG11" s="680"/>
      <c r="DH11" s="680"/>
      <c r="DI11" s="680"/>
      <c r="DJ11" s="680"/>
      <c r="DK11" s="680"/>
      <c r="DL11" s="680"/>
      <c r="DM11" s="680"/>
      <c r="DN11" s="680"/>
      <c r="DO11" s="680"/>
      <c r="DP11" s="681"/>
      <c r="DQ11" s="688">
        <v>42835</v>
      </c>
      <c r="DR11" s="680"/>
      <c r="DS11" s="680"/>
      <c r="DT11" s="680"/>
      <c r="DU11" s="680"/>
      <c r="DV11" s="680"/>
      <c r="DW11" s="680"/>
      <c r="DX11" s="680"/>
      <c r="DY11" s="680"/>
      <c r="DZ11" s="680"/>
      <c r="EA11" s="680"/>
      <c r="EB11" s="680"/>
      <c r="EC11" s="689"/>
    </row>
    <row r="12" spans="2:143" ht="11.25" customHeight="1">
      <c r="B12" s="676" t="s">
        <v>252</v>
      </c>
      <c r="C12" s="677"/>
      <c r="D12" s="677"/>
      <c r="E12" s="677"/>
      <c r="F12" s="677"/>
      <c r="G12" s="677"/>
      <c r="H12" s="677"/>
      <c r="I12" s="677"/>
      <c r="J12" s="677"/>
      <c r="K12" s="677"/>
      <c r="L12" s="677"/>
      <c r="M12" s="677"/>
      <c r="N12" s="677"/>
      <c r="O12" s="677"/>
      <c r="P12" s="677"/>
      <c r="Q12" s="678"/>
      <c r="R12" s="679">
        <v>474629</v>
      </c>
      <c r="S12" s="680"/>
      <c r="T12" s="680"/>
      <c r="U12" s="680"/>
      <c r="V12" s="680"/>
      <c r="W12" s="680"/>
      <c r="X12" s="680"/>
      <c r="Y12" s="681"/>
      <c r="Z12" s="682">
        <v>4.9000000000000004</v>
      </c>
      <c r="AA12" s="682"/>
      <c r="AB12" s="682"/>
      <c r="AC12" s="682"/>
      <c r="AD12" s="683">
        <v>474629</v>
      </c>
      <c r="AE12" s="683"/>
      <c r="AF12" s="683"/>
      <c r="AG12" s="683"/>
      <c r="AH12" s="683"/>
      <c r="AI12" s="683"/>
      <c r="AJ12" s="683"/>
      <c r="AK12" s="683"/>
      <c r="AL12" s="684">
        <v>8.6999999999999993</v>
      </c>
      <c r="AM12" s="685"/>
      <c r="AN12" s="685"/>
      <c r="AO12" s="686"/>
      <c r="AP12" s="676" t="s">
        <v>253</v>
      </c>
      <c r="AQ12" s="677"/>
      <c r="AR12" s="677"/>
      <c r="AS12" s="677"/>
      <c r="AT12" s="677"/>
      <c r="AU12" s="677"/>
      <c r="AV12" s="677"/>
      <c r="AW12" s="677"/>
      <c r="AX12" s="677"/>
      <c r="AY12" s="677"/>
      <c r="AZ12" s="677"/>
      <c r="BA12" s="677"/>
      <c r="BB12" s="677"/>
      <c r="BC12" s="677"/>
      <c r="BD12" s="677"/>
      <c r="BE12" s="677"/>
      <c r="BF12" s="678"/>
      <c r="BG12" s="679">
        <v>1009730</v>
      </c>
      <c r="BH12" s="680"/>
      <c r="BI12" s="680"/>
      <c r="BJ12" s="680"/>
      <c r="BK12" s="680"/>
      <c r="BL12" s="680"/>
      <c r="BM12" s="680"/>
      <c r="BN12" s="681"/>
      <c r="BO12" s="682">
        <v>38.700000000000003</v>
      </c>
      <c r="BP12" s="682"/>
      <c r="BQ12" s="682"/>
      <c r="BR12" s="682"/>
      <c r="BS12" s="688" t="s">
        <v>173</v>
      </c>
      <c r="BT12" s="680"/>
      <c r="BU12" s="680"/>
      <c r="BV12" s="680"/>
      <c r="BW12" s="680"/>
      <c r="BX12" s="680"/>
      <c r="BY12" s="680"/>
      <c r="BZ12" s="680"/>
      <c r="CA12" s="680"/>
      <c r="CB12" s="689"/>
      <c r="CD12" s="694" t="s">
        <v>254</v>
      </c>
      <c r="CE12" s="695"/>
      <c r="CF12" s="695"/>
      <c r="CG12" s="695"/>
      <c r="CH12" s="695"/>
      <c r="CI12" s="695"/>
      <c r="CJ12" s="695"/>
      <c r="CK12" s="695"/>
      <c r="CL12" s="695"/>
      <c r="CM12" s="695"/>
      <c r="CN12" s="695"/>
      <c r="CO12" s="695"/>
      <c r="CP12" s="695"/>
      <c r="CQ12" s="696"/>
      <c r="CR12" s="679">
        <v>79905</v>
      </c>
      <c r="CS12" s="680"/>
      <c r="CT12" s="680"/>
      <c r="CU12" s="680"/>
      <c r="CV12" s="680"/>
      <c r="CW12" s="680"/>
      <c r="CX12" s="680"/>
      <c r="CY12" s="681"/>
      <c r="CZ12" s="682">
        <v>0.9</v>
      </c>
      <c r="DA12" s="682"/>
      <c r="DB12" s="682"/>
      <c r="DC12" s="682"/>
      <c r="DD12" s="688">
        <v>1721</v>
      </c>
      <c r="DE12" s="680"/>
      <c r="DF12" s="680"/>
      <c r="DG12" s="680"/>
      <c r="DH12" s="680"/>
      <c r="DI12" s="680"/>
      <c r="DJ12" s="680"/>
      <c r="DK12" s="680"/>
      <c r="DL12" s="680"/>
      <c r="DM12" s="680"/>
      <c r="DN12" s="680"/>
      <c r="DO12" s="680"/>
      <c r="DP12" s="681"/>
      <c r="DQ12" s="688">
        <v>44997</v>
      </c>
      <c r="DR12" s="680"/>
      <c r="DS12" s="680"/>
      <c r="DT12" s="680"/>
      <c r="DU12" s="680"/>
      <c r="DV12" s="680"/>
      <c r="DW12" s="680"/>
      <c r="DX12" s="680"/>
      <c r="DY12" s="680"/>
      <c r="DZ12" s="680"/>
      <c r="EA12" s="680"/>
      <c r="EB12" s="680"/>
      <c r="EC12" s="689"/>
    </row>
    <row r="13" spans="2:143" ht="11.25" customHeight="1">
      <c r="B13" s="676" t="s">
        <v>255</v>
      </c>
      <c r="C13" s="677"/>
      <c r="D13" s="677"/>
      <c r="E13" s="677"/>
      <c r="F13" s="677"/>
      <c r="G13" s="677"/>
      <c r="H13" s="677"/>
      <c r="I13" s="677"/>
      <c r="J13" s="677"/>
      <c r="K13" s="677"/>
      <c r="L13" s="677"/>
      <c r="M13" s="677"/>
      <c r="N13" s="677"/>
      <c r="O13" s="677"/>
      <c r="P13" s="677"/>
      <c r="Q13" s="678"/>
      <c r="R13" s="679" t="s">
        <v>173</v>
      </c>
      <c r="S13" s="680"/>
      <c r="T13" s="680"/>
      <c r="U13" s="680"/>
      <c r="V13" s="680"/>
      <c r="W13" s="680"/>
      <c r="X13" s="680"/>
      <c r="Y13" s="681"/>
      <c r="Z13" s="682" t="s">
        <v>246</v>
      </c>
      <c r="AA13" s="682"/>
      <c r="AB13" s="682"/>
      <c r="AC13" s="682"/>
      <c r="AD13" s="683" t="s">
        <v>137</v>
      </c>
      <c r="AE13" s="683"/>
      <c r="AF13" s="683"/>
      <c r="AG13" s="683"/>
      <c r="AH13" s="683"/>
      <c r="AI13" s="683"/>
      <c r="AJ13" s="683"/>
      <c r="AK13" s="683"/>
      <c r="AL13" s="684" t="s">
        <v>246</v>
      </c>
      <c r="AM13" s="685"/>
      <c r="AN13" s="685"/>
      <c r="AO13" s="686"/>
      <c r="AP13" s="676" t="s">
        <v>256</v>
      </c>
      <c r="AQ13" s="677"/>
      <c r="AR13" s="677"/>
      <c r="AS13" s="677"/>
      <c r="AT13" s="677"/>
      <c r="AU13" s="677"/>
      <c r="AV13" s="677"/>
      <c r="AW13" s="677"/>
      <c r="AX13" s="677"/>
      <c r="AY13" s="677"/>
      <c r="AZ13" s="677"/>
      <c r="BA13" s="677"/>
      <c r="BB13" s="677"/>
      <c r="BC13" s="677"/>
      <c r="BD13" s="677"/>
      <c r="BE13" s="677"/>
      <c r="BF13" s="678"/>
      <c r="BG13" s="679">
        <v>982841</v>
      </c>
      <c r="BH13" s="680"/>
      <c r="BI13" s="680"/>
      <c r="BJ13" s="680"/>
      <c r="BK13" s="680"/>
      <c r="BL13" s="680"/>
      <c r="BM13" s="680"/>
      <c r="BN13" s="681"/>
      <c r="BO13" s="682">
        <v>37.700000000000003</v>
      </c>
      <c r="BP13" s="682"/>
      <c r="BQ13" s="682"/>
      <c r="BR13" s="682"/>
      <c r="BS13" s="688" t="s">
        <v>246</v>
      </c>
      <c r="BT13" s="680"/>
      <c r="BU13" s="680"/>
      <c r="BV13" s="680"/>
      <c r="BW13" s="680"/>
      <c r="BX13" s="680"/>
      <c r="BY13" s="680"/>
      <c r="BZ13" s="680"/>
      <c r="CA13" s="680"/>
      <c r="CB13" s="689"/>
      <c r="CD13" s="694" t="s">
        <v>257</v>
      </c>
      <c r="CE13" s="695"/>
      <c r="CF13" s="695"/>
      <c r="CG13" s="695"/>
      <c r="CH13" s="695"/>
      <c r="CI13" s="695"/>
      <c r="CJ13" s="695"/>
      <c r="CK13" s="695"/>
      <c r="CL13" s="695"/>
      <c r="CM13" s="695"/>
      <c r="CN13" s="695"/>
      <c r="CO13" s="695"/>
      <c r="CP13" s="695"/>
      <c r="CQ13" s="696"/>
      <c r="CR13" s="679">
        <v>1043878</v>
      </c>
      <c r="CS13" s="680"/>
      <c r="CT13" s="680"/>
      <c r="CU13" s="680"/>
      <c r="CV13" s="680"/>
      <c r="CW13" s="680"/>
      <c r="CX13" s="680"/>
      <c r="CY13" s="681"/>
      <c r="CZ13" s="682">
        <v>11.3</v>
      </c>
      <c r="DA13" s="682"/>
      <c r="DB13" s="682"/>
      <c r="DC13" s="682"/>
      <c r="DD13" s="688">
        <v>404827</v>
      </c>
      <c r="DE13" s="680"/>
      <c r="DF13" s="680"/>
      <c r="DG13" s="680"/>
      <c r="DH13" s="680"/>
      <c r="DI13" s="680"/>
      <c r="DJ13" s="680"/>
      <c r="DK13" s="680"/>
      <c r="DL13" s="680"/>
      <c r="DM13" s="680"/>
      <c r="DN13" s="680"/>
      <c r="DO13" s="680"/>
      <c r="DP13" s="681"/>
      <c r="DQ13" s="688">
        <v>674978</v>
      </c>
      <c r="DR13" s="680"/>
      <c r="DS13" s="680"/>
      <c r="DT13" s="680"/>
      <c r="DU13" s="680"/>
      <c r="DV13" s="680"/>
      <c r="DW13" s="680"/>
      <c r="DX13" s="680"/>
      <c r="DY13" s="680"/>
      <c r="DZ13" s="680"/>
      <c r="EA13" s="680"/>
      <c r="EB13" s="680"/>
      <c r="EC13" s="689"/>
    </row>
    <row r="14" spans="2:143" ht="11.25" customHeight="1">
      <c r="B14" s="676" t="s">
        <v>258</v>
      </c>
      <c r="C14" s="677"/>
      <c r="D14" s="677"/>
      <c r="E14" s="677"/>
      <c r="F14" s="677"/>
      <c r="G14" s="677"/>
      <c r="H14" s="677"/>
      <c r="I14" s="677"/>
      <c r="J14" s="677"/>
      <c r="K14" s="677"/>
      <c r="L14" s="677"/>
      <c r="M14" s="677"/>
      <c r="N14" s="677"/>
      <c r="O14" s="677"/>
      <c r="P14" s="677"/>
      <c r="Q14" s="678"/>
      <c r="R14" s="679" t="s">
        <v>173</v>
      </c>
      <c r="S14" s="680"/>
      <c r="T14" s="680"/>
      <c r="U14" s="680"/>
      <c r="V14" s="680"/>
      <c r="W14" s="680"/>
      <c r="X14" s="680"/>
      <c r="Y14" s="681"/>
      <c r="Z14" s="682" t="s">
        <v>173</v>
      </c>
      <c r="AA14" s="682"/>
      <c r="AB14" s="682"/>
      <c r="AC14" s="682"/>
      <c r="AD14" s="683" t="s">
        <v>246</v>
      </c>
      <c r="AE14" s="683"/>
      <c r="AF14" s="683"/>
      <c r="AG14" s="683"/>
      <c r="AH14" s="683"/>
      <c r="AI14" s="683"/>
      <c r="AJ14" s="683"/>
      <c r="AK14" s="683"/>
      <c r="AL14" s="684" t="s">
        <v>246</v>
      </c>
      <c r="AM14" s="685"/>
      <c r="AN14" s="685"/>
      <c r="AO14" s="686"/>
      <c r="AP14" s="676" t="s">
        <v>259</v>
      </c>
      <c r="AQ14" s="677"/>
      <c r="AR14" s="677"/>
      <c r="AS14" s="677"/>
      <c r="AT14" s="677"/>
      <c r="AU14" s="677"/>
      <c r="AV14" s="677"/>
      <c r="AW14" s="677"/>
      <c r="AX14" s="677"/>
      <c r="AY14" s="677"/>
      <c r="AZ14" s="677"/>
      <c r="BA14" s="677"/>
      <c r="BB14" s="677"/>
      <c r="BC14" s="677"/>
      <c r="BD14" s="677"/>
      <c r="BE14" s="677"/>
      <c r="BF14" s="678"/>
      <c r="BG14" s="679">
        <v>77224</v>
      </c>
      <c r="BH14" s="680"/>
      <c r="BI14" s="680"/>
      <c r="BJ14" s="680"/>
      <c r="BK14" s="680"/>
      <c r="BL14" s="680"/>
      <c r="BM14" s="680"/>
      <c r="BN14" s="681"/>
      <c r="BO14" s="682">
        <v>3</v>
      </c>
      <c r="BP14" s="682"/>
      <c r="BQ14" s="682"/>
      <c r="BR14" s="682"/>
      <c r="BS14" s="688" t="s">
        <v>246</v>
      </c>
      <c r="BT14" s="680"/>
      <c r="BU14" s="680"/>
      <c r="BV14" s="680"/>
      <c r="BW14" s="680"/>
      <c r="BX14" s="680"/>
      <c r="BY14" s="680"/>
      <c r="BZ14" s="680"/>
      <c r="CA14" s="680"/>
      <c r="CB14" s="689"/>
      <c r="CD14" s="694" t="s">
        <v>260</v>
      </c>
      <c r="CE14" s="695"/>
      <c r="CF14" s="695"/>
      <c r="CG14" s="695"/>
      <c r="CH14" s="695"/>
      <c r="CI14" s="695"/>
      <c r="CJ14" s="695"/>
      <c r="CK14" s="695"/>
      <c r="CL14" s="695"/>
      <c r="CM14" s="695"/>
      <c r="CN14" s="695"/>
      <c r="CO14" s="695"/>
      <c r="CP14" s="695"/>
      <c r="CQ14" s="696"/>
      <c r="CR14" s="679">
        <v>375356</v>
      </c>
      <c r="CS14" s="680"/>
      <c r="CT14" s="680"/>
      <c r="CU14" s="680"/>
      <c r="CV14" s="680"/>
      <c r="CW14" s="680"/>
      <c r="CX14" s="680"/>
      <c r="CY14" s="681"/>
      <c r="CZ14" s="682">
        <v>4.0999999999999996</v>
      </c>
      <c r="DA14" s="682"/>
      <c r="DB14" s="682"/>
      <c r="DC14" s="682"/>
      <c r="DD14" s="688">
        <v>7581</v>
      </c>
      <c r="DE14" s="680"/>
      <c r="DF14" s="680"/>
      <c r="DG14" s="680"/>
      <c r="DH14" s="680"/>
      <c r="DI14" s="680"/>
      <c r="DJ14" s="680"/>
      <c r="DK14" s="680"/>
      <c r="DL14" s="680"/>
      <c r="DM14" s="680"/>
      <c r="DN14" s="680"/>
      <c r="DO14" s="680"/>
      <c r="DP14" s="681"/>
      <c r="DQ14" s="688">
        <v>363731</v>
      </c>
      <c r="DR14" s="680"/>
      <c r="DS14" s="680"/>
      <c r="DT14" s="680"/>
      <c r="DU14" s="680"/>
      <c r="DV14" s="680"/>
      <c r="DW14" s="680"/>
      <c r="DX14" s="680"/>
      <c r="DY14" s="680"/>
      <c r="DZ14" s="680"/>
      <c r="EA14" s="680"/>
      <c r="EB14" s="680"/>
      <c r="EC14" s="689"/>
    </row>
    <row r="15" spans="2:143" ht="11.25" customHeight="1">
      <c r="B15" s="676" t="s">
        <v>261</v>
      </c>
      <c r="C15" s="677"/>
      <c r="D15" s="677"/>
      <c r="E15" s="677"/>
      <c r="F15" s="677"/>
      <c r="G15" s="677"/>
      <c r="H15" s="677"/>
      <c r="I15" s="677"/>
      <c r="J15" s="677"/>
      <c r="K15" s="677"/>
      <c r="L15" s="677"/>
      <c r="M15" s="677"/>
      <c r="N15" s="677"/>
      <c r="O15" s="677"/>
      <c r="P15" s="677"/>
      <c r="Q15" s="678"/>
      <c r="R15" s="679">
        <v>28436</v>
      </c>
      <c r="S15" s="680"/>
      <c r="T15" s="680"/>
      <c r="U15" s="680"/>
      <c r="V15" s="680"/>
      <c r="W15" s="680"/>
      <c r="X15" s="680"/>
      <c r="Y15" s="681"/>
      <c r="Z15" s="682">
        <v>0.3</v>
      </c>
      <c r="AA15" s="682"/>
      <c r="AB15" s="682"/>
      <c r="AC15" s="682"/>
      <c r="AD15" s="683">
        <v>28436</v>
      </c>
      <c r="AE15" s="683"/>
      <c r="AF15" s="683"/>
      <c r="AG15" s="683"/>
      <c r="AH15" s="683"/>
      <c r="AI15" s="683"/>
      <c r="AJ15" s="683"/>
      <c r="AK15" s="683"/>
      <c r="AL15" s="684">
        <v>0.5</v>
      </c>
      <c r="AM15" s="685"/>
      <c r="AN15" s="685"/>
      <c r="AO15" s="686"/>
      <c r="AP15" s="676" t="s">
        <v>262</v>
      </c>
      <c r="AQ15" s="677"/>
      <c r="AR15" s="677"/>
      <c r="AS15" s="677"/>
      <c r="AT15" s="677"/>
      <c r="AU15" s="677"/>
      <c r="AV15" s="677"/>
      <c r="AW15" s="677"/>
      <c r="AX15" s="677"/>
      <c r="AY15" s="677"/>
      <c r="AZ15" s="677"/>
      <c r="BA15" s="677"/>
      <c r="BB15" s="677"/>
      <c r="BC15" s="677"/>
      <c r="BD15" s="677"/>
      <c r="BE15" s="677"/>
      <c r="BF15" s="678"/>
      <c r="BG15" s="679">
        <v>200258</v>
      </c>
      <c r="BH15" s="680"/>
      <c r="BI15" s="680"/>
      <c r="BJ15" s="680"/>
      <c r="BK15" s="680"/>
      <c r="BL15" s="680"/>
      <c r="BM15" s="680"/>
      <c r="BN15" s="681"/>
      <c r="BO15" s="682">
        <v>7.7</v>
      </c>
      <c r="BP15" s="682"/>
      <c r="BQ15" s="682"/>
      <c r="BR15" s="682"/>
      <c r="BS15" s="688" t="s">
        <v>173</v>
      </c>
      <c r="BT15" s="680"/>
      <c r="BU15" s="680"/>
      <c r="BV15" s="680"/>
      <c r="BW15" s="680"/>
      <c r="BX15" s="680"/>
      <c r="BY15" s="680"/>
      <c r="BZ15" s="680"/>
      <c r="CA15" s="680"/>
      <c r="CB15" s="689"/>
      <c r="CD15" s="694" t="s">
        <v>263</v>
      </c>
      <c r="CE15" s="695"/>
      <c r="CF15" s="695"/>
      <c r="CG15" s="695"/>
      <c r="CH15" s="695"/>
      <c r="CI15" s="695"/>
      <c r="CJ15" s="695"/>
      <c r="CK15" s="695"/>
      <c r="CL15" s="695"/>
      <c r="CM15" s="695"/>
      <c r="CN15" s="695"/>
      <c r="CO15" s="695"/>
      <c r="CP15" s="695"/>
      <c r="CQ15" s="696"/>
      <c r="CR15" s="679">
        <v>1239659</v>
      </c>
      <c r="CS15" s="680"/>
      <c r="CT15" s="680"/>
      <c r="CU15" s="680"/>
      <c r="CV15" s="680"/>
      <c r="CW15" s="680"/>
      <c r="CX15" s="680"/>
      <c r="CY15" s="681"/>
      <c r="CZ15" s="682">
        <v>13.4</v>
      </c>
      <c r="DA15" s="682"/>
      <c r="DB15" s="682"/>
      <c r="DC15" s="682"/>
      <c r="DD15" s="688">
        <v>236567</v>
      </c>
      <c r="DE15" s="680"/>
      <c r="DF15" s="680"/>
      <c r="DG15" s="680"/>
      <c r="DH15" s="680"/>
      <c r="DI15" s="680"/>
      <c r="DJ15" s="680"/>
      <c r="DK15" s="680"/>
      <c r="DL15" s="680"/>
      <c r="DM15" s="680"/>
      <c r="DN15" s="680"/>
      <c r="DO15" s="680"/>
      <c r="DP15" s="681"/>
      <c r="DQ15" s="688">
        <v>945686</v>
      </c>
      <c r="DR15" s="680"/>
      <c r="DS15" s="680"/>
      <c r="DT15" s="680"/>
      <c r="DU15" s="680"/>
      <c r="DV15" s="680"/>
      <c r="DW15" s="680"/>
      <c r="DX15" s="680"/>
      <c r="DY15" s="680"/>
      <c r="DZ15" s="680"/>
      <c r="EA15" s="680"/>
      <c r="EB15" s="680"/>
      <c r="EC15" s="689"/>
    </row>
    <row r="16" spans="2:143" ht="11.25" customHeight="1">
      <c r="B16" s="676" t="s">
        <v>264</v>
      </c>
      <c r="C16" s="677"/>
      <c r="D16" s="677"/>
      <c r="E16" s="677"/>
      <c r="F16" s="677"/>
      <c r="G16" s="677"/>
      <c r="H16" s="677"/>
      <c r="I16" s="677"/>
      <c r="J16" s="677"/>
      <c r="K16" s="677"/>
      <c r="L16" s="677"/>
      <c r="M16" s="677"/>
      <c r="N16" s="677"/>
      <c r="O16" s="677"/>
      <c r="P16" s="677"/>
      <c r="Q16" s="678"/>
      <c r="R16" s="679" t="s">
        <v>246</v>
      </c>
      <c r="S16" s="680"/>
      <c r="T16" s="680"/>
      <c r="U16" s="680"/>
      <c r="V16" s="680"/>
      <c r="W16" s="680"/>
      <c r="X16" s="680"/>
      <c r="Y16" s="681"/>
      <c r="Z16" s="682" t="s">
        <v>173</v>
      </c>
      <c r="AA16" s="682"/>
      <c r="AB16" s="682"/>
      <c r="AC16" s="682"/>
      <c r="AD16" s="683" t="s">
        <v>173</v>
      </c>
      <c r="AE16" s="683"/>
      <c r="AF16" s="683"/>
      <c r="AG16" s="683"/>
      <c r="AH16" s="683"/>
      <c r="AI16" s="683"/>
      <c r="AJ16" s="683"/>
      <c r="AK16" s="683"/>
      <c r="AL16" s="684" t="s">
        <v>246</v>
      </c>
      <c r="AM16" s="685"/>
      <c r="AN16" s="685"/>
      <c r="AO16" s="686"/>
      <c r="AP16" s="676" t="s">
        <v>265</v>
      </c>
      <c r="AQ16" s="677"/>
      <c r="AR16" s="677"/>
      <c r="AS16" s="677"/>
      <c r="AT16" s="677"/>
      <c r="AU16" s="677"/>
      <c r="AV16" s="677"/>
      <c r="AW16" s="677"/>
      <c r="AX16" s="677"/>
      <c r="AY16" s="677"/>
      <c r="AZ16" s="677"/>
      <c r="BA16" s="677"/>
      <c r="BB16" s="677"/>
      <c r="BC16" s="677"/>
      <c r="BD16" s="677"/>
      <c r="BE16" s="677"/>
      <c r="BF16" s="678"/>
      <c r="BG16" s="679" t="s">
        <v>173</v>
      </c>
      <c r="BH16" s="680"/>
      <c r="BI16" s="680"/>
      <c r="BJ16" s="680"/>
      <c r="BK16" s="680"/>
      <c r="BL16" s="680"/>
      <c r="BM16" s="680"/>
      <c r="BN16" s="681"/>
      <c r="BO16" s="682" t="s">
        <v>246</v>
      </c>
      <c r="BP16" s="682"/>
      <c r="BQ16" s="682"/>
      <c r="BR16" s="682"/>
      <c r="BS16" s="688" t="s">
        <v>137</v>
      </c>
      <c r="BT16" s="680"/>
      <c r="BU16" s="680"/>
      <c r="BV16" s="680"/>
      <c r="BW16" s="680"/>
      <c r="BX16" s="680"/>
      <c r="BY16" s="680"/>
      <c r="BZ16" s="680"/>
      <c r="CA16" s="680"/>
      <c r="CB16" s="689"/>
      <c r="CD16" s="694" t="s">
        <v>266</v>
      </c>
      <c r="CE16" s="695"/>
      <c r="CF16" s="695"/>
      <c r="CG16" s="695"/>
      <c r="CH16" s="695"/>
      <c r="CI16" s="695"/>
      <c r="CJ16" s="695"/>
      <c r="CK16" s="695"/>
      <c r="CL16" s="695"/>
      <c r="CM16" s="695"/>
      <c r="CN16" s="695"/>
      <c r="CO16" s="695"/>
      <c r="CP16" s="695"/>
      <c r="CQ16" s="696"/>
      <c r="CR16" s="679" t="s">
        <v>173</v>
      </c>
      <c r="CS16" s="680"/>
      <c r="CT16" s="680"/>
      <c r="CU16" s="680"/>
      <c r="CV16" s="680"/>
      <c r="CW16" s="680"/>
      <c r="CX16" s="680"/>
      <c r="CY16" s="681"/>
      <c r="CZ16" s="682" t="s">
        <v>246</v>
      </c>
      <c r="DA16" s="682"/>
      <c r="DB16" s="682"/>
      <c r="DC16" s="682"/>
      <c r="DD16" s="688" t="s">
        <v>173</v>
      </c>
      <c r="DE16" s="680"/>
      <c r="DF16" s="680"/>
      <c r="DG16" s="680"/>
      <c r="DH16" s="680"/>
      <c r="DI16" s="680"/>
      <c r="DJ16" s="680"/>
      <c r="DK16" s="680"/>
      <c r="DL16" s="680"/>
      <c r="DM16" s="680"/>
      <c r="DN16" s="680"/>
      <c r="DO16" s="680"/>
      <c r="DP16" s="681"/>
      <c r="DQ16" s="688" t="s">
        <v>246</v>
      </c>
      <c r="DR16" s="680"/>
      <c r="DS16" s="680"/>
      <c r="DT16" s="680"/>
      <c r="DU16" s="680"/>
      <c r="DV16" s="680"/>
      <c r="DW16" s="680"/>
      <c r="DX16" s="680"/>
      <c r="DY16" s="680"/>
      <c r="DZ16" s="680"/>
      <c r="EA16" s="680"/>
      <c r="EB16" s="680"/>
      <c r="EC16" s="689"/>
    </row>
    <row r="17" spans="2:133" ht="11.25" customHeight="1">
      <c r="B17" s="676" t="s">
        <v>267</v>
      </c>
      <c r="C17" s="677"/>
      <c r="D17" s="677"/>
      <c r="E17" s="677"/>
      <c r="F17" s="677"/>
      <c r="G17" s="677"/>
      <c r="H17" s="677"/>
      <c r="I17" s="677"/>
      <c r="J17" s="677"/>
      <c r="K17" s="677"/>
      <c r="L17" s="677"/>
      <c r="M17" s="677"/>
      <c r="N17" s="677"/>
      <c r="O17" s="677"/>
      <c r="P17" s="677"/>
      <c r="Q17" s="678"/>
      <c r="R17" s="679">
        <v>23215</v>
      </c>
      <c r="S17" s="680"/>
      <c r="T17" s="680"/>
      <c r="U17" s="680"/>
      <c r="V17" s="680"/>
      <c r="W17" s="680"/>
      <c r="X17" s="680"/>
      <c r="Y17" s="681"/>
      <c r="Z17" s="682">
        <v>0.2</v>
      </c>
      <c r="AA17" s="682"/>
      <c r="AB17" s="682"/>
      <c r="AC17" s="682"/>
      <c r="AD17" s="683">
        <v>23215</v>
      </c>
      <c r="AE17" s="683"/>
      <c r="AF17" s="683"/>
      <c r="AG17" s="683"/>
      <c r="AH17" s="683"/>
      <c r="AI17" s="683"/>
      <c r="AJ17" s="683"/>
      <c r="AK17" s="683"/>
      <c r="AL17" s="684">
        <v>0.4</v>
      </c>
      <c r="AM17" s="685"/>
      <c r="AN17" s="685"/>
      <c r="AO17" s="686"/>
      <c r="AP17" s="676" t="s">
        <v>268</v>
      </c>
      <c r="AQ17" s="677"/>
      <c r="AR17" s="677"/>
      <c r="AS17" s="677"/>
      <c r="AT17" s="677"/>
      <c r="AU17" s="677"/>
      <c r="AV17" s="677"/>
      <c r="AW17" s="677"/>
      <c r="AX17" s="677"/>
      <c r="AY17" s="677"/>
      <c r="AZ17" s="677"/>
      <c r="BA17" s="677"/>
      <c r="BB17" s="677"/>
      <c r="BC17" s="677"/>
      <c r="BD17" s="677"/>
      <c r="BE17" s="677"/>
      <c r="BF17" s="678"/>
      <c r="BG17" s="679" t="s">
        <v>173</v>
      </c>
      <c r="BH17" s="680"/>
      <c r="BI17" s="680"/>
      <c r="BJ17" s="680"/>
      <c r="BK17" s="680"/>
      <c r="BL17" s="680"/>
      <c r="BM17" s="680"/>
      <c r="BN17" s="681"/>
      <c r="BO17" s="682" t="s">
        <v>137</v>
      </c>
      <c r="BP17" s="682"/>
      <c r="BQ17" s="682"/>
      <c r="BR17" s="682"/>
      <c r="BS17" s="688" t="s">
        <v>173</v>
      </c>
      <c r="BT17" s="680"/>
      <c r="BU17" s="680"/>
      <c r="BV17" s="680"/>
      <c r="BW17" s="680"/>
      <c r="BX17" s="680"/>
      <c r="BY17" s="680"/>
      <c r="BZ17" s="680"/>
      <c r="CA17" s="680"/>
      <c r="CB17" s="689"/>
      <c r="CD17" s="694" t="s">
        <v>269</v>
      </c>
      <c r="CE17" s="695"/>
      <c r="CF17" s="695"/>
      <c r="CG17" s="695"/>
      <c r="CH17" s="695"/>
      <c r="CI17" s="695"/>
      <c r="CJ17" s="695"/>
      <c r="CK17" s="695"/>
      <c r="CL17" s="695"/>
      <c r="CM17" s="695"/>
      <c r="CN17" s="695"/>
      <c r="CO17" s="695"/>
      <c r="CP17" s="695"/>
      <c r="CQ17" s="696"/>
      <c r="CR17" s="679">
        <v>550446</v>
      </c>
      <c r="CS17" s="680"/>
      <c r="CT17" s="680"/>
      <c r="CU17" s="680"/>
      <c r="CV17" s="680"/>
      <c r="CW17" s="680"/>
      <c r="CX17" s="680"/>
      <c r="CY17" s="681"/>
      <c r="CZ17" s="682">
        <v>6</v>
      </c>
      <c r="DA17" s="682"/>
      <c r="DB17" s="682"/>
      <c r="DC17" s="682"/>
      <c r="DD17" s="688" t="s">
        <v>137</v>
      </c>
      <c r="DE17" s="680"/>
      <c r="DF17" s="680"/>
      <c r="DG17" s="680"/>
      <c r="DH17" s="680"/>
      <c r="DI17" s="680"/>
      <c r="DJ17" s="680"/>
      <c r="DK17" s="680"/>
      <c r="DL17" s="680"/>
      <c r="DM17" s="680"/>
      <c r="DN17" s="680"/>
      <c r="DO17" s="680"/>
      <c r="DP17" s="681"/>
      <c r="DQ17" s="688">
        <v>490306</v>
      </c>
      <c r="DR17" s="680"/>
      <c r="DS17" s="680"/>
      <c r="DT17" s="680"/>
      <c r="DU17" s="680"/>
      <c r="DV17" s="680"/>
      <c r="DW17" s="680"/>
      <c r="DX17" s="680"/>
      <c r="DY17" s="680"/>
      <c r="DZ17" s="680"/>
      <c r="EA17" s="680"/>
      <c r="EB17" s="680"/>
      <c r="EC17" s="689"/>
    </row>
    <row r="18" spans="2:133" ht="11.25" customHeight="1">
      <c r="B18" s="676" t="s">
        <v>270</v>
      </c>
      <c r="C18" s="677"/>
      <c r="D18" s="677"/>
      <c r="E18" s="677"/>
      <c r="F18" s="677"/>
      <c r="G18" s="677"/>
      <c r="H18" s="677"/>
      <c r="I18" s="677"/>
      <c r="J18" s="677"/>
      <c r="K18" s="677"/>
      <c r="L18" s="677"/>
      <c r="M18" s="677"/>
      <c r="N18" s="677"/>
      <c r="O18" s="677"/>
      <c r="P18" s="677"/>
      <c r="Q18" s="678"/>
      <c r="R18" s="679">
        <v>2413194</v>
      </c>
      <c r="S18" s="680"/>
      <c r="T18" s="680"/>
      <c r="U18" s="680"/>
      <c r="V18" s="680"/>
      <c r="W18" s="680"/>
      <c r="X18" s="680"/>
      <c r="Y18" s="681"/>
      <c r="Z18" s="682">
        <v>25</v>
      </c>
      <c r="AA18" s="682"/>
      <c r="AB18" s="682"/>
      <c r="AC18" s="682"/>
      <c r="AD18" s="683">
        <v>2218212</v>
      </c>
      <c r="AE18" s="683"/>
      <c r="AF18" s="683"/>
      <c r="AG18" s="683"/>
      <c r="AH18" s="683"/>
      <c r="AI18" s="683"/>
      <c r="AJ18" s="683"/>
      <c r="AK18" s="683"/>
      <c r="AL18" s="684">
        <v>40.6</v>
      </c>
      <c r="AM18" s="685"/>
      <c r="AN18" s="685"/>
      <c r="AO18" s="686"/>
      <c r="AP18" s="676" t="s">
        <v>271</v>
      </c>
      <c r="AQ18" s="677"/>
      <c r="AR18" s="677"/>
      <c r="AS18" s="677"/>
      <c r="AT18" s="677"/>
      <c r="AU18" s="677"/>
      <c r="AV18" s="677"/>
      <c r="AW18" s="677"/>
      <c r="AX18" s="677"/>
      <c r="AY18" s="677"/>
      <c r="AZ18" s="677"/>
      <c r="BA18" s="677"/>
      <c r="BB18" s="677"/>
      <c r="BC18" s="677"/>
      <c r="BD18" s="677"/>
      <c r="BE18" s="677"/>
      <c r="BF18" s="678"/>
      <c r="BG18" s="679" t="s">
        <v>173</v>
      </c>
      <c r="BH18" s="680"/>
      <c r="BI18" s="680"/>
      <c r="BJ18" s="680"/>
      <c r="BK18" s="680"/>
      <c r="BL18" s="680"/>
      <c r="BM18" s="680"/>
      <c r="BN18" s="681"/>
      <c r="BO18" s="682" t="s">
        <v>173</v>
      </c>
      <c r="BP18" s="682"/>
      <c r="BQ18" s="682"/>
      <c r="BR18" s="682"/>
      <c r="BS18" s="688" t="s">
        <v>173</v>
      </c>
      <c r="BT18" s="680"/>
      <c r="BU18" s="680"/>
      <c r="BV18" s="680"/>
      <c r="BW18" s="680"/>
      <c r="BX18" s="680"/>
      <c r="BY18" s="680"/>
      <c r="BZ18" s="680"/>
      <c r="CA18" s="680"/>
      <c r="CB18" s="689"/>
      <c r="CD18" s="694" t="s">
        <v>272</v>
      </c>
      <c r="CE18" s="695"/>
      <c r="CF18" s="695"/>
      <c r="CG18" s="695"/>
      <c r="CH18" s="695"/>
      <c r="CI18" s="695"/>
      <c r="CJ18" s="695"/>
      <c r="CK18" s="695"/>
      <c r="CL18" s="695"/>
      <c r="CM18" s="695"/>
      <c r="CN18" s="695"/>
      <c r="CO18" s="695"/>
      <c r="CP18" s="695"/>
      <c r="CQ18" s="696"/>
      <c r="CR18" s="679" t="s">
        <v>173</v>
      </c>
      <c r="CS18" s="680"/>
      <c r="CT18" s="680"/>
      <c r="CU18" s="680"/>
      <c r="CV18" s="680"/>
      <c r="CW18" s="680"/>
      <c r="CX18" s="680"/>
      <c r="CY18" s="681"/>
      <c r="CZ18" s="682" t="s">
        <v>137</v>
      </c>
      <c r="DA18" s="682"/>
      <c r="DB18" s="682"/>
      <c r="DC18" s="682"/>
      <c r="DD18" s="688" t="s">
        <v>173</v>
      </c>
      <c r="DE18" s="680"/>
      <c r="DF18" s="680"/>
      <c r="DG18" s="680"/>
      <c r="DH18" s="680"/>
      <c r="DI18" s="680"/>
      <c r="DJ18" s="680"/>
      <c r="DK18" s="680"/>
      <c r="DL18" s="680"/>
      <c r="DM18" s="680"/>
      <c r="DN18" s="680"/>
      <c r="DO18" s="680"/>
      <c r="DP18" s="681"/>
      <c r="DQ18" s="688" t="s">
        <v>137</v>
      </c>
      <c r="DR18" s="680"/>
      <c r="DS18" s="680"/>
      <c r="DT18" s="680"/>
      <c r="DU18" s="680"/>
      <c r="DV18" s="680"/>
      <c r="DW18" s="680"/>
      <c r="DX18" s="680"/>
      <c r="DY18" s="680"/>
      <c r="DZ18" s="680"/>
      <c r="EA18" s="680"/>
      <c r="EB18" s="680"/>
      <c r="EC18" s="689"/>
    </row>
    <row r="19" spans="2:133" ht="11.25" customHeight="1">
      <c r="B19" s="676" t="s">
        <v>273</v>
      </c>
      <c r="C19" s="677"/>
      <c r="D19" s="677"/>
      <c r="E19" s="677"/>
      <c r="F19" s="677"/>
      <c r="G19" s="677"/>
      <c r="H19" s="677"/>
      <c r="I19" s="677"/>
      <c r="J19" s="677"/>
      <c r="K19" s="677"/>
      <c r="L19" s="677"/>
      <c r="M19" s="677"/>
      <c r="N19" s="677"/>
      <c r="O19" s="677"/>
      <c r="P19" s="677"/>
      <c r="Q19" s="678"/>
      <c r="R19" s="679">
        <v>2218212</v>
      </c>
      <c r="S19" s="680"/>
      <c r="T19" s="680"/>
      <c r="U19" s="680"/>
      <c r="V19" s="680"/>
      <c r="W19" s="680"/>
      <c r="X19" s="680"/>
      <c r="Y19" s="681"/>
      <c r="Z19" s="682">
        <v>22.9</v>
      </c>
      <c r="AA19" s="682"/>
      <c r="AB19" s="682"/>
      <c r="AC19" s="682"/>
      <c r="AD19" s="683">
        <v>2218212</v>
      </c>
      <c r="AE19" s="683"/>
      <c r="AF19" s="683"/>
      <c r="AG19" s="683"/>
      <c r="AH19" s="683"/>
      <c r="AI19" s="683"/>
      <c r="AJ19" s="683"/>
      <c r="AK19" s="683"/>
      <c r="AL19" s="684">
        <v>40.6</v>
      </c>
      <c r="AM19" s="685"/>
      <c r="AN19" s="685"/>
      <c r="AO19" s="686"/>
      <c r="AP19" s="676" t="s">
        <v>274</v>
      </c>
      <c r="AQ19" s="677"/>
      <c r="AR19" s="677"/>
      <c r="AS19" s="677"/>
      <c r="AT19" s="677"/>
      <c r="AU19" s="677"/>
      <c r="AV19" s="677"/>
      <c r="AW19" s="677"/>
      <c r="AX19" s="677"/>
      <c r="AY19" s="677"/>
      <c r="AZ19" s="677"/>
      <c r="BA19" s="677"/>
      <c r="BB19" s="677"/>
      <c r="BC19" s="677"/>
      <c r="BD19" s="677"/>
      <c r="BE19" s="677"/>
      <c r="BF19" s="678"/>
      <c r="BG19" s="679" t="s">
        <v>137</v>
      </c>
      <c r="BH19" s="680"/>
      <c r="BI19" s="680"/>
      <c r="BJ19" s="680"/>
      <c r="BK19" s="680"/>
      <c r="BL19" s="680"/>
      <c r="BM19" s="680"/>
      <c r="BN19" s="681"/>
      <c r="BO19" s="682" t="s">
        <v>137</v>
      </c>
      <c r="BP19" s="682"/>
      <c r="BQ19" s="682"/>
      <c r="BR19" s="682"/>
      <c r="BS19" s="688" t="s">
        <v>246</v>
      </c>
      <c r="BT19" s="680"/>
      <c r="BU19" s="680"/>
      <c r="BV19" s="680"/>
      <c r="BW19" s="680"/>
      <c r="BX19" s="680"/>
      <c r="BY19" s="680"/>
      <c r="BZ19" s="680"/>
      <c r="CA19" s="680"/>
      <c r="CB19" s="689"/>
      <c r="CD19" s="694" t="s">
        <v>275</v>
      </c>
      <c r="CE19" s="695"/>
      <c r="CF19" s="695"/>
      <c r="CG19" s="695"/>
      <c r="CH19" s="695"/>
      <c r="CI19" s="695"/>
      <c r="CJ19" s="695"/>
      <c r="CK19" s="695"/>
      <c r="CL19" s="695"/>
      <c r="CM19" s="695"/>
      <c r="CN19" s="695"/>
      <c r="CO19" s="695"/>
      <c r="CP19" s="695"/>
      <c r="CQ19" s="696"/>
      <c r="CR19" s="679" t="s">
        <v>246</v>
      </c>
      <c r="CS19" s="680"/>
      <c r="CT19" s="680"/>
      <c r="CU19" s="680"/>
      <c r="CV19" s="680"/>
      <c r="CW19" s="680"/>
      <c r="CX19" s="680"/>
      <c r="CY19" s="681"/>
      <c r="CZ19" s="682" t="s">
        <v>246</v>
      </c>
      <c r="DA19" s="682"/>
      <c r="DB19" s="682"/>
      <c r="DC19" s="682"/>
      <c r="DD19" s="688" t="s">
        <v>173</v>
      </c>
      <c r="DE19" s="680"/>
      <c r="DF19" s="680"/>
      <c r="DG19" s="680"/>
      <c r="DH19" s="680"/>
      <c r="DI19" s="680"/>
      <c r="DJ19" s="680"/>
      <c r="DK19" s="680"/>
      <c r="DL19" s="680"/>
      <c r="DM19" s="680"/>
      <c r="DN19" s="680"/>
      <c r="DO19" s="680"/>
      <c r="DP19" s="681"/>
      <c r="DQ19" s="688" t="s">
        <v>137</v>
      </c>
      <c r="DR19" s="680"/>
      <c r="DS19" s="680"/>
      <c r="DT19" s="680"/>
      <c r="DU19" s="680"/>
      <c r="DV19" s="680"/>
      <c r="DW19" s="680"/>
      <c r="DX19" s="680"/>
      <c r="DY19" s="680"/>
      <c r="DZ19" s="680"/>
      <c r="EA19" s="680"/>
      <c r="EB19" s="680"/>
      <c r="EC19" s="689"/>
    </row>
    <row r="20" spans="2:133" ht="11.25" customHeight="1">
      <c r="B20" s="676" t="s">
        <v>276</v>
      </c>
      <c r="C20" s="677"/>
      <c r="D20" s="677"/>
      <c r="E20" s="677"/>
      <c r="F20" s="677"/>
      <c r="G20" s="677"/>
      <c r="H20" s="677"/>
      <c r="I20" s="677"/>
      <c r="J20" s="677"/>
      <c r="K20" s="677"/>
      <c r="L20" s="677"/>
      <c r="M20" s="677"/>
      <c r="N20" s="677"/>
      <c r="O20" s="677"/>
      <c r="P20" s="677"/>
      <c r="Q20" s="678"/>
      <c r="R20" s="679">
        <v>194982</v>
      </c>
      <c r="S20" s="680"/>
      <c r="T20" s="680"/>
      <c r="U20" s="680"/>
      <c r="V20" s="680"/>
      <c r="W20" s="680"/>
      <c r="X20" s="680"/>
      <c r="Y20" s="681"/>
      <c r="Z20" s="682">
        <v>2</v>
      </c>
      <c r="AA20" s="682"/>
      <c r="AB20" s="682"/>
      <c r="AC20" s="682"/>
      <c r="AD20" s="683" t="s">
        <v>173</v>
      </c>
      <c r="AE20" s="683"/>
      <c r="AF20" s="683"/>
      <c r="AG20" s="683"/>
      <c r="AH20" s="683"/>
      <c r="AI20" s="683"/>
      <c r="AJ20" s="683"/>
      <c r="AK20" s="683"/>
      <c r="AL20" s="684" t="s">
        <v>173</v>
      </c>
      <c r="AM20" s="685"/>
      <c r="AN20" s="685"/>
      <c r="AO20" s="686"/>
      <c r="AP20" s="676" t="s">
        <v>277</v>
      </c>
      <c r="AQ20" s="677"/>
      <c r="AR20" s="677"/>
      <c r="AS20" s="677"/>
      <c r="AT20" s="677"/>
      <c r="AU20" s="677"/>
      <c r="AV20" s="677"/>
      <c r="AW20" s="677"/>
      <c r="AX20" s="677"/>
      <c r="AY20" s="677"/>
      <c r="AZ20" s="677"/>
      <c r="BA20" s="677"/>
      <c r="BB20" s="677"/>
      <c r="BC20" s="677"/>
      <c r="BD20" s="677"/>
      <c r="BE20" s="677"/>
      <c r="BF20" s="678"/>
      <c r="BG20" s="679" t="s">
        <v>246</v>
      </c>
      <c r="BH20" s="680"/>
      <c r="BI20" s="680"/>
      <c r="BJ20" s="680"/>
      <c r="BK20" s="680"/>
      <c r="BL20" s="680"/>
      <c r="BM20" s="680"/>
      <c r="BN20" s="681"/>
      <c r="BO20" s="682" t="s">
        <v>246</v>
      </c>
      <c r="BP20" s="682"/>
      <c r="BQ20" s="682"/>
      <c r="BR20" s="682"/>
      <c r="BS20" s="688" t="s">
        <v>173</v>
      </c>
      <c r="BT20" s="680"/>
      <c r="BU20" s="680"/>
      <c r="BV20" s="680"/>
      <c r="BW20" s="680"/>
      <c r="BX20" s="680"/>
      <c r="BY20" s="680"/>
      <c r="BZ20" s="680"/>
      <c r="CA20" s="680"/>
      <c r="CB20" s="689"/>
      <c r="CD20" s="694" t="s">
        <v>278</v>
      </c>
      <c r="CE20" s="695"/>
      <c r="CF20" s="695"/>
      <c r="CG20" s="695"/>
      <c r="CH20" s="695"/>
      <c r="CI20" s="695"/>
      <c r="CJ20" s="695"/>
      <c r="CK20" s="695"/>
      <c r="CL20" s="695"/>
      <c r="CM20" s="695"/>
      <c r="CN20" s="695"/>
      <c r="CO20" s="695"/>
      <c r="CP20" s="695"/>
      <c r="CQ20" s="696"/>
      <c r="CR20" s="679">
        <v>9243050</v>
      </c>
      <c r="CS20" s="680"/>
      <c r="CT20" s="680"/>
      <c r="CU20" s="680"/>
      <c r="CV20" s="680"/>
      <c r="CW20" s="680"/>
      <c r="CX20" s="680"/>
      <c r="CY20" s="681"/>
      <c r="CZ20" s="682">
        <v>100</v>
      </c>
      <c r="DA20" s="682"/>
      <c r="DB20" s="682"/>
      <c r="DC20" s="682"/>
      <c r="DD20" s="688">
        <v>802819</v>
      </c>
      <c r="DE20" s="680"/>
      <c r="DF20" s="680"/>
      <c r="DG20" s="680"/>
      <c r="DH20" s="680"/>
      <c r="DI20" s="680"/>
      <c r="DJ20" s="680"/>
      <c r="DK20" s="680"/>
      <c r="DL20" s="680"/>
      <c r="DM20" s="680"/>
      <c r="DN20" s="680"/>
      <c r="DO20" s="680"/>
      <c r="DP20" s="681"/>
      <c r="DQ20" s="688">
        <v>6309052</v>
      </c>
      <c r="DR20" s="680"/>
      <c r="DS20" s="680"/>
      <c r="DT20" s="680"/>
      <c r="DU20" s="680"/>
      <c r="DV20" s="680"/>
      <c r="DW20" s="680"/>
      <c r="DX20" s="680"/>
      <c r="DY20" s="680"/>
      <c r="DZ20" s="680"/>
      <c r="EA20" s="680"/>
      <c r="EB20" s="680"/>
      <c r="EC20" s="689"/>
    </row>
    <row r="21" spans="2:133" ht="11.25" customHeight="1">
      <c r="B21" s="676" t="s">
        <v>279</v>
      </c>
      <c r="C21" s="677"/>
      <c r="D21" s="677"/>
      <c r="E21" s="677"/>
      <c r="F21" s="677"/>
      <c r="G21" s="677"/>
      <c r="H21" s="677"/>
      <c r="I21" s="677"/>
      <c r="J21" s="677"/>
      <c r="K21" s="677"/>
      <c r="L21" s="677"/>
      <c r="M21" s="677"/>
      <c r="N21" s="677"/>
      <c r="O21" s="677"/>
      <c r="P21" s="677"/>
      <c r="Q21" s="678"/>
      <c r="R21" s="679" t="s">
        <v>246</v>
      </c>
      <c r="S21" s="680"/>
      <c r="T21" s="680"/>
      <c r="U21" s="680"/>
      <c r="V21" s="680"/>
      <c r="W21" s="680"/>
      <c r="X21" s="680"/>
      <c r="Y21" s="681"/>
      <c r="Z21" s="682" t="s">
        <v>246</v>
      </c>
      <c r="AA21" s="682"/>
      <c r="AB21" s="682"/>
      <c r="AC21" s="682"/>
      <c r="AD21" s="683" t="s">
        <v>173</v>
      </c>
      <c r="AE21" s="683"/>
      <c r="AF21" s="683"/>
      <c r="AG21" s="683"/>
      <c r="AH21" s="683"/>
      <c r="AI21" s="683"/>
      <c r="AJ21" s="683"/>
      <c r="AK21" s="683"/>
      <c r="AL21" s="684" t="s">
        <v>246</v>
      </c>
      <c r="AM21" s="685"/>
      <c r="AN21" s="685"/>
      <c r="AO21" s="686"/>
      <c r="AP21" s="697" t="s">
        <v>280</v>
      </c>
      <c r="AQ21" s="698"/>
      <c r="AR21" s="698"/>
      <c r="AS21" s="698"/>
      <c r="AT21" s="698"/>
      <c r="AU21" s="698"/>
      <c r="AV21" s="698"/>
      <c r="AW21" s="698"/>
      <c r="AX21" s="698"/>
      <c r="AY21" s="698"/>
      <c r="AZ21" s="698"/>
      <c r="BA21" s="698"/>
      <c r="BB21" s="698"/>
      <c r="BC21" s="698"/>
      <c r="BD21" s="698"/>
      <c r="BE21" s="698"/>
      <c r="BF21" s="699"/>
      <c r="BG21" s="679" t="s">
        <v>246</v>
      </c>
      <c r="BH21" s="680"/>
      <c r="BI21" s="680"/>
      <c r="BJ21" s="680"/>
      <c r="BK21" s="680"/>
      <c r="BL21" s="680"/>
      <c r="BM21" s="680"/>
      <c r="BN21" s="681"/>
      <c r="BO21" s="682" t="s">
        <v>246</v>
      </c>
      <c r="BP21" s="682"/>
      <c r="BQ21" s="682"/>
      <c r="BR21" s="682"/>
      <c r="BS21" s="688" t="s">
        <v>137</v>
      </c>
      <c r="BT21" s="680"/>
      <c r="BU21" s="680"/>
      <c r="BV21" s="680"/>
      <c r="BW21" s="680"/>
      <c r="BX21" s="680"/>
      <c r="BY21" s="680"/>
      <c r="BZ21" s="680"/>
      <c r="CA21" s="680"/>
      <c r="CB21" s="689"/>
      <c r="CD21" s="705"/>
      <c r="CE21" s="706"/>
      <c r="CF21" s="706"/>
      <c r="CG21" s="706"/>
      <c r="CH21" s="706"/>
      <c r="CI21" s="706"/>
      <c r="CJ21" s="706"/>
      <c r="CK21" s="706"/>
      <c r="CL21" s="706"/>
      <c r="CM21" s="706"/>
      <c r="CN21" s="706"/>
      <c r="CO21" s="706"/>
      <c r="CP21" s="706"/>
      <c r="CQ21" s="707"/>
      <c r="CR21" s="708"/>
      <c r="CS21" s="701"/>
      <c r="CT21" s="701"/>
      <c r="CU21" s="701"/>
      <c r="CV21" s="701"/>
      <c r="CW21" s="701"/>
      <c r="CX21" s="701"/>
      <c r="CY21" s="709"/>
      <c r="CZ21" s="710"/>
      <c r="DA21" s="710"/>
      <c r="DB21" s="710"/>
      <c r="DC21" s="710"/>
      <c r="DD21" s="700"/>
      <c r="DE21" s="701"/>
      <c r="DF21" s="701"/>
      <c r="DG21" s="701"/>
      <c r="DH21" s="701"/>
      <c r="DI21" s="701"/>
      <c r="DJ21" s="701"/>
      <c r="DK21" s="701"/>
      <c r="DL21" s="701"/>
      <c r="DM21" s="701"/>
      <c r="DN21" s="701"/>
      <c r="DO21" s="701"/>
      <c r="DP21" s="709"/>
      <c r="DQ21" s="700"/>
      <c r="DR21" s="701"/>
      <c r="DS21" s="701"/>
      <c r="DT21" s="701"/>
      <c r="DU21" s="701"/>
      <c r="DV21" s="701"/>
      <c r="DW21" s="701"/>
      <c r="DX21" s="701"/>
      <c r="DY21" s="701"/>
      <c r="DZ21" s="701"/>
      <c r="EA21" s="701"/>
      <c r="EB21" s="701"/>
      <c r="EC21" s="702"/>
    </row>
    <row r="22" spans="2:133" ht="11.25" customHeight="1">
      <c r="B22" s="676" t="s">
        <v>281</v>
      </c>
      <c r="C22" s="677"/>
      <c r="D22" s="677"/>
      <c r="E22" s="677"/>
      <c r="F22" s="677"/>
      <c r="G22" s="677"/>
      <c r="H22" s="677"/>
      <c r="I22" s="677"/>
      <c r="J22" s="677"/>
      <c r="K22" s="677"/>
      <c r="L22" s="677"/>
      <c r="M22" s="677"/>
      <c r="N22" s="677"/>
      <c r="O22" s="677"/>
      <c r="P22" s="677"/>
      <c r="Q22" s="678"/>
      <c r="R22" s="679">
        <v>5645658</v>
      </c>
      <c r="S22" s="680"/>
      <c r="T22" s="680"/>
      <c r="U22" s="680"/>
      <c r="V22" s="680"/>
      <c r="W22" s="680"/>
      <c r="X22" s="680"/>
      <c r="Y22" s="681"/>
      <c r="Z22" s="682">
        <v>58.4</v>
      </c>
      <c r="AA22" s="682"/>
      <c r="AB22" s="682"/>
      <c r="AC22" s="682"/>
      <c r="AD22" s="683">
        <v>5450676</v>
      </c>
      <c r="AE22" s="683"/>
      <c r="AF22" s="683"/>
      <c r="AG22" s="683"/>
      <c r="AH22" s="683"/>
      <c r="AI22" s="683"/>
      <c r="AJ22" s="683"/>
      <c r="AK22" s="683"/>
      <c r="AL22" s="684">
        <v>99.7</v>
      </c>
      <c r="AM22" s="685"/>
      <c r="AN22" s="685"/>
      <c r="AO22" s="686"/>
      <c r="AP22" s="697" t="s">
        <v>282</v>
      </c>
      <c r="AQ22" s="698"/>
      <c r="AR22" s="698"/>
      <c r="AS22" s="698"/>
      <c r="AT22" s="698"/>
      <c r="AU22" s="698"/>
      <c r="AV22" s="698"/>
      <c r="AW22" s="698"/>
      <c r="AX22" s="698"/>
      <c r="AY22" s="698"/>
      <c r="AZ22" s="698"/>
      <c r="BA22" s="698"/>
      <c r="BB22" s="698"/>
      <c r="BC22" s="698"/>
      <c r="BD22" s="698"/>
      <c r="BE22" s="698"/>
      <c r="BF22" s="699"/>
      <c r="BG22" s="679" t="s">
        <v>173</v>
      </c>
      <c r="BH22" s="680"/>
      <c r="BI22" s="680"/>
      <c r="BJ22" s="680"/>
      <c r="BK22" s="680"/>
      <c r="BL22" s="680"/>
      <c r="BM22" s="680"/>
      <c r="BN22" s="681"/>
      <c r="BO22" s="682" t="s">
        <v>173</v>
      </c>
      <c r="BP22" s="682"/>
      <c r="BQ22" s="682"/>
      <c r="BR22" s="682"/>
      <c r="BS22" s="688" t="s">
        <v>173</v>
      </c>
      <c r="BT22" s="680"/>
      <c r="BU22" s="680"/>
      <c r="BV22" s="680"/>
      <c r="BW22" s="680"/>
      <c r="BX22" s="680"/>
      <c r="BY22" s="680"/>
      <c r="BZ22" s="680"/>
      <c r="CA22" s="680"/>
      <c r="CB22" s="689"/>
      <c r="CD22" s="661" t="s">
        <v>283</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284</v>
      </c>
      <c r="C23" s="677"/>
      <c r="D23" s="677"/>
      <c r="E23" s="677"/>
      <c r="F23" s="677"/>
      <c r="G23" s="677"/>
      <c r="H23" s="677"/>
      <c r="I23" s="677"/>
      <c r="J23" s="677"/>
      <c r="K23" s="677"/>
      <c r="L23" s="677"/>
      <c r="M23" s="677"/>
      <c r="N23" s="677"/>
      <c r="O23" s="677"/>
      <c r="P23" s="677"/>
      <c r="Q23" s="678"/>
      <c r="R23" s="679">
        <v>5643</v>
      </c>
      <c r="S23" s="680"/>
      <c r="T23" s="680"/>
      <c r="U23" s="680"/>
      <c r="V23" s="680"/>
      <c r="W23" s="680"/>
      <c r="X23" s="680"/>
      <c r="Y23" s="681"/>
      <c r="Z23" s="682">
        <v>0.1</v>
      </c>
      <c r="AA23" s="682"/>
      <c r="AB23" s="682"/>
      <c r="AC23" s="682"/>
      <c r="AD23" s="683">
        <v>5643</v>
      </c>
      <c r="AE23" s="683"/>
      <c r="AF23" s="683"/>
      <c r="AG23" s="683"/>
      <c r="AH23" s="683"/>
      <c r="AI23" s="683"/>
      <c r="AJ23" s="683"/>
      <c r="AK23" s="683"/>
      <c r="AL23" s="684">
        <v>0.1</v>
      </c>
      <c r="AM23" s="685"/>
      <c r="AN23" s="685"/>
      <c r="AO23" s="686"/>
      <c r="AP23" s="697" t="s">
        <v>285</v>
      </c>
      <c r="AQ23" s="698"/>
      <c r="AR23" s="698"/>
      <c r="AS23" s="698"/>
      <c r="AT23" s="698"/>
      <c r="AU23" s="698"/>
      <c r="AV23" s="698"/>
      <c r="AW23" s="698"/>
      <c r="AX23" s="698"/>
      <c r="AY23" s="698"/>
      <c r="AZ23" s="698"/>
      <c r="BA23" s="698"/>
      <c r="BB23" s="698"/>
      <c r="BC23" s="698"/>
      <c r="BD23" s="698"/>
      <c r="BE23" s="698"/>
      <c r="BF23" s="699"/>
      <c r="BG23" s="679" t="s">
        <v>173</v>
      </c>
      <c r="BH23" s="680"/>
      <c r="BI23" s="680"/>
      <c r="BJ23" s="680"/>
      <c r="BK23" s="680"/>
      <c r="BL23" s="680"/>
      <c r="BM23" s="680"/>
      <c r="BN23" s="681"/>
      <c r="BO23" s="682" t="s">
        <v>246</v>
      </c>
      <c r="BP23" s="682"/>
      <c r="BQ23" s="682"/>
      <c r="BR23" s="682"/>
      <c r="BS23" s="688" t="s">
        <v>246</v>
      </c>
      <c r="BT23" s="680"/>
      <c r="BU23" s="680"/>
      <c r="BV23" s="680"/>
      <c r="BW23" s="680"/>
      <c r="BX23" s="680"/>
      <c r="BY23" s="680"/>
      <c r="BZ23" s="680"/>
      <c r="CA23" s="680"/>
      <c r="CB23" s="689"/>
      <c r="CD23" s="661" t="s">
        <v>224</v>
      </c>
      <c r="CE23" s="662"/>
      <c r="CF23" s="662"/>
      <c r="CG23" s="662"/>
      <c r="CH23" s="662"/>
      <c r="CI23" s="662"/>
      <c r="CJ23" s="662"/>
      <c r="CK23" s="662"/>
      <c r="CL23" s="662"/>
      <c r="CM23" s="662"/>
      <c r="CN23" s="662"/>
      <c r="CO23" s="662"/>
      <c r="CP23" s="662"/>
      <c r="CQ23" s="663"/>
      <c r="CR23" s="661" t="s">
        <v>286</v>
      </c>
      <c r="CS23" s="662"/>
      <c r="CT23" s="662"/>
      <c r="CU23" s="662"/>
      <c r="CV23" s="662"/>
      <c r="CW23" s="662"/>
      <c r="CX23" s="662"/>
      <c r="CY23" s="663"/>
      <c r="CZ23" s="661" t="s">
        <v>287</v>
      </c>
      <c r="DA23" s="662"/>
      <c r="DB23" s="662"/>
      <c r="DC23" s="663"/>
      <c r="DD23" s="661" t="s">
        <v>288</v>
      </c>
      <c r="DE23" s="662"/>
      <c r="DF23" s="662"/>
      <c r="DG23" s="662"/>
      <c r="DH23" s="662"/>
      <c r="DI23" s="662"/>
      <c r="DJ23" s="662"/>
      <c r="DK23" s="663"/>
      <c r="DL23" s="711" t="s">
        <v>289</v>
      </c>
      <c r="DM23" s="712"/>
      <c r="DN23" s="712"/>
      <c r="DO23" s="712"/>
      <c r="DP23" s="712"/>
      <c r="DQ23" s="712"/>
      <c r="DR23" s="712"/>
      <c r="DS23" s="712"/>
      <c r="DT23" s="712"/>
      <c r="DU23" s="712"/>
      <c r="DV23" s="713"/>
      <c r="DW23" s="661" t="s">
        <v>290</v>
      </c>
      <c r="DX23" s="662"/>
      <c r="DY23" s="662"/>
      <c r="DZ23" s="662"/>
      <c r="EA23" s="662"/>
      <c r="EB23" s="662"/>
      <c r="EC23" s="663"/>
    </row>
    <row r="24" spans="2:133" ht="11.25" customHeight="1">
      <c r="B24" s="676" t="s">
        <v>291</v>
      </c>
      <c r="C24" s="677"/>
      <c r="D24" s="677"/>
      <c r="E24" s="677"/>
      <c r="F24" s="677"/>
      <c r="G24" s="677"/>
      <c r="H24" s="677"/>
      <c r="I24" s="677"/>
      <c r="J24" s="677"/>
      <c r="K24" s="677"/>
      <c r="L24" s="677"/>
      <c r="M24" s="677"/>
      <c r="N24" s="677"/>
      <c r="O24" s="677"/>
      <c r="P24" s="677"/>
      <c r="Q24" s="678"/>
      <c r="R24" s="679">
        <v>201086</v>
      </c>
      <c r="S24" s="680"/>
      <c r="T24" s="680"/>
      <c r="U24" s="680"/>
      <c r="V24" s="680"/>
      <c r="W24" s="680"/>
      <c r="X24" s="680"/>
      <c r="Y24" s="681"/>
      <c r="Z24" s="682">
        <v>2.1</v>
      </c>
      <c r="AA24" s="682"/>
      <c r="AB24" s="682"/>
      <c r="AC24" s="682"/>
      <c r="AD24" s="683" t="s">
        <v>246</v>
      </c>
      <c r="AE24" s="683"/>
      <c r="AF24" s="683"/>
      <c r="AG24" s="683"/>
      <c r="AH24" s="683"/>
      <c r="AI24" s="683"/>
      <c r="AJ24" s="683"/>
      <c r="AK24" s="683"/>
      <c r="AL24" s="684" t="s">
        <v>246</v>
      </c>
      <c r="AM24" s="685"/>
      <c r="AN24" s="685"/>
      <c r="AO24" s="686"/>
      <c r="AP24" s="697" t="s">
        <v>292</v>
      </c>
      <c r="AQ24" s="698"/>
      <c r="AR24" s="698"/>
      <c r="AS24" s="698"/>
      <c r="AT24" s="698"/>
      <c r="AU24" s="698"/>
      <c r="AV24" s="698"/>
      <c r="AW24" s="698"/>
      <c r="AX24" s="698"/>
      <c r="AY24" s="698"/>
      <c r="AZ24" s="698"/>
      <c r="BA24" s="698"/>
      <c r="BB24" s="698"/>
      <c r="BC24" s="698"/>
      <c r="BD24" s="698"/>
      <c r="BE24" s="698"/>
      <c r="BF24" s="699"/>
      <c r="BG24" s="679" t="s">
        <v>173</v>
      </c>
      <c r="BH24" s="680"/>
      <c r="BI24" s="680"/>
      <c r="BJ24" s="680"/>
      <c r="BK24" s="680"/>
      <c r="BL24" s="680"/>
      <c r="BM24" s="680"/>
      <c r="BN24" s="681"/>
      <c r="BO24" s="682" t="s">
        <v>173</v>
      </c>
      <c r="BP24" s="682"/>
      <c r="BQ24" s="682"/>
      <c r="BR24" s="682"/>
      <c r="BS24" s="688" t="s">
        <v>173</v>
      </c>
      <c r="BT24" s="680"/>
      <c r="BU24" s="680"/>
      <c r="BV24" s="680"/>
      <c r="BW24" s="680"/>
      <c r="BX24" s="680"/>
      <c r="BY24" s="680"/>
      <c r="BZ24" s="680"/>
      <c r="CA24" s="680"/>
      <c r="CB24" s="689"/>
      <c r="CD24" s="690" t="s">
        <v>293</v>
      </c>
      <c r="CE24" s="691"/>
      <c r="CF24" s="691"/>
      <c r="CG24" s="691"/>
      <c r="CH24" s="691"/>
      <c r="CI24" s="691"/>
      <c r="CJ24" s="691"/>
      <c r="CK24" s="691"/>
      <c r="CL24" s="691"/>
      <c r="CM24" s="691"/>
      <c r="CN24" s="691"/>
      <c r="CO24" s="691"/>
      <c r="CP24" s="691"/>
      <c r="CQ24" s="692"/>
      <c r="CR24" s="668">
        <v>3912337</v>
      </c>
      <c r="CS24" s="669"/>
      <c r="CT24" s="669"/>
      <c r="CU24" s="669"/>
      <c r="CV24" s="669"/>
      <c r="CW24" s="669"/>
      <c r="CX24" s="669"/>
      <c r="CY24" s="670"/>
      <c r="CZ24" s="673">
        <v>42.3</v>
      </c>
      <c r="DA24" s="674"/>
      <c r="DB24" s="674"/>
      <c r="DC24" s="693"/>
      <c r="DD24" s="714">
        <v>2125302</v>
      </c>
      <c r="DE24" s="669"/>
      <c r="DF24" s="669"/>
      <c r="DG24" s="669"/>
      <c r="DH24" s="669"/>
      <c r="DI24" s="669"/>
      <c r="DJ24" s="669"/>
      <c r="DK24" s="670"/>
      <c r="DL24" s="714">
        <v>2109908</v>
      </c>
      <c r="DM24" s="669"/>
      <c r="DN24" s="669"/>
      <c r="DO24" s="669"/>
      <c r="DP24" s="669"/>
      <c r="DQ24" s="669"/>
      <c r="DR24" s="669"/>
      <c r="DS24" s="669"/>
      <c r="DT24" s="669"/>
      <c r="DU24" s="669"/>
      <c r="DV24" s="670"/>
      <c r="DW24" s="673">
        <v>36.299999999999997</v>
      </c>
      <c r="DX24" s="674"/>
      <c r="DY24" s="674"/>
      <c r="DZ24" s="674"/>
      <c r="EA24" s="674"/>
      <c r="EB24" s="674"/>
      <c r="EC24" s="675"/>
    </row>
    <row r="25" spans="2:133" ht="11.25" customHeight="1">
      <c r="B25" s="676" t="s">
        <v>294</v>
      </c>
      <c r="C25" s="677"/>
      <c r="D25" s="677"/>
      <c r="E25" s="677"/>
      <c r="F25" s="677"/>
      <c r="G25" s="677"/>
      <c r="H25" s="677"/>
      <c r="I25" s="677"/>
      <c r="J25" s="677"/>
      <c r="K25" s="677"/>
      <c r="L25" s="677"/>
      <c r="M25" s="677"/>
      <c r="N25" s="677"/>
      <c r="O25" s="677"/>
      <c r="P25" s="677"/>
      <c r="Q25" s="678"/>
      <c r="R25" s="679">
        <v>385409</v>
      </c>
      <c r="S25" s="680"/>
      <c r="T25" s="680"/>
      <c r="U25" s="680"/>
      <c r="V25" s="680"/>
      <c r="W25" s="680"/>
      <c r="X25" s="680"/>
      <c r="Y25" s="681"/>
      <c r="Z25" s="682">
        <v>4</v>
      </c>
      <c r="AA25" s="682"/>
      <c r="AB25" s="682"/>
      <c r="AC25" s="682"/>
      <c r="AD25" s="683">
        <v>9174</v>
      </c>
      <c r="AE25" s="683"/>
      <c r="AF25" s="683"/>
      <c r="AG25" s="683"/>
      <c r="AH25" s="683"/>
      <c r="AI25" s="683"/>
      <c r="AJ25" s="683"/>
      <c r="AK25" s="683"/>
      <c r="AL25" s="684">
        <v>0.2</v>
      </c>
      <c r="AM25" s="685"/>
      <c r="AN25" s="685"/>
      <c r="AO25" s="686"/>
      <c r="AP25" s="697" t="s">
        <v>295</v>
      </c>
      <c r="AQ25" s="698"/>
      <c r="AR25" s="698"/>
      <c r="AS25" s="698"/>
      <c r="AT25" s="698"/>
      <c r="AU25" s="698"/>
      <c r="AV25" s="698"/>
      <c r="AW25" s="698"/>
      <c r="AX25" s="698"/>
      <c r="AY25" s="698"/>
      <c r="AZ25" s="698"/>
      <c r="BA25" s="698"/>
      <c r="BB25" s="698"/>
      <c r="BC25" s="698"/>
      <c r="BD25" s="698"/>
      <c r="BE25" s="698"/>
      <c r="BF25" s="699"/>
      <c r="BG25" s="679" t="s">
        <v>246</v>
      </c>
      <c r="BH25" s="680"/>
      <c r="BI25" s="680"/>
      <c r="BJ25" s="680"/>
      <c r="BK25" s="680"/>
      <c r="BL25" s="680"/>
      <c r="BM25" s="680"/>
      <c r="BN25" s="681"/>
      <c r="BO25" s="682" t="s">
        <v>246</v>
      </c>
      <c r="BP25" s="682"/>
      <c r="BQ25" s="682"/>
      <c r="BR25" s="682"/>
      <c r="BS25" s="688" t="s">
        <v>173</v>
      </c>
      <c r="BT25" s="680"/>
      <c r="BU25" s="680"/>
      <c r="BV25" s="680"/>
      <c r="BW25" s="680"/>
      <c r="BX25" s="680"/>
      <c r="BY25" s="680"/>
      <c r="BZ25" s="680"/>
      <c r="CA25" s="680"/>
      <c r="CB25" s="689"/>
      <c r="CD25" s="694" t="s">
        <v>296</v>
      </c>
      <c r="CE25" s="695"/>
      <c r="CF25" s="695"/>
      <c r="CG25" s="695"/>
      <c r="CH25" s="695"/>
      <c r="CI25" s="695"/>
      <c r="CJ25" s="695"/>
      <c r="CK25" s="695"/>
      <c r="CL25" s="695"/>
      <c r="CM25" s="695"/>
      <c r="CN25" s="695"/>
      <c r="CO25" s="695"/>
      <c r="CP25" s="695"/>
      <c r="CQ25" s="696"/>
      <c r="CR25" s="679">
        <v>1212139</v>
      </c>
      <c r="CS25" s="703"/>
      <c r="CT25" s="703"/>
      <c r="CU25" s="703"/>
      <c r="CV25" s="703"/>
      <c r="CW25" s="703"/>
      <c r="CX25" s="703"/>
      <c r="CY25" s="704"/>
      <c r="CZ25" s="684">
        <v>13.1</v>
      </c>
      <c r="DA25" s="715"/>
      <c r="DB25" s="715"/>
      <c r="DC25" s="717"/>
      <c r="DD25" s="688">
        <v>1009882</v>
      </c>
      <c r="DE25" s="703"/>
      <c r="DF25" s="703"/>
      <c r="DG25" s="703"/>
      <c r="DH25" s="703"/>
      <c r="DI25" s="703"/>
      <c r="DJ25" s="703"/>
      <c r="DK25" s="704"/>
      <c r="DL25" s="688">
        <v>995068</v>
      </c>
      <c r="DM25" s="703"/>
      <c r="DN25" s="703"/>
      <c r="DO25" s="703"/>
      <c r="DP25" s="703"/>
      <c r="DQ25" s="703"/>
      <c r="DR25" s="703"/>
      <c r="DS25" s="703"/>
      <c r="DT25" s="703"/>
      <c r="DU25" s="703"/>
      <c r="DV25" s="704"/>
      <c r="DW25" s="684">
        <v>17.100000000000001</v>
      </c>
      <c r="DX25" s="715"/>
      <c r="DY25" s="715"/>
      <c r="DZ25" s="715"/>
      <c r="EA25" s="715"/>
      <c r="EB25" s="715"/>
      <c r="EC25" s="716"/>
    </row>
    <row r="26" spans="2:133" ht="11.25" customHeight="1">
      <c r="B26" s="676" t="s">
        <v>297</v>
      </c>
      <c r="C26" s="677"/>
      <c r="D26" s="677"/>
      <c r="E26" s="677"/>
      <c r="F26" s="677"/>
      <c r="G26" s="677"/>
      <c r="H26" s="677"/>
      <c r="I26" s="677"/>
      <c r="J26" s="677"/>
      <c r="K26" s="677"/>
      <c r="L26" s="677"/>
      <c r="M26" s="677"/>
      <c r="N26" s="677"/>
      <c r="O26" s="677"/>
      <c r="P26" s="677"/>
      <c r="Q26" s="678"/>
      <c r="R26" s="679">
        <v>13147</v>
      </c>
      <c r="S26" s="680"/>
      <c r="T26" s="680"/>
      <c r="U26" s="680"/>
      <c r="V26" s="680"/>
      <c r="W26" s="680"/>
      <c r="X26" s="680"/>
      <c r="Y26" s="681"/>
      <c r="Z26" s="682">
        <v>0.1</v>
      </c>
      <c r="AA26" s="682"/>
      <c r="AB26" s="682"/>
      <c r="AC26" s="682"/>
      <c r="AD26" s="683" t="s">
        <v>173</v>
      </c>
      <c r="AE26" s="683"/>
      <c r="AF26" s="683"/>
      <c r="AG26" s="683"/>
      <c r="AH26" s="683"/>
      <c r="AI26" s="683"/>
      <c r="AJ26" s="683"/>
      <c r="AK26" s="683"/>
      <c r="AL26" s="684" t="s">
        <v>246</v>
      </c>
      <c r="AM26" s="685"/>
      <c r="AN26" s="685"/>
      <c r="AO26" s="686"/>
      <c r="AP26" s="697" t="s">
        <v>298</v>
      </c>
      <c r="AQ26" s="718"/>
      <c r="AR26" s="718"/>
      <c r="AS26" s="718"/>
      <c r="AT26" s="718"/>
      <c r="AU26" s="718"/>
      <c r="AV26" s="718"/>
      <c r="AW26" s="718"/>
      <c r="AX26" s="718"/>
      <c r="AY26" s="718"/>
      <c r="AZ26" s="718"/>
      <c r="BA26" s="718"/>
      <c r="BB26" s="718"/>
      <c r="BC26" s="718"/>
      <c r="BD26" s="718"/>
      <c r="BE26" s="718"/>
      <c r="BF26" s="699"/>
      <c r="BG26" s="679" t="s">
        <v>173</v>
      </c>
      <c r="BH26" s="680"/>
      <c r="BI26" s="680"/>
      <c r="BJ26" s="680"/>
      <c r="BK26" s="680"/>
      <c r="BL26" s="680"/>
      <c r="BM26" s="680"/>
      <c r="BN26" s="681"/>
      <c r="BO26" s="682" t="s">
        <v>173</v>
      </c>
      <c r="BP26" s="682"/>
      <c r="BQ26" s="682"/>
      <c r="BR26" s="682"/>
      <c r="BS26" s="688" t="s">
        <v>173</v>
      </c>
      <c r="BT26" s="680"/>
      <c r="BU26" s="680"/>
      <c r="BV26" s="680"/>
      <c r="BW26" s="680"/>
      <c r="BX26" s="680"/>
      <c r="BY26" s="680"/>
      <c r="BZ26" s="680"/>
      <c r="CA26" s="680"/>
      <c r="CB26" s="689"/>
      <c r="CD26" s="694" t="s">
        <v>299</v>
      </c>
      <c r="CE26" s="695"/>
      <c r="CF26" s="695"/>
      <c r="CG26" s="695"/>
      <c r="CH26" s="695"/>
      <c r="CI26" s="695"/>
      <c r="CJ26" s="695"/>
      <c r="CK26" s="695"/>
      <c r="CL26" s="695"/>
      <c r="CM26" s="695"/>
      <c r="CN26" s="695"/>
      <c r="CO26" s="695"/>
      <c r="CP26" s="695"/>
      <c r="CQ26" s="696"/>
      <c r="CR26" s="679">
        <v>825609</v>
      </c>
      <c r="CS26" s="680"/>
      <c r="CT26" s="680"/>
      <c r="CU26" s="680"/>
      <c r="CV26" s="680"/>
      <c r="CW26" s="680"/>
      <c r="CX26" s="680"/>
      <c r="CY26" s="681"/>
      <c r="CZ26" s="684">
        <v>8.9</v>
      </c>
      <c r="DA26" s="715"/>
      <c r="DB26" s="715"/>
      <c r="DC26" s="717"/>
      <c r="DD26" s="688">
        <v>648507</v>
      </c>
      <c r="DE26" s="680"/>
      <c r="DF26" s="680"/>
      <c r="DG26" s="680"/>
      <c r="DH26" s="680"/>
      <c r="DI26" s="680"/>
      <c r="DJ26" s="680"/>
      <c r="DK26" s="681"/>
      <c r="DL26" s="688" t="s">
        <v>173</v>
      </c>
      <c r="DM26" s="680"/>
      <c r="DN26" s="680"/>
      <c r="DO26" s="680"/>
      <c r="DP26" s="680"/>
      <c r="DQ26" s="680"/>
      <c r="DR26" s="680"/>
      <c r="DS26" s="680"/>
      <c r="DT26" s="680"/>
      <c r="DU26" s="680"/>
      <c r="DV26" s="681"/>
      <c r="DW26" s="684" t="s">
        <v>173</v>
      </c>
      <c r="DX26" s="715"/>
      <c r="DY26" s="715"/>
      <c r="DZ26" s="715"/>
      <c r="EA26" s="715"/>
      <c r="EB26" s="715"/>
      <c r="EC26" s="716"/>
    </row>
    <row r="27" spans="2:133" ht="11.25" customHeight="1">
      <c r="B27" s="676" t="s">
        <v>300</v>
      </c>
      <c r="C27" s="677"/>
      <c r="D27" s="677"/>
      <c r="E27" s="677"/>
      <c r="F27" s="677"/>
      <c r="G27" s="677"/>
      <c r="H27" s="677"/>
      <c r="I27" s="677"/>
      <c r="J27" s="677"/>
      <c r="K27" s="677"/>
      <c r="L27" s="677"/>
      <c r="M27" s="677"/>
      <c r="N27" s="677"/>
      <c r="O27" s="677"/>
      <c r="P27" s="677"/>
      <c r="Q27" s="678"/>
      <c r="R27" s="679">
        <v>1216351</v>
      </c>
      <c r="S27" s="680"/>
      <c r="T27" s="680"/>
      <c r="U27" s="680"/>
      <c r="V27" s="680"/>
      <c r="W27" s="680"/>
      <c r="X27" s="680"/>
      <c r="Y27" s="681"/>
      <c r="Z27" s="682">
        <v>12.6</v>
      </c>
      <c r="AA27" s="682"/>
      <c r="AB27" s="682"/>
      <c r="AC27" s="682"/>
      <c r="AD27" s="683" t="s">
        <v>137</v>
      </c>
      <c r="AE27" s="683"/>
      <c r="AF27" s="683"/>
      <c r="AG27" s="683"/>
      <c r="AH27" s="683"/>
      <c r="AI27" s="683"/>
      <c r="AJ27" s="683"/>
      <c r="AK27" s="683"/>
      <c r="AL27" s="684" t="s">
        <v>137</v>
      </c>
      <c r="AM27" s="685"/>
      <c r="AN27" s="685"/>
      <c r="AO27" s="686"/>
      <c r="AP27" s="676" t="s">
        <v>301</v>
      </c>
      <c r="AQ27" s="677"/>
      <c r="AR27" s="677"/>
      <c r="AS27" s="677"/>
      <c r="AT27" s="677"/>
      <c r="AU27" s="677"/>
      <c r="AV27" s="677"/>
      <c r="AW27" s="677"/>
      <c r="AX27" s="677"/>
      <c r="AY27" s="677"/>
      <c r="AZ27" s="677"/>
      <c r="BA27" s="677"/>
      <c r="BB27" s="677"/>
      <c r="BC27" s="677"/>
      <c r="BD27" s="677"/>
      <c r="BE27" s="677"/>
      <c r="BF27" s="678"/>
      <c r="BG27" s="679">
        <v>2609047</v>
      </c>
      <c r="BH27" s="680"/>
      <c r="BI27" s="680"/>
      <c r="BJ27" s="680"/>
      <c r="BK27" s="680"/>
      <c r="BL27" s="680"/>
      <c r="BM27" s="680"/>
      <c r="BN27" s="681"/>
      <c r="BO27" s="682">
        <v>100</v>
      </c>
      <c r="BP27" s="682"/>
      <c r="BQ27" s="682"/>
      <c r="BR27" s="682"/>
      <c r="BS27" s="688" t="s">
        <v>246</v>
      </c>
      <c r="BT27" s="680"/>
      <c r="BU27" s="680"/>
      <c r="BV27" s="680"/>
      <c r="BW27" s="680"/>
      <c r="BX27" s="680"/>
      <c r="BY27" s="680"/>
      <c r="BZ27" s="680"/>
      <c r="CA27" s="680"/>
      <c r="CB27" s="689"/>
      <c r="CD27" s="694" t="s">
        <v>302</v>
      </c>
      <c r="CE27" s="695"/>
      <c r="CF27" s="695"/>
      <c r="CG27" s="695"/>
      <c r="CH27" s="695"/>
      <c r="CI27" s="695"/>
      <c r="CJ27" s="695"/>
      <c r="CK27" s="695"/>
      <c r="CL27" s="695"/>
      <c r="CM27" s="695"/>
      <c r="CN27" s="695"/>
      <c r="CO27" s="695"/>
      <c r="CP27" s="695"/>
      <c r="CQ27" s="696"/>
      <c r="CR27" s="679">
        <v>2149752</v>
      </c>
      <c r="CS27" s="703"/>
      <c r="CT27" s="703"/>
      <c r="CU27" s="703"/>
      <c r="CV27" s="703"/>
      <c r="CW27" s="703"/>
      <c r="CX27" s="703"/>
      <c r="CY27" s="704"/>
      <c r="CZ27" s="684">
        <v>23.3</v>
      </c>
      <c r="DA27" s="715"/>
      <c r="DB27" s="715"/>
      <c r="DC27" s="717"/>
      <c r="DD27" s="688">
        <v>625114</v>
      </c>
      <c r="DE27" s="703"/>
      <c r="DF27" s="703"/>
      <c r="DG27" s="703"/>
      <c r="DH27" s="703"/>
      <c r="DI27" s="703"/>
      <c r="DJ27" s="703"/>
      <c r="DK27" s="704"/>
      <c r="DL27" s="688">
        <v>624534</v>
      </c>
      <c r="DM27" s="703"/>
      <c r="DN27" s="703"/>
      <c r="DO27" s="703"/>
      <c r="DP27" s="703"/>
      <c r="DQ27" s="703"/>
      <c r="DR27" s="703"/>
      <c r="DS27" s="703"/>
      <c r="DT27" s="703"/>
      <c r="DU27" s="703"/>
      <c r="DV27" s="704"/>
      <c r="DW27" s="684">
        <v>10.8</v>
      </c>
      <c r="DX27" s="715"/>
      <c r="DY27" s="715"/>
      <c r="DZ27" s="715"/>
      <c r="EA27" s="715"/>
      <c r="EB27" s="715"/>
      <c r="EC27" s="716"/>
    </row>
    <row r="28" spans="2:133" ht="11.25" customHeight="1">
      <c r="B28" s="721" t="s">
        <v>303</v>
      </c>
      <c r="C28" s="722"/>
      <c r="D28" s="722"/>
      <c r="E28" s="722"/>
      <c r="F28" s="722"/>
      <c r="G28" s="722"/>
      <c r="H28" s="722"/>
      <c r="I28" s="722"/>
      <c r="J28" s="722"/>
      <c r="K28" s="722"/>
      <c r="L28" s="722"/>
      <c r="M28" s="722"/>
      <c r="N28" s="722"/>
      <c r="O28" s="722"/>
      <c r="P28" s="722"/>
      <c r="Q28" s="723"/>
      <c r="R28" s="679" t="s">
        <v>246</v>
      </c>
      <c r="S28" s="680"/>
      <c r="T28" s="680"/>
      <c r="U28" s="680"/>
      <c r="V28" s="680"/>
      <c r="W28" s="680"/>
      <c r="X28" s="680"/>
      <c r="Y28" s="681"/>
      <c r="Z28" s="682" t="s">
        <v>246</v>
      </c>
      <c r="AA28" s="682"/>
      <c r="AB28" s="682"/>
      <c r="AC28" s="682"/>
      <c r="AD28" s="683" t="s">
        <v>246</v>
      </c>
      <c r="AE28" s="683"/>
      <c r="AF28" s="683"/>
      <c r="AG28" s="683"/>
      <c r="AH28" s="683"/>
      <c r="AI28" s="683"/>
      <c r="AJ28" s="683"/>
      <c r="AK28" s="683"/>
      <c r="AL28" s="684" t="s">
        <v>173</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304</v>
      </c>
      <c r="CE28" s="695"/>
      <c r="CF28" s="695"/>
      <c r="CG28" s="695"/>
      <c r="CH28" s="695"/>
      <c r="CI28" s="695"/>
      <c r="CJ28" s="695"/>
      <c r="CK28" s="695"/>
      <c r="CL28" s="695"/>
      <c r="CM28" s="695"/>
      <c r="CN28" s="695"/>
      <c r="CO28" s="695"/>
      <c r="CP28" s="695"/>
      <c r="CQ28" s="696"/>
      <c r="CR28" s="679">
        <v>550446</v>
      </c>
      <c r="CS28" s="680"/>
      <c r="CT28" s="680"/>
      <c r="CU28" s="680"/>
      <c r="CV28" s="680"/>
      <c r="CW28" s="680"/>
      <c r="CX28" s="680"/>
      <c r="CY28" s="681"/>
      <c r="CZ28" s="684">
        <v>6</v>
      </c>
      <c r="DA28" s="715"/>
      <c r="DB28" s="715"/>
      <c r="DC28" s="717"/>
      <c r="DD28" s="688">
        <v>490306</v>
      </c>
      <c r="DE28" s="680"/>
      <c r="DF28" s="680"/>
      <c r="DG28" s="680"/>
      <c r="DH28" s="680"/>
      <c r="DI28" s="680"/>
      <c r="DJ28" s="680"/>
      <c r="DK28" s="681"/>
      <c r="DL28" s="688">
        <v>490306</v>
      </c>
      <c r="DM28" s="680"/>
      <c r="DN28" s="680"/>
      <c r="DO28" s="680"/>
      <c r="DP28" s="680"/>
      <c r="DQ28" s="680"/>
      <c r="DR28" s="680"/>
      <c r="DS28" s="680"/>
      <c r="DT28" s="680"/>
      <c r="DU28" s="680"/>
      <c r="DV28" s="681"/>
      <c r="DW28" s="684">
        <v>8.4</v>
      </c>
      <c r="DX28" s="715"/>
      <c r="DY28" s="715"/>
      <c r="DZ28" s="715"/>
      <c r="EA28" s="715"/>
      <c r="EB28" s="715"/>
      <c r="EC28" s="716"/>
    </row>
    <row r="29" spans="2:133" ht="11.25" customHeight="1">
      <c r="B29" s="676" t="s">
        <v>305</v>
      </c>
      <c r="C29" s="677"/>
      <c r="D29" s="677"/>
      <c r="E29" s="677"/>
      <c r="F29" s="677"/>
      <c r="G29" s="677"/>
      <c r="H29" s="677"/>
      <c r="I29" s="677"/>
      <c r="J29" s="677"/>
      <c r="K29" s="677"/>
      <c r="L29" s="677"/>
      <c r="M29" s="677"/>
      <c r="N29" s="677"/>
      <c r="O29" s="677"/>
      <c r="P29" s="677"/>
      <c r="Q29" s="678"/>
      <c r="R29" s="679">
        <v>727342</v>
      </c>
      <c r="S29" s="680"/>
      <c r="T29" s="680"/>
      <c r="U29" s="680"/>
      <c r="V29" s="680"/>
      <c r="W29" s="680"/>
      <c r="X29" s="680"/>
      <c r="Y29" s="681"/>
      <c r="Z29" s="682">
        <v>7.5</v>
      </c>
      <c r="AA29" s="682"/>
      <c r="AB29" s="682"/>
      <c r="AC29" s="682"/>
      <c r="AD29" s="683" t="s">
        <v>173</v>
      </c>
      <c r="AE29" s="683"/>
      <c r="AF29" s="683"/>
      <c r="AG29" s="683"/>
      <c r="AH29" s="683"/>
      <c r="AI29" s="683"/>
      <c r="AJ29" s="683"/>
      <c r="AK29" s="683"/>
      <c r="AL29" s="684" t="s">
        <v>173</v>
      </c>
      <c r="AM29" s="685"/>
      <c r="AN29" s="685"/>
      <c r="AO29" s="686"/>
      <c r="AP29" s="658" t="s">
        <v>224</v>
      </c>
      <c r="AQ29" s="659"/>
      <c r="AR29" s="659"/>
      <c r="AS29" s="659"/>
      <c r="AT29" s="659"/>
      <c r="AU29" s="659"/>
      <c r="AV29" s="659"/>
      <c r="AW29" s="659"/>
      <c r="AX29" s="659"/>
      <c r="AY29" s="659"/>
      <c r="AZ29" s="659"/>
      <c r="BA29" s="659"/>
      <c r="BB29" s="659"/>
      <c r="BC29" s="659"/>
      <c r="BD29" s="659"/>
      <c r="BE29" s="659"/>
      <c r="BF29" s="660"/>
      <c r="BG29" s="658" t="s">
        <v>306</v>
      </c>
      <c r="BH29" s="719"/>
      <c r="BI29" s="719"/>
      <c r="BJ29" s="719"/>
      <c r="BK29" s="719"/>
      <c r="BL29" s="719"/>
      <c r="BM29" s="719"/>
      <c r="BN29" s="719"/>
      <c r="BO29" s="719"/>
      <c r="BP29" s="719"/>
      <c r="BQ29" s="720"/>
      <c r="BR29" s="658" t="s">
        <v>307</v>
      </c>
      <c r="BS29" s="719"/>
      <c r="BT29" s="719"/>
      <c r="BU29" s="719"/>
      <c r="BV29" s="719"/>
      <c r="BW29" s="719"/>
      <c r="BX29" s="719"/>
      <c r="BY29" s="719"/>
      <c r="BZ29" s="719"/>
      <c r="CA29" s="719"/>
      <c r="CB29" s="720"/>
      <c r="CD29" s="742" t="s">
        <v>308</v>
      </c>
      <c r="CE29" s="743"/>
      <c r="CF29" s="694" t="s">
        <v>309</v>
      </c>
      <c r="CG29" s="695"/>
      <c r="CH29" s="695"/>
      <c r="CI29" s="695"/>
      <c r="CJ29" s="695"/>
      <c r="CK29" s="695"/>
      <c r="CL29" s="695"/>
      <c r="CM29" s="695"/>
      <c r="CN29" s="695"/>
      <c r="CO29" s="695"/>
      <c r="CP29" s="695"/>
      <c r="CQ29" s="696"/>
      <c r="CR29" s="679">
        <v>549955</v>
      </c>
      <c r="CS29" s="703"/>
      <c r="CT29" s="703"/>
      <c r="CU29" s="703"/>
      <c r="CV29" s="703"/>
      <c r="CW29" s="703"/>
      <c r="CX29" s="703"/>
      <c r="CY29" s="704"/>
      <c r="CZ29" s="684">
        <v>5.9</v>
      </c>
      <c r="DA29" s="715"/>
      <c r="DB29" s="715"/>
      <c r="DC29" s="717"/>
      <c r="DD29" s="688">
        <v>489815</v>
      </c>
      <c r="DE29" s="703"/>
      <c r="DF29" s="703"/>
      <c r="DG29" s="703"/>
      <c r="DH29" s="703"/>
      <c r="DI29" s="703"/>
      <c r="DJ29" s="703"/>
      <c r="DK29" s="704"/>
      <c r="DL29" s="688">
        <v>489815</v>
      </c>
      <c r="DM29" s="703"/>
      <c r="DN29" s="703"/>
      <c r="DO29" s="703"/>
      <c r="DP29" s="703"/>
      <c r="DQ29" s="703"/>
      <c r="DR29" s="703"/>
      <c r="DS29" s="703"/>
      <c r="DT29" s="703"/>
      <c r="DU29" s="703"/>
      <c r="DV29" s="704"/>
      <c r="DW29" s="684">
        <v>8.4</v>
      </c>
      <c r="DX29" s="715"/>
      <c r="DY29" s="715"/>
      <c r="DZ29" s="715"/>
      <c r="EA29" s="715"/>
      <c r="EB29" s="715"/>
      <c r="EC29" s="716"/>
    </row>
    <row r="30" spans="2:133" ht="11.25" customHeight="1">
      <c r="B30" s="676" t="s">
        <v>310</v>
      </c>
      <c r="C30" s="677"/>
      <c r="D30" s="677"/>
      <c r="E30" s="677"/>
      <c r="F30" s="677"/>
      <c r="G30" s="677"/>
      <c r="H30" s="677"/>
      <c r="I30" s="677"/>
      <c r="J30" s="677"/>
      <c r="K30" s="677"/>
      <c r="L30" s="677"/>
      <c r="M30" s="677"/>
      <c r="N30" s="677"/>
      <c r="O30" s="677"/>
      <c r="P30" s="677"/>
      <c r="Q30" s="678"/>
      <c r="R30" s="679">
        <v>26072</v>
      </c>
      <c r="S30" s="680"/>
      <c r="T30" s="680"/>
      <c r="U30" s="680"/>
      <c r="V30" s="680"/>
      <c r="W30" s="680"/>
      <c r="X30" s="680"/>
      <c r="Y30" s="681"/>
      <c r="Z30" s="682">
        <v>0.3</v>
      </c>
      <c r="AA30" s="682"/>
      <c r="AB30" s="682"/>
      <c r="AC30" s="682"/>
      <c r="AD30" s="683" t="s">
        <v>173</v>
      </c>
      <c r="AE30" s="683"/>
      <c r="AF30" s="683"/>
      <c r="AG30" s="683"/>
      <c r="AH30" s="683"/>
      <c r="AI30" s="683"/>
      <c r="AJ30" s="683"/>
      <c r="AK30" s="683"/>
      <c r="AL30" s="684" t="s">
        <v>246</v>
      </c>
      <c r="AM30" s="685"/>
      <c r="AN30" s="685"/>
      <c r="AO30" s="686"/>
      <c r="AP30" s="727" t="s">
        <v>311</v>
      </c>
      <c r="AQ30" s="728"/>
      <c r="AR30" s="728"/>
      <c r="AS30" s="728"/>
      <c r="AT30" s="733" t="s">
        <v>312</v>
      </c>
      <c r="AU30" s="230"/>
      <c r="AV30" s="230"/>
      <c r="AW30" s="230"/>
      <c r="AX30" s="665" t="s">
        <v>188</v>
      </c>
      <c r="AY30" s="666"/>
      <c r="AZ30" s="666"/>
      <c r="BA30" s="666"/>
      <c r="BB30" s="666"/>
      <c r="BC30" s="666"/>
      <c r="BD30" s="666"/>
      <c r="BE30" s="666"/>
      <c r="BF30" s="667"/>
      <c r="BG30" s="739">
        <v>99</v>
      </c>
      <c r="BH30" s="740"/>
      <c r="BI30" s="740"/>
      <c r="BJ30" s="740"/>
      <c r="BK30" s="740"/>
      <c r="BL30" s="740"/>
      <c r="BM30" s="674">
        <v>96.8</v>
      </c>
      <c r="BN30" s="740"/>
      <c r="BO30" s="740"/>
      <c r="BP30" s="740"/>
      <c r="BQ30" s="741"/>
      <c r="BR30" s="739">
        <v>99.1</v>
      </c>
      <c r="BS30" s="740"/>
      <c r="BT30" s="740"/>
      <c r="BU30" s="740"/>
      <c r="BV30" s="740"/>
      <c r="BW30" s="740"/>
      <c r="BX30" s="674">
        <v>96.7</v>
      </c>
      <c r="BY30" s="740"/>
      <c r="BZ30" s="740"/>
      <c r="CA30" s="740"/>
      <c r="CB30" s="741"/>
      <c r="CD30" s="744"/>
      <c r="CE30" s="745"/>
      <c r="CF30" s="694" t="s">
        <v>313</v>
      </c>
      <c r="CG30" s="695"/>
      <c r="CH30" s="695"/>
      <c r="CI30" s="695"/>
      <c r="CJ30" s="695"/>
      <c r="CK30" s="695"/>
      <c r="CL30" s="695"/>
      <c r="CM30" s="695"/>
      <c r="CN30" s="695"/>
      <c r="CO30" s="695"/>
      <c r="CP30" s="695"/>
      <c r="CQ30" s="696"/>
      <c r="CR30" s="679">
        <v>507798</v>
      </c>
      <c r="CS30" s="680"/>
      <c r="CT30" s="680"/>
      <c r="CU30" s="680"/>
      <c r="CV30" s="680"/>
      <c r="CW30" s="680"/>
      <c r="CX30" s="680"/>
      <c r="CY30" s="681"/>
      <c r="CZ30" s="684">
        <v>5.5</v>
      </c>
      <c r="DA30" s="715"/>
      <c r="DB30" s="715"/>
      <c r="DC30" s="717"/>
      <c r="DD30" s="688">
        <v>452975</v>
      </c>
      <c r="DE30" s="680"/>
      <c r="DF30" s="680"/>
      <c r="DG30" s="680"/>
      <c r="DH30" s="680"/>
      <c r="DI30" s="680"/>
      <c r="DJ30" s="680"/>
      <c r="DK30" s="681"/>
      <c r="DL30" s="688">
        <v>452975</v>
      </c>
      <c r="DM30" s="680"/>
      <c r="DN30" s="680"/>
      <c r="DO30" s="680"/>
      <c r="DP30" s="680"/>
      <c r="DQ30" s="680"/>
      <c r="DR30" s="680"/>
      <c r="DS30" s="680"/>
      <c r="DT30" s="680"/>
      <c r="DU30" s="680"/>
      <c r="DV30" s="681"/>
      <c r="DW30" s="684">
        <v>7.8</v>
      </c>
      <c r="DX30" s="715"/>
      <c r="DY30" s="715"/>
      <c r="DZ30" s="715"/>
      <c r="EA30" s="715"/>
      <c r="EB30" s="715"/>
      <c r="EC30" s="716"/>
    </row>
    <row r="31" spans="2:133" ht="11.25" customHeight="1">
      <c r="B31" s="676" t="s">
        <v>314</v>
      </c>
      <c r="C31" s="677"/>
      <c r="D31" s="677"/>
      <c r="E31" s="677"/>
      <c r="F31" s="677"/>
      <c r="G31" s="677"/>
      <c r="H31" s="677"/>
      <c r="I31" s="677"/>
      <c r="J31" s="677"/>
      <c r="K31" s="677"/>
      <c r="L31" s="677"/>
      <c r="M31" s="677"/>
      <c r="N31" s="677"/>
      <c r="O31" s="677"/>
      <c r="P31" s="677"/>
      <c r="Q31" s="678"/>
      <c r="R31" s="679">
        <v>14070</v>
      </c>
      <c r="S31" s="680"/>
      <c r="T31" s="680"/>
      <c r="U31" s="680"/>
      <c r="V31" s="680"/>
      <c r="W31" s="680"/>
      <c r="X31" s="680"/>
      <c r="Y31" s="681"/>
      <c r="Z31" s="682">
        <v>0.1</v>
      </c>
      <c r="AA31" s="682"/>
      <c r="AB31" s="682"/>
      <c r="AC31" s="682"/>
      <c r="AD31" s="683" t="s">
        <v>246</v>
      </c>
      <c r="AE31" s="683"/>
      <c r="AF31" s="683"/>
      <c r="AG31" s="683"/>
      <c r="AH31" s="683"/>
      <c r="AI31" s="683"/>
      <c r="AJ31" s="683"/>
      <c r="AK31" s="683"/>
      <c r="AL31" s="684" t="s">
        <v>246</v>
      </c>
      <c r="AM31" s="685"/>
      <c r="AN31" s="685"/>
      <c r="AO31" s="686"/>
      <c r="AP31" s="729"/>
      <c r="AQ31" s="730"/>
      <c r="AR31" s="730"/>
      <c r="AS31" s="730"/>
      <c r="AT31" s="734"/>
      <c r="AU31" s="229" t="s">
        <v>315</v>
      </c>
      <c r="AV31" s="229"/>
      <c r="AW31" s="229"/>
      <c r="AX31" s="676" t="s">
        <v>316</v>
      </c>
      <c r="AY31" s="677"/>
      <c r="AZ31" s="677"/>
      <c r="BA31" s="677"/>
      <c r="BB31" s="677"/>
      <c r="BC31" s="677"/>
      <c r="BD31" s="677"/>
      <c r="BE31" s="677"/>
      <c r="BF31" s="678"/>
      <c r="BG31" s="736">
        <v>98.7</v>
      </c>
      <c r="BH31" s="703"/>
      <c r="BI31" s="703"/>
      <c r="BJ31" s="703"/>
      <c r="BK31" s="703"/>
      <c r="BL31" s="703"/>
      <c r="BM31" s="685">
        <v>95.9</v>
      </c>
      <c r="BN31" s="737"/>
      <c r="BO31" s="737"/>
      <c r="BP31" s="737"/>
      <c r="BQ31" s="738"/>
      <c r="BR31" s="736">
        <v>98.8</v>
      </c>
      <c r="BS31" s="703"/>
      <c r="BT31" s="703"/>
      <c r="BU31" s="703"/>
      <c r="BV31" s="703"/>
      <c r="BW31" s="703"/>
      <c r="BX31" s="685">
        <v>95.7</v>
      </c>
      <c r="BY31" s="737"/>
      <c r="BZ31" s="737"/>
      <c r="CA31" s="737"/>
      <c r="CB31" s="738"/>
      <c r="CD31" s="744"/>
      <c r="CE31" s="745"/>
      <c r="CF31" s="694" t="s">
        <v>317</v>
      </c>
      <c r="CG31" s="695"/>
      <c r="CH31" s="695"/>
      <c r="CI31" s="695"/>
      <c r="CJ31" s="695"/>
      <c r="CK31" s="695"/>
      <c r="CL31" s="695"/>
      <c r="CM31" s="695"/>
      <c r="CN31" s="695"/>
      <c r="CO31" s="695"/>
      <c r="CP31" s="695"/>
      <c r="CQ31" s="696"/>
      <c r="CR31" s="679">
        <v>42157</v>
      </c>
      <c r="CS31" s="703"/>
      <c r="CT31" s="703"/>
      <c r="CU31" s="703"/>
      <c r="CV31" s="703"/>
      <c r="CW31" s="703"/>
      <c r="CX31" s="703"/>
      <c r="CY31" s="704"/>
      <c r="CZ31" s="684">
        <v>0.5</v>
      </c>
      <c r="DA31" s="715"/>
      <c r="DB31" s="715"/>
      <c r="DC31" s="717"/>
      <c r="DD31" s="688">
        <v>36840</v>
      </c>
      <c r="DE31" s="703"/>
      <c r="DF31" s="703"/>
      <c r="DG31" s="703"/>
      <c r="DH31" s="703"/>
      <c r="DI31" s="703"/>
      <c r="DJ31" s="703"/>
      <c r="DK31" s="704"/>
      <c r="DL31" s="688">
        <v>36840</v>
      </c>
      <c r="DM31" s="703"/>
      <c r="DN31" s="703"/>
      <c r="DO31" s="703"/>
      <c r="DP31" s="703"/>
      <c r="DQ31" s="703"/>
      <c r="DR31" s="703"/>
      <c r="DS31" s="703"/>
      <c r="DT31" s="703"/>
      <c r="DU31" s="703"/>
      <c r="DV31" s="704"/>
      <c r="DW31" s="684">
        <v>0.6</v>
      </c>
      <c r="DX31" s="715"/>
      <c r="DY31" s="715"/>
      <c r="DZ31" s="715"/>
      <c r="EA31" s="715"/>
      <c r="EB31" s="715"/>
      <c r="EC31" s="716"/>
    </row>
    <row r="32" spans="2:133" ht="11.25" customHeight="1">
      <c r="B32" s="676" t="s">
        <v>318</v>
      </c>
      <c r="C32" s="677"/>
      <c r="D32" s="677"/>
      <c r="E32" s="677"/>
      <c r="F32" s="677"/>
      <c r="G32" s="677"/>
      <c r="H32" s="677"/>
      <c r="I32" s="677"/>
      <c r="J32" s="677"/>
      <c r="K32" s="677"/>
      <c r="L32" s="677"/>
      <c r="M32" s="677"/>
      <c r="N32" s="677"/>
      <c r="O32" s="677"/>
      <c r="P32" s="677"/>
      <c r="Q32" s="678"/>
      <c r="R32" s="679">
        <v>446071</v>
      </c>
      <c r="S32" s="680"/>
      <c r="T32" s="680"/>
      <c r="U32" s="680"/>
      <c r="V32" s="680"/>
      <c r="W32" s="680"/>
      <c r="X32" s="680"/>
      <c r="Y32" s="681"/>
      <c r="Z32" s="682">
        <v>4.5999999999999996</v>
      </c>
      <c r="AA32" s="682"/>
      <c r="AB32" s="682"/>
      <c r="AC32" s="682"/>
      <c r="AD32" s="683" t="s">
        <v>173</v>
      </c>
      <c r="AE32" s="683"/>
      <c r="AF32" s="683"/>
      <c r="AG32" s="683"/>
      <c r="AH32" s="683"/>
      <c r="AI32" s="683"/>
      <c r="AJ32" s="683"/>
      <c r="AK32" s="683"/>
      <c r="AL32" s="684" t="s">
        <v>246</v>
      </c>
      <c r="AM32" s="685"/>
      <c r="AN32" s="685"/>
      <c r="AO32" s="686"/>
      <c r="AP32" s="731"/>
      <c r="AQ32" s="732"/>
      <c r="AR32" s="732"/>
      <c r="AS32" s="732"/>
      <c r="AT32" s="735"/>
      <c r="AU32" s="231"/>
      <c r="AV32" s="231"/>
      <c r="AW32" s="231"/>
      <c r="AX32" s="724" t="s">
        <v>319</v>
      </c>
      <c r="AY32" s="725"/>
      <c r="AZ32" s="725"/>
      <c r="BA32" s="725"/>
      <c r="BB32" s="725"/>
      <c r="BC32" s="725"/>
      <c r="BD32" s="725"/>
      <c r="BE32" s="725"/>
      <c r="BF32" s="726"/>
      <c r="BG32" s="748">
        <v>99.3</v>
      </c>
      <c r="BH32" s="749"/>
      <c r="BI32" s="749"/>
      <c r="BJ32" s="749"/>
      <c r="BK32" s="749"/>
      <c r="BL32" s="749"/>
      <c r="BM32" s="750">
        <v>97.8</v>
      </c>
      <c r="BN32" s="749"/>
      <c r="BO32" s="749"/>
      <c r="BP32" s="749"/>
      <c r="BQ32" s="751"/>
      <c r="BR32" s="748">
        <v>99.4</v>
      </c>
      <c r="BS32" s="749"/>
      <c r="BT32" s="749"/>
      <c r="BU32" s="749"/>
      <c r="BV32" s="749"/>
      <c r="BW32" s="749"/>
      <c r="BX32" s="750">
        <v>97.6</v>
      </c>
      <c r="BY32" s="749"/>
      <c r="BZ32" s="749"/>
      <c r="CA32" s="749"/>
      <c r="CB32" s="751"/>
      <c r="CD32" s="746"/>
      <c r="CE32" s="747"/>
      <c r="CF32" s="694" t="s">
        <v>320</v>
      </c>
      <c r="CG32" s="695"/>
      <c r="CH32" s="695"/>
      <c r="CI32" s="695"/>
      <c r="CJ32" s="695"/>
      <c r="CK32" s="695"/>
      <c r="CL32" s="695"/>
      <c r="CM32" s="695"/>
      <c r="CN32" s="695"/>
      <c r="CO32" s="695"/>
      <c r="CP32" s="695"/>
      <c r="CQ32" s="696"/>
      <c r="CR32" s="679">
        <v>491</v>
      </c>
      <c r="CS32" s="680"/>
      <c r="CT32" s="680"/>
      <c r="CU32" s="680"/>
      <c r="CV32" s="680"/>
      <c r="CW32" s="680"/>
      <c r="CX32" s="680"/>
      <c r="CY32" s="681"/>
      <c r="CZ32" s="684">
        <v>0</v>
      </c>
      <c r="DA32" s="715"/>
      <c r="DB32" s="715"/>
      <c r="DC32" s="717"/>
      <c r="DD32" s="688">
        <v>491</v>
      </c>
      <c r="DE32" s="680"/>
      <c r="DF32" s="680"/>
      <c r="DG32" s="680"/>
      <c r="DH32" s="680"/>
      <c r="DI32" s="680"/>
      <c r="DJ32" s="680"/>
      <c r="DK32" s="681"/>
      <c r="DL32" s="688">
        <v>491</v>
      </c>
      <c r="DM32" s="680"/>
      <c r="DN32" s="680"/>
      <c r="DO32" s="680"/>
      <c r="DP32" s="680"/>
      <c r="DQ32" s="680"/>
      <c r="DR32" s="680"/>
      <c r="DS32" s="680"/>
      <c r="DT32" s="680"/>
      <c r="DU32" s="680"/>
      <c r="DV32" s="681"/>
      <c r="DW32" s="684">
        <v>0</v>
      </c>
      <c r="DX32" s="715"/>
      <c r="DY32" s="715"/>
      <c r="DZ32" s="715"/>
      <c r="EA32" s="715"/>
      <c r="EB32" s="715"/>
      <c r="EC32" s="716"/>
    </row>
    <row r="33" spans="2:133" ht="11.25" customHeight="1">
      <c r="B33" s="676" t="s">
        <v>321</v>
      </c>
      <c r="C33" s="677"/>
      <c r="D33" s="677"/>
      <c r="E33" s="677"/>
      <c r="F33" s="677"/>
      <c r="G33" s="677"/>
      <c r="H33" s="677"/>
      <c r="I33" s="677"/>
      <c r="J33" s="677"/>
      <c r="K33" s="677"/>
      <c r="L33" s="677"/>
      <c r="M33" s="677"/>
      <c r="N33" s="677"/>
      <c r="O33" s="677"/>
      <c r="P33" s="677"/>
      <c r="Q33" s="678"/>
      <c r="R33" s="679">
        <v>223413</v>
      </c>
      <c r="S33" s="680"/>
      <c r="T33" s="680"/>
      <c r="U33" s="680"/>
      <c r="V33" s="680"/>
      <c r="W33" s="680"/>
      <c r="X33" s="680"/>
      <c r="Y33" s="681"/>
      <c r="Z33" s="682">
        <v>2.2999999999999998</v>
      </c>
      <c r="AA33" s="682"/>
      <c r="AB33" s="682"/>
      <c r="AC33" s="682"/>
      <c r="AD33" s="683" t="s">
        <v>173</v>
      </c>
      <c r="AE33" s="683"/>
      <c r="AF33" s="683"/>
      <c r="AG33" s="683"/>
      <c r="AH33" s="683"/>
      <c r="AI33" s="683"/>
      <c r="AJ33" s="683"/>
      <c r="AK33" s="683"/>
      <c r="AL33" s="684" t="s">
        <v>173</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322</v>
      </c>
      <c r="CE33" s="695"/>
      <c r="CF33" s="695"/>
      <c r="CG33" s="695"/>
      <c r="CH33" s="695"/>
      <c r="CI33" s="695"/>
      <c r="CJ33" s="695"/>
      <c r="CK33" s="695"/>
      <c r="CL33" s="695"/>
      <c r="CM33" s="695"/>
      <c r="CN33" s="695"/>
      <c r="CO33" s="695"/>
      <c r="CP33" s="695"/>
      <c r="CQ33" s="696"/>
      <c r="CR33" s="679">
        <v>4527894</v>
      </c>
      <c r="CS33" s="703"/>
      <c r="CT33" s="703"/>
      <c r="CU33" s="703"/>
      <c r="CV33" s="703"/>
      <c r="CW33" s="703"/>
      <c r="CX33" s="703"/>
      <c r="CY33" s="704"/>
      <c r="CZ33" s="684">
        <v>49</v>
      </c>
      <c r="DA33" s="715"/>
      <c r="DB33" s="715"/>
      <c r="DC33" s="717"/>
      <c r="DD33" s="688">
        <v>3869767</v>
      </c>
      <c r="DE33" s="703"/>
      <c r="DF33" s="703"/>
      <c r="DG33" s="703"/>
      <c r="DH33" s="703"/>
      <c r="DI33" s="703"/>
      <c r="DJ33" s="703"/>
      <c r="DK33" s="704"/>
      <c r="DL33" s="688">
        <v>3349786</v>
      </c>
      <c r="DM33" s="703"/>
      <c r="DN33" s="703"/>
      <c r="DO33" s="703"/>
      <c r="DP33" s="703"/>
      <c r="DQ33" s="703"/>
      <c r="DR33" s="703"/>
      <c r="DS33" s="703"/>
      <c r="DT33" s="703"/>
      <c r="DU33" s="703"/>
      <c r="DV33" s="704"/>
      <c r="DW33" s="684">
        <v>57.7</v>
      </c>
      <c r="DX33" s="715"/>
      <c r="DY33" s="715"/>
      <c r="DZ33" s="715"/>
      <c r="EA33" s="715"/>
      <c r="EB33" s="715"/>
      <c r="EC33" s="716"/>
    </row>
    <row r="34" spans="2:133" ht="11.25" customHeight="1">
      <c r="B34" s="676" t="s">
        <v>323</v>
      </c>
      <c r="C34" s="677"/>
      <c r="D34" s="677"/>
      <c r="E34" s="677"/>
      <c r="F34" s="677"/>
      <c r="G34" s="677"/>
      <c r="H34" s="677"/>
      <c r="I34" s="677"/>
      <c r="J34" s="677"/>
      <c r="K34" s="677"/>
      <c r="L34" s="677"/>
      <c r="M34" s="677"/>
      <c r="N34" s="677"/>
      <c r="O34" s="677"/>
      <c r="P34" s="677"/>
      <c r="Q34" s="678"/>
      <c r="R34" s="679">
        <v>174265</v>
      </c>
      <c r="S34" s="680"/>
      <c r="T34" s="680"/>
      <c r="U34" s="680"/>
      <c r="V34" s="680"/>
      <c r="W34" s="680"/>
      <c r="X34" s="680"/>
      <c r="Y34" s="681"/>
      <c r="Z34" s="682">
        <v>1.8</v>
      </c>
      <c r="AA34" s="682"/>
      <c r="AB34" s="682"/>
      <c r="AC34" s="682"/>
      <c r="AD34" s="683">
        <v>8</v>
      </c>
      <c r="AE34" s="683"/>
      <c r="AF34" s="683"/>
      <c r="AG34" s="683"/>
      <c r="AH34" s="683"/>
      <c r="AI34" s="683"/>
      <c r="AJ34" s="683"/>
      <c r="AK34" s="683"/>
      <c r="AL34" s="684">
        <v>0</v>
      </c>
      <c r="AM34" s="685"/>
      <c r="AN34" s="685"/>
      <c r="AO34" s="686"/>
      <c r="AP34" s="234"/>
      <c r="AQ34" s="658" t="s">
        <v>324</v>
      </c>
      <c r="AR34" s="659"/>
      <c r="AS34" s="659"/>
      <c r="AT34" s="659"/>
      <c r="AU34" s="659"/>
      <c r="AV34" s="659"/>
      <c r="AW34" s="659"/>
      <c r="AX34" s="659"/>
      <c r="AY34" s="659"/>
      <c r="AZ34" s="659"/>
      <c r="BA34" s="659"/>
      <c r="BB34" s="659"/>
      <c r="BC34" s="659"/>
      <c r="BD34" s="659"/>
      <c r="BE34" s="659"/>
      <c r="BF34" s="660"/>
      <c r="BG34" s="658" t="s">
        <v>325</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326</v>
      </c>
      <c r="CE34" s="695"/>
      <c r="CF34" s="695"/>
      <c r="CG34" s="695"/>
      <c r="CH34" s="695"/>
      <c r="CI34" s="695"/>
      <c r="CJ34" s="695"/>
      <c r="CK34" s="695"/>
      <c r="CL34" s="695"/>
      <c r="CM34" s="695"/>
      <c r="CN34" s="695"/>
      <c r="CO34" s="695"/>
      <c r="CP34" s="695"/>
      <c r="CQ34" s="696"/>
      <c r="CR34" s="679">
        <v>1438043</v>
      </c>
      <c r="CS34" s="680"/>
      <c r="CT34" s="680"/>
      <c r="CU34" s="680"/>
      <c r="CV34" s="680"/>
      <c r="CW34" s="680"/>
      <c r="CX34" s="680"/>
      <c r="CY34" s="681"/>
      <c r="CZ34" s="684">
        <v>15.6</v>
      </c>
      <c r="DA34" s="715"/>
      <c r="DB34" s="715"/>
      <c r="DC34" s="717"/>
      <c r="DD34" s="688">
        <v>1117184</v>
      </c>
      <c r="DE34" s="680"/>
      <c r="DF34" s="680"/>
      <c r="DG34" s="680"/>
      <c r="DH34" s="680"/>
      <c r="DI34" s="680"/>
      <c r="DJ34" s="680"/>
      <c r="DK34" s="681"/>
      <c r="DL34" s="688">
        <v>1040817</v>
      </c>
      <c r="DM34" s="680"/>
      <c r="DN34" s="680"/>
      <c r="DO34" s="680"/>
      <c r="DP34" s="680"/>
      <c r="DQ34" s="680"/>
      <c r="DR34" s="680"/>
      <c r="DS34" s="680"/>
      <c r="DT34" s="680"/>
      <c r="DU34" s="680"/>
      <c r="DV34" s="681"/>
      <c r="DW34" s="684">
        <v>17.899999999999999</v>
      </c>
      <c r="DX34" s="715"/>
      <c r="DY34" s="715"/>
      <c r="DZ34" s="715"/>
      <c r="EA34" s="715"/>
      <c r="EB34" s="715"/>
      <c r="EC34" s="716"/>
    </row>
    <row r="35" spans="2:133" ht="11.25" customHeight="1">
      <c r="B35" s="676" t="s">
        <v>327</v>
      </c>
      <c r="C35" s="677"/>
      <c r="D35" s="677"/>
      <c r="E35" s="677"/>
      <c r="F35" s="677"/>
      <c r="G35" s="677"/>
      <c r="H35" s="677"/>
      <c r="I35" s="677"/>
      <c r="J35" s="677"/>
      <c r="K35" s="677"/>
      <c r="L35" s="677"/>
      <c r="M35" s="677"/>
      <c r="N35" s="677"/>
      <c r="O35" s="677"/>
      <c r="P35" s="677"/>
      <c r="Q35" s="678"/>
      <c r="R35" s="679">
        <v>589236</v>
      </c>
      <c r="S35" s="680"/>
      <c r="T35" s="680"/>
      <c r="U35" s="680"/>
      <c r="V35" s="680"/>
      <c r="W35" s="680"/>
      <c r="X35" s="680"/>
      <c r="Y35" s="681"/>
      <c r="Z35" s="682">
        <v>6.1</v>
      </c>
      <c r="AA35" s="682"/>
      <c r="AB35" s="682"/>
      <c r="AC35" s="682"/>
      <c r="AD35" s="683" t="s">
        <v>246</v>
      </c>
      <c r="AE35" s="683"/>
      <c r="AF35" s="683"/>
      <c r="AG35" s="683"/>
      <c r="AH35" s="683"/>
      <c r="AI35" s="683"/>
      <c r="AJ35" s="683"/>
      <c r="AK35" s="683"/>
      <c r="AL35" s="684" t="s">
        <v>173</v>
      </c>
      <c r="AM35" s="685"/>
      <c r="AN35" s="685"/>
      <c r="AO35" s="686"/>
      <c r="AP35" s="234"/>
      <c r="AQ35" s="752" t="s">
        <v>328</v>
      </c>
      <c r="AR35" s="753"/>
      <c r="AS35" s="753"/>
      <c r="AT35" s="753"/>
      <c r="AU35" s="753"/>
      <c r="AV35" s="753"/>
      <c r="AW35" s="753"/>
      <c r="AX35" s="753"/>
      <c r="AY35" s="754"/>
      <c r="AZ35" s="668">
        <v>1554054</v>
      </c>
      <c r="BA35" s="669"/>
      <c r="BB35" s="669"/>
      <c r="BC35" s="669"/>
      <c r="BD35" s="669"/>
      <c r="BE35" s="669"/>
      <c r="BF35" s="755"/>
      <c r="BG35" s="690" t="s">
        <v>329</v>
      </c>
      <c r="BH35" s="691"/>
      <c r="BI35" s="691"/>
      <c r="BJ35" s="691"/>
      <c r="BK35" s="691"/>
      <c r="BL35" s="691"/>
      <c r="BM35" s="691"/>
      <c r="BN35" s="691"/>
      <c r="BO35" s="691"/>
      <c r="BP35" s="691"/>
      <c r="BQ35" s="691"/>
      <c r="BR35" s="691"/>
      <c r="BS35" s="691"/>
      <c r="BT35" s="691"/>
      <c r="BU35" s="692"/>
      <c r="BV35" s="668">
        <v>31329</v>
      </c>
      <c r="BW35" s="669"/>
      <c r="BX35" s="669"/>
      <c r="BY35" s="669"/>
      <c r="BZ35" s="669"/>
      <c r="CA35" s="669"/>
      <c r="CB35" s="755"/>
      <c r="CD35" s="694" t="s">
        <v>330</v>
      </c>
      <c r="CE35" s="695"/>
      <c r="CF35" s="695"/>
      <c r="CG35" s="695"/>
      <c r="CH35" s="695"/>
      <c r="CI35" s="695"/>
      <c r="CJ35" s="695"/>
      <c r="CK35" s="695"/>
      <c r="CL35" s="695"/>
      <c r="CM35" s="695"/>
      <c r="CN35" s="695"/>
      <c r="CO35" s="695"/>
      <c r="CP35" s="695"/>
      <c r="CQ35" s="696"/>
      <c r="CR35" s="679">
        <v>105310</v>
      </c>
      <c r="CS35" s="703"/>
      <c r="CT35" s="703"/>
      <c r="CU35" s="703"/>
      <c r="CV35" s="703"/>
      <c r="CW35" s="703"/>
      <c r="CX35" s="703"/>
      <c r="CY35" s="704"/>
      <c r="CZ35" s="684">
        <v>1.1000000000000001</v>
      </c>
      <c r="DA35" s="715"/>
      <c r="DB35" s="715"/>
      <c r="DC35" s="717"/>
      <c r="DD35" s="688">
        <v>74155</v>
      </c>
      <c r="DE35" s="703"/>
      <c r="DF35" s="703"/>
      <c r="DG35" s="703"/>
      <c r="DH35" s="703"/>
      <c r="DI35" s="703"/>
      <c r="DJ35" s="703"/>
      <c r="DK35" s="704"/>
      <c r="DL35" s="688">
        <v>74155</v>
      </c>
      <c r="DM35" s="703"/>
      <c r="DN35" s="703"/>
      <c r="DO35" s="703"/>
      <c r="DP35" s="703"/>
      <c r="DQ35" s="703"/>
      <c r="DR35" s="703"/>
      <c r="DS35" s="703"/>
      <c r="DT35" s="703"/>
      <c r="DU35" s="703"/>
      <c r="DV35" s="704"/>
      <c r="DW35" s="684">
        <v>1.3</v>
      </c>
      <c r="DX35" s="715"/>
      <c r="DY35" s="715"/>
      <c r="DZ35" s="715"/>
      <c r="EA35" s="715"/>
      <c r="EB35" s="715"/>
      <c r="EC35" s="716"/>
    </row>
    <row r="36" spans="2:133" ht="11.25" customHeight="1">
      <c r="B36" s="676" t="s">
        <v>331</v>
      </c>
      <c r="C36" s="677"/>
      <c r="D36" s="677"/>
      <c r="E36" s="677"/>
      <c r="F36" s="677"/>
      <c r="G36" s="677"/>
      <c r="H36" s="677"/>
      <c r="I36" s="677"/>
      <c r="J36" s="677"/>
      <c r="K36" s="677"/>
      <c r="L36" s="677"/>
      <c r="M36" s="677"/>
      <c r="N36" s="677"/>
      <c r="O36" s="677"/>
      <c r="P36" s="677"/>
      <c r="Q36" s="678"/>
      <c r="R36" s="679" t="s">
        <v>173</v>
      </c>
      <c r="S36" s="680"/>
      <c r="T36" s="680"/>
      <c r="U36" s="680"/>
      <c r="V36" s="680"/>
      <c r="W36" s="680"/>
      <c r="X36" s="680"/>
      <c r="Y36" s="681"/>
      <c r="Z36" s="682" t="s">
        <v>137</v>
      </c>
      <c r="AA36" s="682"/>
      <c r="AB36" s="682"/>
      <c r="AC36" s="682"/>
      <c r="AD36" s="683" t="s">
        <v>137</v>
      </c>
      <c r="AE36" s="683"/>
      <c r="AF36" s="683"/>
      <c r="AG36" s="683"/>
      <c r="AH36" s="683"/>
      <c r="AI36" s="683"/>
      <c r="AJ36" s="683"/>
      <c r="AK36" s="683"/>
      <c r="AL36" s="684" t="s">
        <v>246</v>
      </c>
      <c r="AM36" s="685"/>
      <c r="AN36" s="685"/>
      <c r="AO36" s="686"/>
      <c r="AQ36" s="756" t="s">
        <v>332</v>
      </c>
      <c r="AR36" s="757"/>
      <c r="AS36" s="757"/>
      <c r="AT36" s="757"/>
      <c r="AU36" s="757"/>
      <c r="AV36" s="757"/>
      <c r="AW36" s="757"/>
      <c r="AX36" s="757"/>
      <c r="AY36" s="758"/>
      <c r="AZ36" s="679">
        <v>320000</v>
      </c>
      <c r="BA36" s="680"/>
      <c r="BB36" s="680"/>
      <c r="BC36" s="680"/>
      <c r="BD36" s="703"/>
      <c r="BE36" s="703"/>
      <c r="BF36" s="738"/>
      <c r="BG36" s="694" t="s">
        <v>333</v>
      </c>
      <c r="BH36" s="695"/>
      <c r="BI36" s="695"/>
      <c r="BJ36" s="695"/>
      <c r="BK36" s="695"/>
      <c r="BL36" s="695"/>
      <c r="BM36" s="695"/>
      <c r="BN36" s="695"/>
      <c r="BO36" s="695"/>
      <c r="BP36" s="695"/>
      <c r="BQ36" s="695"/>
      <c r="BR36" s="695"/>
      <c r="BS36" s="695"/>
      <c r="BT36" s="695"/>
      <c r="BU36" s="696"/>
      <c r="BV36" s="679">
        <v>-136311</v>
      </c>
      <c r="BW36" s="680"/>
      <c r="BX36" s="680"/>
      <c r="BY36" s="680"/>
      <c r="BZ36" s="680"/>
      <c r="CA36" s="680"/>
      <c r="CB36" s="689"/>
      <c r="CD36" s="694" t="s">
        <v>334</v>
      </c>
      <c r="CE36" s="695"/>
      <c r="CF36" s="695"/>
      <c r="CG36" s="695"/>
      <c r="CH36" s="695"/>
      <c r="CI36" s="695"/>
      <c r="CJ36" s="695"/>
      <c r="CK36" s="695"/>
      <c r="CL36" s="695"/>
      <c r="CM36" s="695"/>
      <c r="CN36" s="695"/>
      <c r="CO36" s="695"/>
      <c r="CP36" s="695"/>
      <c r="CQ36" s="696"/>
      <c r="CR36" s="679">
        <v>1519104</v>
      </c>
      <c r="CS36" s="680"/>
      <c r="CT36" s="680"/>
      <c r="CU36" s="680"/>
      <c r="CV36" s="680"/>
      <c r="CW36" s="680"/>
      <c r="CX36" s="680"/>
      <c r="CY36" s="681"/>
      <c r="CZ36" s="684">
        <v>16.399999999999999</v>
      </c>
      <c r="DA36" s="715"/>
      <c r="DB36" s="715"/>
      <c r="DC36" s="717"/>
      <c r="DD36" s="688">
        <v>1456767</v>
      </c>
      <c r="DE36" s="680"/>
      <c r="DF36" s="680"/>
      <c r="DG36" s="680"/>
      <c r="DH36" s="680"/>
      <c r="DI36" s="680"/>
      <c r="DJ36" s="680"/>
      <c r="DK36" s="681"/>
      <c r="DL36" s="688">
        <v>1370928</v>
      </c>
      <c r="DM36" s="680"/>
      <c r="DN36" s="680"/>
      <c r="DO36" s="680"/>
      <c r="DP36" s="680"/>
      <c r="DQ36" s="680"/>
      <c r="DR36" s="680"/>
      <c r="DS36" s="680"/>
      <c r="DT36" s="680"/>
      <c r="DU36" s="680"/>
      <c r="DV36" s="681"/>
      <c r="DW36" s="684">
        <v>23.6</v>
      </c>
      <c r="DX36" s="715"/>
      <c r="DY36" s="715"/>
      <c r="DZ36" s="715"/>
      <c r="EA36" s="715"/>
      <c r="EB36" s="715"/>
      <c r="EC36" s="716"/>
    </row>
    <row r="37" spans="2:133" ht="11.25" customHeight="1">
      <c r="B37" s="676" t="s">
        <v>335</v>
      </c>
      <c r="C37" s="677"/>
      <c r="D37" s="677"/>
      <c r="E37" s="677"/>
      <c r="F37" s="677"/>
      <c r="G37" s="677"/>
      <c r="H37" s="677"/>
      <c r="I37" s="677"/>
      <c r="J37" s="677"/>
      <c r="K37" s="677"/>
      <c r="L37" s="677"/>
      <c r="M37" s="677"/>
      <c r="N37" s="677"/>
      <c r="O37" s="677"/>
      <c r="P37" s="677"/>
      <c r="Q37" s="678"/>
      <c r="R37" s="679">
        <v>344036</v>
      </c>
      <c r="S37" s="680"/>
      <c r="T37" s="680"/>
      <c r="U37" s="680"/>
      <c r="V37" s="680"/>
      <c r="W37" s="680"/>
      <c r="X37" s="680"/>
      <c r="Y37" s="681"/>
      <c r="Z37" s="682">
        <v>3.6</v>
      </c>
      <c r="AA37" s="682"/>
      <c r="AB37" s="682"/>
      <c r="AC37" s="682"/>
      <c r="AD37" s="683" t="s">
        <v>173</v>
      </c>
      <c r="AE37" s="683"/>
      <c r="AF37" s="683"/>
      <c r="AG37" s="683"/>
      <c r="AH37" s="683"/>
      <c r="AI37" s="683"/>
      <c r="AJ37" s="683"/>
      <c r="AK37" s="683"/>
      <c r="AL37" s="684" t="s">
        <v>173</v>
      </c>
      <c r="AM37" s="685"/>
      <c r="AN37" s="685"/>
      <c r="AO37" s="686"/>
      <c r="AQ37" s="756" t="s">
        <v>336</v>
      </c>
      <c r="AR37" s="757"/>
      <c r="AS37" s="757"/>
      <c r="AT37" s="757"/>
      <c r="AU37" s="757"/>
      <c r="AV37" s="757"/>
      <c r="AW37" s="757"/>
      <c r="AX37" s="757"/>
      <c r="AY37" s="758"/>
      <c r="AZ37" s="679" t="s">
        <v>246</v>
      </c>
      <c r="BA37" s="680"/>
      <c r="BB37" s="680"/>
      <c r="BC37" s="680"/>
      <c r="BD37" s="703"/>
      <c r="BE37" s="703"/>
      <c r="BF37" s="738"/>
      <c r="BG37" s="694" t="s">
        <v>337</v>
      </c>
      <c r="BH37" s="695"/>
      <c r="BI37" s="695"/>
      <c r="BJ37" s="695"/>
      <c r="BK37" s="695"/>
      <c r="BL37" s="695"/>
      <c r="BM37" s="695"/>
      <c r="BN37" s="695"/>
      <c r="BO37" s="695"/>
      <c r="BP37" s="695"/>
      <c r="BQ37" s="695"/>
      <c r="BR37" s="695"/>
      <c r="BS37" s="695"/>
      <c r="BT37" s="695"/>
      <c r="BU37" s="696"/>
      <c r="BV37" s="679">
        <v>4186</v>
      </c>
      <c r="BW37" s="680"/>
      <c r="BX37" s="680"/>
      <c r="BY37" s="680"/>
      <c r="BZ37" s="680"/>
      <c r="CA37" s="680"/>
      <c r="CB37" s="689"/>
      <c r="CD37" s="694" t="s">
        <v>338</v>
      </c>
      <c r="CE37" s="695"/>
      <c r="CF37" s="695"/>
      <c r="CG37" s="695"/>
      <c r="CH37" s="695"/>
      <c r="CI37" s="695"/>
      <c r="CJ37" s="695"/>
      <c r="CK37" s="695"/>
      <c r="CL37" s="695"/>
      <c r="CM37" s="695"/>
      <c r="CN37" s="695"/>
      <c r="CO37" s="695"/>
      <c r="CP37" s="695"/>
      <c r="CQ37" s="696"/>
      <c r="CR37" s="679">
        <v>847734</v>
      </c>
      <c r="CS37" s="703"/>
      <c r="CT37" s="703"/>
      <c r="CU37" s="703"/>
      <c r="CV37" s="703"/>
      <c r="CW37" s="703"/>
      <c r="CX37" s="703"/>
      <c r="CY37" s="704"/>
      <c r="CZ37" s="684">
        <v>9.1999999999999993</v>
      </c>
      <c r="DA37" s="715"/>
      <c r="DB37" s="715"/>
      <c r="DC37" s="717"/>
      <c r="DD37" s="688">
        <v>847734</v>
      </c>
      <c r="DE37" s="703"/>
      <c r="DF37" s="703"/>
      <c r="DG37" s="703"/>
      <c r="DH37" s="703"/>
      <c r="DI37" s="703"/>
      <c r="DJ37" s="703"/>
      <c r="DK37" s="704"/>
      <c r="DL37" s="688">
        <v>808484</v>
      </c>
      <c r="DM37" s="703"/>
      <c r="DN37" s="703"/>
      <c r="DO37" s="703"/>
      <c r="DP37" s="703"/>
      <c r="DQ37" s="703"/>
      <c r="DR37" s="703"/>
      <c r="DS37" s="703"/>
      <c r="DT37" s="703"/>
      <c r="DU37" s="703"/>
      <c r="DV37" s="704"/>
      <c r="DW37" s="684">
        <v>13.9</v>
      </c>
      <c r="DX37" s="715"/>
      <c r="DY37" s="715"/>
      <c r="DZ37" s="715"/>
      <c r="EA37" s="715"/>
      <c r="EB37" s="715"/>
      <c r="EC37" s="716"/>
    </row>
    <row r="38" spans="2:133" ht="11.25" customHeight="1">
      <c r="B38" s="724" t="s">
        <v>339</v>
      </c>
      <c r="C38" s="725"/>
      <c r="D38" s="725"/>
      <c r="E38" s="725"/>
      <c r="F38" s="725"/>
      <c r="G38" s="725"/>
      <c r="H38" s="725"/>
      <c r="I38" s="725"/>
      <c r="J38" s="725"/>
      <c r="K38" s="725"/>
      <c r="L38" s="725"/>
      <c r="M38" s="725"/>
      <c r="N38" s="725"/>
      <c r="O38" s="725"/>
      <c r="P38" s="725"/>
      <c r="Q38" s="726"/>
      <c r="R38" s="759">
        <v>9667763</v>
      </c>
      <c r="S38" s="760"/>
      <c r="T38" s="760"/>
      <c r="U38" s="760"/>
      <c r="V38" s="760"/>
      <c r="W38" s="760"/>
      <c r="X38" s="760"/>
      <c r="Y38" s="761"/>
      <c r="Z38" s="762">
        <v>100</v>
      </c>
      <c r="AA38" s="762"/>
      <c r="AB38" s="762"/>
      <c r="AC38" s="762"/>
      <c r="AD38" s="763">
        <v>5465501</v>
      </c>
      <c r="AE38" s="763"/>
      <c r="AF38" s="763"/>
      <c r="AG38" s="763"/>
      <c r="AH38" s="763"/>
      <c r="AI38" s="763"/>
      <c r="AJ38" s="763"/>
      <c r="AK38" s="763"/>
      <c r="AL38" s="764">
        <v>100</v>
      </c>
      <c r="AM38" s="750"/>
      <c r="AN38" s="750"/>
      <c r="AO38" s="765"/>
      <c r="AQ38" s="756" t="s">
        <v>340</v>
      </c>
      <c r="AR38" s="757"/>
      <c r="AS38" s="757"/>
      <c r="AT38" s="757"/>
      <c r="AU38" s="757"/>
      <c r="AV38" s="757"/>
      <c r="AW38" s="757"/>
      <c r="AX38" s="757"/>
      <c r="AY38" s="758"/>
      <c r="AZ38" s="679" t="s">
        <v>173</v>
      </c>
      <c r="BA38" s="680"/>
      <c r="BB38" s="680"/>
      <c r="BC38" s="680"/>
      <c r="BD38" s="703"/>
      <c r="BE38" s="703"/>
      <c r="BF38" s="738"/>
      <c r="BG38" s="694" t="s">
        <v>341</v>
      </c>
      <c r="BH38" s="695"/>
      <c r="BI38" s="695"/>
      <c r="BJ38" s="695"/>
      <c r="BK38" s="695"/>
      <c r="BL38" s="695"/>
      <c r="BM38" s="695"/>
      <c r="BN38" s="695"/>
      <c r="BO38" s="695"/>
      <c r="BP38" s="695"/>
      <c r="BQ38" s="695"/>
      <c r="BR38" s="695"/>
      <c r="BS38" s="695"/>
      <c r="BT38" s="695"/>
      <c r="BU38" s="696"/>
      <c r="BV38" s="679">
        <v>6688</v>
      </c>
      <c r="BW38" s="680"/>
      <c r="BX38" s="680"/>
      <c r="BY38" s="680"/>
      <c r="BZ38" s="680"/>
      <c r="CA38" s="680"/>
      <c r="CB38" s="689"/>
      <c r="CD38" s="694" t="s">
        <v>342</v>
      </c>
      <c r="CE38" s="695"/>
      <c r="CF38" s="695"/>
      <c r="CG38" s="695"/>
      <c r="CH38" s="695"/>
      <c r="CI38" s="695"/>
      <c r="CJ38" s="695"/>
      <c r="CK38" s="695"/>
      <c r="CL38" s="695"/>
      <c r="CM38" s="695"/>
      <c r="CN38" s="695"/>
      <c r="CO38" s="695"/>
      <c r="CP38" s="695"/>
      <c r="CQ38" s="696"/>
      <c r="CR38" s="679">
        <v>1234054</v>
      </c>
      <c r="CS38" s="680"/>
      <c r="CT38" s="680"/>
      <c r="CU38" s="680"/>
      <c r="CV38" s="680"/>
      <c r="CW38" s="680"/>
      <c r="CX38" s="680"/>
      <c r="CY38" s="681"/>
      <c r="CZ38" s="684">
        <v>13.4</v>
      </c>
      <c r="DA38" s="715"/>
      <c r="DB38" s="715"/>
      <c r="DC38" s="717"/>
      <c r="DD38" s="688">
        <v>1038496</v>
      </c>
      <c r="DE38" s="680"/>
      <c r="DF38" s="680"/>
      <c r="DG38" s="680"/>
      <c r="DH38" s="680"/>
      <c r="DI38" s="680"/>
      <c r="DJ38" s="680"/>
      <c r="DK38" s="681"/>
      <c r="DL38" s="688">
        <v>863886</v>
      </c>
      <c r="DM38" s="680"/>
      <c r="DN38" s="680"/>
      <c r="DO38" s="680"/>
      <c r="DP38" s="680"/>
      <c r="DQ38" s="680"/>
      <c r="DR38" s="680"/>
      <c r="DS38" s="680"/>
      <c r="DT38" s="680"/>
      <c r="DU38" s="680"/>
      <c r="DV38" s="681"/>
      <c r="DW38" s="684">
        <v>14.9</v>
      </c>
      <c r="DX38" s="715"/>
      <c r="DY38" s="715"/>
      <c r="DZ38" s="715"/>
      <c r="EA38" s="715"/>
      <c r="EB38" s="715"/>
      <c r="EC38" s="716"/>
    </row>
    <row r="39" spans="2:133" ht="11.25" customHeight="1">
      <c r="AQ39" s="756" t="s">
        <v>343</v>
      </c>
      <c r="AR39" s="757"/>
      <c r="AS39" s="757"/>
      <c r="AT39" s="757"/>
      <c r="AU39" s="757"/>
      <c r="AV39" s="757"/>
      <c r="AW39" s="757"/>
      <c r="AX39" s="757"/>
      <c r="AY39" s="758"/>
      <c r="AZ39" s="679" t="s">
        <v>246</v>
      </c>
      <c r="BA39" s="680"/>
      <c r="BB39" s="680"/>
      <c r="BC39" s="680"/>
      <c r="BD39" s="703"/>
      <c r="BE39" s="703"/>
      <c r="BF39" s="738"/>
      <c r="BG39" s="770" t="s">
        <v>344</v>
      </c>
      <c r="BH39" s="771"/>
      <c r="BI39" s="771"/>
      <c r="BJ39" s="771"/>
      <c r="BK39" s="771"/>
      <c r="BL39" s="235"/>
      <c r="BM39" s="695" t="s">
        <v>345</v>
      </c>
      <c r="BN39" s="695"/>
      <c r="BO39" s="695"/>
      <c r="BP39" s="695"/>
      <c r="BQ39" s="695"/>
      <c r="BR39" s="695"/>
      <c r="BS39" s="695"/>
      <c r="BT39" s="695"/>
      <c r="BU39" s="696"/>
      <c r="BV39" s="679">
        <v>75</v>
      </c>
      <c r="BW39" s="680"/>
      <c r="BX39" s="680"/>
      <c r="BY39" s="680"/>
      <c r="BZ39" s="680"/>
      <c r="CA39" s="680"/>
      <c r="CB39" s="689"/>
      <c r="CD39" s="694" t="s">
        <v>346</v>
      </c>
      <c r="CE39" s="695"/>
      <c r="CF39" s="695"/>
      <c r="CG39" s="695"/>
      <c r="CH39" s="695"/>
      <c r="CI39" s="695"/>
      <c r="CJ39" s="695"/>
      <c r="CK39" s="695"/>
      <c r="CL39" s="695"/>
      <c r="CM39" s="695"/>
      <c r="CN39" s="695"/>
      <c r="CO39" s="695"/>
      <c r="CP39" s="695"/>
      <c r="CQ39" s="696"/>
      <c r="CR39" s="679">
        <v>139371</v>
      </c>
      <c r="CS39" s="703"/>
      <c r="CT39" s="703"/>
      <c r="CU39" s="703"/>
      <c r="CV39" s="703"/>
      <c r="CW39" s="703"/>
      <c r="CX39" s="703"/>
      <c r="CY39" s="704"/>
      <c r="CZ39" s="684">
        <v>1.5</v>
      </c>
      <c r="DA39" s="715"/>
      <c r="DB39" s="715"/>
      <c r="DC39" s="717"/>
      <c r="DD39" s="688">
        <v>121153</v>
      </c>
      <c r="DE39" s="703"/>
      <c r="DF39" s="703"/>
      <c r="DG39" s="703"/>
      <c r="DH39" s="703"/>
      <c r="DI39" s="703"/>
      <c r="DJ39" s="703"/>
      <c r="DK39" s="704"/>
      <c r="DL39" s="688" t="s">
        <v>246</v>
      </c>
      <c r="DM39" s="703"/>
      <c r="DN39" s="703"/>
      <c r="DO39" s="703"/>
      <c r="DP39" s="703"/>
      <c r="DQ39" s="703"/>
      <c r="DR39" s="703"/>
      <c r="DS39" s="703"/>
      <c r="DT39" s="703"/>
      <c r="DU39" s="703"/>
      <c r="DV39" s="704"/>
      <c r="DW39" s="684" t="s">
        <v>173</v>
      </c>
      <c r="DX39" s="715"/>
      <c r="DY39" s="715"/>
      <c r="DZ39" s="715"/>
      <c r="EA39" s="715"/>
      <c r="EB39" s="715"/>
      <c r="EC39" s="716"/>
    </row>
    <row r="40" spans="2:133" ht="11.25" customHeight="1">
      <c r="AQ40" s="756" t="s">
        <v>347</v>
      </c>
      <c r="AR40" s="757"/>
      <c r="AS40" s="757"/>
      <c r="AT40" s="757"/>
      <c r="AU40" s="757"/>
      <c r="AV40" s="757"/>
      <c r="AW40" s="757"/>
      <c r="AX40" s="757"/>
      <c r="AY40" s="758"/>
      <c r="AZ40" s="679">
        <v>409725</v>
      </c>
      <c r="BA40" s="680"/>
      <c r="BB40" s="680"/>
      <c r="BC40" s="680"/>
      <c r="BD40" s="703"/>
      <c r="BE40" s="703"/>
      <c r="BF40" s="738"/>
      <c r="BG40" s="770"/>
      <c r="BH40" s="771"/>
      <c r="BI40" s="771"/>
      <c r="BJ40" s="771"/>
      <c r="BK40" s="771"/>
      <c r="BL40" s="235"/>
      <c r="BM40" s="695" t="s">
        <v>348</v>
      </c>
      <c r="BN40" s="695"/>
      <c r="BO40" s="695"/>
      <c r="BP40" s="695"/>
      <c r="BQ40" s="695"/>
      <c r="BR40" s="695"/>
      <c r="BS40" s="695"/>
      <c r="BT40" s="695"/>
      <c r="BU40" s="696"/>
      <c r="BV40" s="679" t="s">
        <v>173</v>
      </c>
      <c r="BW40" s="680"/>
      <c r="BX40" s="680"/>
      <c r="BY40" s="680"/>
      <c r="BZ40" s="680"/>
      <c r="CA40" s="680"/>
      <c r="CB40" s="689"/>
      <c r="CD40" s="694" t="s">
        <v>349</v>
      </c>
      <c r="CE40" s="695"/>
      <c r="CF40" s="695"/>
      <c r="CG40" s="695"/>
      <c r="CH40" s="695"/>
      <c r="CI40" s="695"/>
      <c r="CJ40" s="695"/>
      <c r="CK40" s="695"/>
      <c r="CL40" s="695"/>
      <c r="CM40" s="695"/>
      <c r="CN40" s="695"/>
      <c r="CO40" s="695"/>
      <c r="CP40" s="695"/>
      <c r="CQ40" s="696"/>
      <c r="CR40" s="679">
        <v>92012</v>
      </c>
      <c r="CS40" s="680"/>
      <c r="CT40" s="680"/>
      <c r="CU40" s="680"/>
      <c r="CV40" s="680"/>
      <c r="CW40" s="680"/>
      <c r="CX40" s="680"/>
      <c r="CY40" s="681"/>
      <c r="CZ40" s="684">
        <v>1</v>
      </c>
      <c r="DA40" s="715"/>
      <c r="DB40" s="715"/>
      <c r="DC40" s="717"/>
      <c r="DD40" s="688">
        <v>62012</v>
      </c>
      <c r="DE40" s="680"/>
      <c r="DF40" s="680"/>
      <c r="DG40" s="680"/>
      <c r="DH40" s="680"/>
      <c r="DI40" s="680"/>
      <c r="DJ40" s="680"/>
      <c r="DK40" s="681"/>
      <c r="DL40" s="688" t="s">
        <v>173</v>
      </c>
      <c r="DM40" s="680"/>
      <c r="DN40" s="680"/>
      <c r="DO40" s="680"/>
      <c r="DP40" s="680"/>
      <c r="DQ40" s="680"/>
      <c r="DR40" s="680"/>
      <c r="DS40" s="680"/>
      <c r="DT40" s="680"/>
      <c r="DU40" s="680"/>
      <c r="DV40" s="681"/>
      <c r="DW40" s="684" t="s">
        <v>246</v>
      </c>
      <c r="DX40" s="715"/>
      <c r="DY40" s="715"/>
      <c r="DZ40" s="715"/>
      <c r="EA40" s="715"/>
      <c r="EB40" s="715"/>
      <c r="EC40" s="716"/>
    </row>
    <row r="41" spans="2:133" ht="11.25" customHeight="1">
      <c r="AQ41" s="766" t="s">
        <v>350</v>
      </c>
      <c r="AR41" s="767"/>
      <c r="AS41" s="767"/>
      <c r="AT41" s="767"/>
      <c r="AU41" s="767"/>
      <c r="AV41" s="767"/>
      <c r="AW41" s="767"/>
      <c r="AX41" s="767"/>
      <c r="AY41" s="768"/>
      <c r="AZ41" s="759">
        <v>824329</v>
      </c>
      <c r="BA41" s="760"/>
      <c r="BB41" s="760"/>
      <c r="BC41" s="760"/>
      <c r="BD41" s="749"/>
      <c r="BE41" s="749"/>
      <c r="BF41" s="751"/>
      <c r="BG41" s="772"/>
      <c r="BH41" s="773"/>
      <c r="BI41" s="773"/>
      <c r="BJ41" s="773"/>
      <c r="BK41" s="773"/>
      <c r="BL41" s="236"/>
      <c r="BM41" s="706" t="s">
        <v>351</v>
      </c>
      <c r="BN41" s="706"/>
      <c r="BO41" s="706"/>
      <c r="BP41" s="706"/>
      <c r="BQ41" s="706"/>
      <c r="BR41" s="706"/>
      <c r="BS41" s="706"/>
      <c r="BT41" s="706"/>
      <c r="BU41" s="707"/>
      <c r="BV41" s="759">
        <v>345</v>
      </c>
      <c r="BW41" s="760"/>
      <c r="BX41" s="760"/>
      <c r="BY41" s="760"/>
      <c r="BZ41" s="760"/>
      <c r="CA41" s="760"/>
      <c r="CB41" s="769"/>
      <c r="CD41" s="694" t="s">
        <v>352</v>
      </c>
      <c r="CE41" s="695"/>
      <c r="CF41" s="695"/>
      <c r="CG41" s="695"/>
      <c r="CH41" s="695"/>
      <c r="CI41" s="695"/>
      <c r="CJ41" s="695"/>
      <c r="CK41" s="695"/>
      <c r="CL41" s="695"/>
      <c r="CM41" s="695"/>
      <c r="CN41" s="695"/>
      <c r="CO41" s="695"/>
      <c r="CP41" s="695"/>
      <c r="CQ41" s="696"/>
      <c r="CR41" s="679" t="s">
        <v>173</v>
      </c>
      <c r="CS41" s="703"/>
      <c r="CT41" s="703"/>
      <c r="CU41" s="703"/>
      <c r="CV41" s="703"/>
      <c r="CW41" s="703"/>
      <c r="CX41" s="703"/>
      <c r="CY41" s="704"/>
      <c r="CZ41" s="684" t="s">
        <v>246</v>
      </c>
      <c r="DA41" s="715"/>
      <c r="DB41" s="715"/>
      <c r="DC41" s="717"/>
      <c r="DD41" s="688" t="s">
        <v>173</v>
      </c>
      <c r="DE41" s="703"/>
      <c r="DF41" s="703"/>
      <c r="DG41" s="703"/>
      <c r="DH41" s="703"/>
      <c r="DI41" s="703"/>
      <c r="DJ41" s="703"/>
      <c r="DK41" s="704"/>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354</v>
      </c>
      <c r="CE42" s="677"/>
      <c r="CF42" s="677"/>
      <c r="CG42" s="677"/>
      <c r="CH42" s="677"/>
      <c r="CI42" s="677"/>
      <c r="CJ42" s="677"/>
      <c r="CK42" s="677"/>
      <c r="CL42" s="677"/>
      <c r="CM42" s="677"/>
      <c r="CN42" s="677"/>
      <c r="CO42" s="677"/>
      <c r="CP42" s="677"/>
      <c r="CQ42" s="678"/>
      <c r="CR42" s="679">
        <v>802819</v>
      </c>
      <c r="CS42" s="680"/>
      <c r="CT42" s="680"/>
      <c r="CU42" s="680"/>
      <c r="CV42" s="680"/>
      <c r="CW42" s="680"/>
      <c r="CX42" s="680"/>
      <c r="CY42" s="681"/>
      <c r="CZ42" s="684">
        <v>8.6999999999999993</v>
      </c>
      <c r="DA42" s="685"/>
      <c r="DB42" s="685"/>
      <c r="DC42" s="780"/>
      <c r="DD42" s="688">
        <v>313983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356</v>
      </c>
      <c r="CE43" s="677"/>
      <c r="CF43" s="677"/>
      <c r="CG43" s="677"/>
      <c r="CH43" s="677"/>
      <c r="CI43" s="677"/>
      <c r="CJ43" s="677"/>
      <c r="CK43" s="677"/>
      <c r="CL43" s="677"/>
      <c r="CM43" s="677"/>
      <c r="CN43" s="677"/>
      <c r="CO43" s="677"/>
      <c r="CP43" s="677"/>
      <c r="CQ43" s="678"/>
      <c r="CR43" s="679">
        <v>6600</v>
      </c>
      <c r="CS43" s="703"/>
      <c r="CT43" s="703"/>
      <c r="CU43" s="703"/>
      <c r="CV43" s="703"/>
      <c r="CW43" s="703"/>
      <c r="CX43" s="703"/>
      <c r="CY43" s="704"/>
      <c r="CZ43" s="684">
        <v>0.1</v>
      </c>
      <c r="DA43" s="715"/>
      <c r="DB43" s="715"/>
      <c r="DC43" s="717"/>
      <c r="DD43" s="688">
        <v>6600</v>
      </c>
      <c r="DE43" s="703"/>
      <c r="DF43" s="703"/>
      <c r="DG43" s="703"/>
      <c r="DH43" s="703"/>
      <c r="DI43" s="703"/>
      <c r="DJ43" s="703"/>
      <c r="DK43" s="704"/>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357</v>
      </c>
      <c r="CD44" s="791" t="s">
        <v>308</v>
      </c>
      <c r="CE44" s="792"/>
      <c r="CF44" s="676" t="s">
        <v>358</v>
      </c>
      <c r="CG44" s="677"/>
      <c r="CH44" s="677"/>
      <c r="CI44" s="677"/>
      <c r="CJ44" s="677"/>
      <c r="CK44" s="677"/>
      <c r="CL44" s="677"/>
      <c r="CM44" s="677"/>
      <c r="CN44" s="677"/>
      <c r="CO44" s="677"/>
      <c r="CP44" s="677"/>
      <c r="CQ44" s="678"/>
      <c r="CR44" s="679">
        <v>802819</v>
      </c>
      <c r="CS44" s="680"/>
      <c r="CT44" s="680"/>
      <c r="CU44" s="680"/>
      <c r="CV44" s="680"/>
      <c r="CW44" s="680"/>
      <c r="CX44" s="680"/>
      <c r="CY44" s="681"/>
      <c r="CZ44" s="684">
        <v>8.6999999999999993</v>
      </c>
      <c r="DA44" s="685"/>
      <c r="DB44" s="685"/>
      <c r="DC44" s="780"/>
      <c r="DD44" s="688">
        <v>313983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359</v>
      </c>
      <c r="CG45" s="677"/>
      <c r="CH45" s="677"/>
      <c r="CI45" s="677"/>
      <c r="CJ45" s="677"/>
      <c r="CK45" s="677"/>
      <c r="CL45" s="677"/>
      <c r="CM45" s="677"/>
      <c r="CN45" s="677"/>
      <c r="CO45" s="677"/>
      <c r="CP45" s="677"/>
      <c r="CQ45" s="678"/>
      <c r="CR45" s="679">
        <v>269528</v>
      </c>
      <c r="CS45" s="703"/>
      <c r="CT45" s="703"/>
      <c r="CU45" s="703"/>
      <c r="CV45" s="703"/>
      <c r="CW45" s="703"/>
      <c r="CX45" s="703"/>
      <c r="CY45" s="704"/>
      <c r="CZ45" s="684">
        <v>2.9</v>
      </c>
      <c r="DA45" s="715"/>
      <c r="DB45" s="715"/>
      <c r="DC45" s="717"/>
      <c r="DD45" s="688">
        <v>11025</v>
      </c>
      <c r="DE45" s="703"/>
      <c r="DF45" s="703"/>
      <c r="DG45" s="703"/>
      <c r="DH45" s="703"/>
      <c r="DI45" s="703"/>
      <c r="DJ45" s="703"/>
      <c r="DK45" s="704"/>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360</v>
      </c>
      <c r="CG46" s="677"/>
      <c r="CH46" s="677"/>
      <c r="CI46" s="677"/>
      <c r="CJ46" s="677"/>
      <c r="CK46" s="677"/>
      <c r="CL46" s="677"/>
      <c r="CM46" s="677"/>
      <c r="CN46" s="677"/>
      <c r="CO46" s="677"/>
      <c r="CP46" s="677"/>
      <c r="CQ46" s="678"/>
      <c r="CR46" s="679">
        <v>426448</v>
      </c>
      <c r="CS46" s="680"/>
      <c r="CT46" s="680"/>
      <c r="CU46" s="680"/>
      <c r="CV46" s="680"/>
      <c r="CW46" s="680"/>
      <c r="CX46" s="680"/>
      <c r="CY46" s="681"/>
      <c r="CZ46" s="684">
        <v>4.5999999999999996</v>
      </c>
      <c r="DA46" s="685"/>
      <c r="DB46" s="685"/>
      <c r="DC46" s="780"/>
      <c r="DD46" s="688">
        <v>277515</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361</v>
      </c>
      <c r="CG47" s="677"/>
      <c r="CH47" s="677"/>
      <c r="CI47" s="677"/>
      <c r="CJ47" s="677"/>
      <c r="CK47" s="677"/>
      <c r="CL47" s="677"/>
      <c r="CM47" s="677"/>
      <c r="CN47" s="677"/>
      <c r="CO47" s="677"/>
      <c r="CP47" s="677"/>
      <c r="CQ47" s="678"/>
      <c r="CR47" s="679" t="s">
        <v>173</v>
      </c>
      <c r="CS47" s="703"/>
      <c r="CT47" s="703"/>
      <c r="CU47" s="703"/>
      <c r="CV47" s="703"/>
      <c r="CW47" s="703"/>
      <c r="CX47" s="703"/>
      <c r="CY47" s="704"/>
      <c r="CZ47" s="684" t="s">
        <v>173</v>
      </c>
      <c r="DA47" s="715"/>
      <c r="DB47" s="715"/>
      <c r="DC47" s="717"/>
      <c r="DD47" s="688" t="s">
        <v>173</v>
      </c>
      <c r="DE47" s="703"/>
      <c r="DF47" s="703"/>
      <c r="DG47" s="703"/>
      <c r="DH47" s="703"/>
      <c r="DI47" s="703"/>
      <c r="DJ47" s="703"/>
      <c r="DK47" s="704"/>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362</v>
      </c>
      <c r="CG48" s="677"/>
      <c r="CH48" s="677"/>
      <c r="CI48" s="677"/>
      <c r="CJ48" s="677"/>
      <c r="CK48" s="677"/>
      <c r="CL48" s="677"/>
      <c r="CM48" s="677"/>
      <c r="CN48" s="677"/>
      <c r="CO48" s="677"/>
      <c r="CP48" s="677"/>
      <c r="CQ48" s="678"/>
      <c r="CR48" s="679" t="s">
        <v>173</v>
      </c>
      <c r="CS48" s="680"/>
      <c r="CT48" s="680"/>
      <c r="CU48" s="680"/>
      <c r="CV48" s="680"/>
      <c r="CW48" s="680"/>
      <c r="CX48" s="680"/>
      <c r="CY48" s="681"/>
      <c r="CZ48" s="684" t="s">
        <v>173</v>
      </c>
      <c r="DA48" s="685"/>
      <c r="DB48" s="685"/>
      <c r="DC48" s="780"/>
      <c r="DD48" s="688" t="s">
        <v>246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363</v>
      </c>
      <c r="CE49" s="725"/>
      <c r="CF49" s="725"/>
      <c r="CG49" s="725"/>
      <c r="CH49" s="725"/>
      <c r="CI49" s="725"/>
      <c r="CJ49" s="725"/>
      <c r="CK49" s="725"/>
      <c r="CL49" s="725"/>
      <c r="CM49" s="725"/>
      <c r="CN49" s="725"/>
      <c r="CO49" s="725"/>
      <c r="CP49" s="725"/>
      <c r="CQ49" s="726"/>
      <c r="CR49" s="759">
        <v>9243050</v>
      </c>
      <c r="CS49" s="749"/>
      <c r="CT49" s="749"/>
      <c r="CU49" s="749"/>
      <c r="CV49" s="749"/>
      <c r="CW49" s="749"/>
      <c r="CX49" s="749"/>
      <c r="CY49" s="781"/>
      <c r="CZ49" s="764">
        <v>100</v>
      </c>
      <c r="DA49" s="782"/>
      <c r="DB49" s="782"/>
      <c r="DC49" s="783"/>
      <c r="DD49" s="784">
        <v>6309052</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kMEmxYZHKHBOLfNDcafpcCTSUIhwlepVDoh2cCKdM4Kn2ybFSX0F/vtzhKvsQPjROpXRcUd917s2MJ5rRJrK3w==" saltValue="zkpEWeEjDx6Ha8hC2EL1i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365</v>
      </c>
      <c r="DK2" s="827"/>
      <c r="DL2" s="827"/>
      <c r="DM2" s="827"/>
      <c r="DN2" s="827"/>
      <c r="DO2" s="828"/>
      <c r="DP2" s="249"/>
      <c r="DQ2" s="826" t="s">
        <v>366</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369</v>
      </c>
      <c r="B5" s="821"/>
      <c r="C5" s="821"/>
      <c r="D5" s="821"/>
      <c r="E5" s="821"/>
      <c r="F5" s="821"/>
      <c r="G5" s="821"/>
      <c r="H5" s="821"/>
      <c r="I5" s="821"/>
      <c r="J5" s="821"/>
      <c r="K5" s="821"/>
      <c r="L5" s="821"/>
      <c r="M5" s="821"/>
      <c r="N5" s="821"/>
      <c r="O5" s="821"/>
      <c r="P5" s="822"/>
      <c r="Q5" s="797" t="s">
        <v>370</v>
      </c>
      <c r="R5" s="798"/>
      <c r="S5" s="798"/>
      <c r="T5" s="798"/>
      <c r="U5" s="799"/>
      <c r="V5" s="797" t="s">
        <v>371</v>
      </c>
      <c r="W5" s="798"/>
      <c r="X5" s="798"/>
      <c r="Y5" s="798"/>
      <c r="Z5" s="799"/>
      <c r="AA5" s="797" t="s">
        <v>372</v>
      </c>
      <c r="AB5" s="798"/>
      <c r="AC5" s="798"/>
      <c r="AD5" s="798"/>
      <c r="AE5" s="798"/>
      <c r="AF5" s="830" t="s">
        <v>373</v>
      </c>
      <c r="AG5" s="798"/>
      <c r="AH5" s="798"/>
      <c r="AI5" s="798"/>
      <c r="AJ5" s="809"/>
      <c r="AK5" s="798" t="s">
        <v>374</v>
      </c>
      <c r="AL5" s="798"/>
      <c r="AM5" s="798"/>
      <c r="AN5" s="798"/>
      <c r="AO5" s="799"/>
      <c r="AP5" s="797" t="s">
        <v>375</v>
      </c>
      <c r="AQ5" s="798"/>
      <c r="AR5" s="798"/>
      <c r="AS5" s="798"/>
      <c r="AT5" s="799"/>
      <c r="AU5" s="797" t="s">
        <v>376</v>
      </c>
      <c r="AV5" s="798"/>
      <c r="AW5" s="798"/>
      <c r="AX5" s="798"/>
      <c r="AY5" s="809"/>
      <c r="AZ5" s="256"/>
      <c r="BA5" s="256"/>
      <c r="BB5" s="256"/>
      <c r="BC5" s="256"/>
      <c r="BD5" s="256"/>
      <c r="BE5" s="257"/>
      <c r="BF5" s="257"/>
      <c r="BG5" s="257"/>
      <c r="BH5" s="257"/>
      <c r="BI5" s="257"/>
      <c r="BJ5" s="257"/>
      <c r="BK5" s="257"/>
      <c r="BL5" s="257"/>
      <c r="BM5" s="257"/>
      <c r="BN5" s="257"/>
      <c r="BO5" s="257"/>
      <c r="BP5" s="257"/>
      <c r="BQ5" s="820" t="s">
        <v>377</v>
      </c>
      <c r="BR5" s="821"/>
      <c r="BS5" s="821"/>
      <c r="BT5" s="821"/>
      <c r="BU5" s="821"/>
      <c r="BV5" s="821"/>
      <c r="BW5" s="821"/>
      <c r="BX5" s="821"/>
      <c r="BY5" s="821"/>
      <c r="BZ5" s="821"/>
      <c r="CA5" s="821"/>
      <c r="CB5" s="821"/>
      <c r="CC5" s="821"/>
      <c r="CD5" s="821"/>
      <c r="CE5" s="821"/>
      <c r="CF5" s="821"/>
      <c r="CG5" s="822"/>
      <c r="CH5" s="797" t="s">
        <v>378</v>
      </c>
      <c r="CI5" s="798"/>
      <c r="CJ5" s="798"/>
      <c r="CK5" s="798"/>
      <c r="CL5" s="799"/>
      <c r="CM5" s="797" t="s">
        <v>379</v>
      </c>
      <c r="CN5" s="798"/>
      <c r="CO5" s="798"/>
      <c r="CP5" s="798"/>
      <c r="CQ5" s="799"/>
      <c r="CR5" s="797" t="s">
        <v>380</v>
      </c>
      <c r="CS5" s="798"/>
      <c r="CT5" s="798"/>
      <c r="CU5" s="798"/>
      <c r="CV5" s="799"/>
      <c r="CW5" s="797" t="s">
        <v>381</v>
      </c>
      <c r="CX5" s="798"/>
      <c r="CY5" s="798"/>
      <c r="CZ5" s="798"/>
      <c r="DA5" s="799"/>
      <c r="DB5" s="797" t="s">
        <v>382</v>
      </c>
      <c r="DC5" s="798"/>
      <c r="DD5" s="798"/>
      <c r="DE5" s="798"/>
      <c r="DF5" s="799"/>
      <c r="DG5" s="803" t="s">
        <v>383</v>
      </c>
      <c r="DH5" s="804"/>
      <c r="DI5" s="804"/>
      <c r="DJ5" s="804"/>
      <c r="DK5" s="805"/>
      <c r="DL5" s="803" t="s">
        <v>384</v>
      </c>
      <c r="DM5" s="804"/>
      <c r="DN5" s="804"/>
      <c r="DO5" s="804"/>
      <c r="DP5" s="805"/>
      <c r="DQ5" s="797" t="s">
        <v>385</v>
      </c>
      <c r="DR5" s="798"/>
      <c r="DS5" s="798"/>
      <c r="DT5" s="798"/>
      <c r="DU5" s="799"/>
      <c r="DV5" s="797" t="s">
        <v>376</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386</v>
      </c>
      <c r="C7" s="812"/>
      <c r="D7" s="812"/>
      <c r="E7" s="812"/>
      <c r="F7" s="812"/>
      <c r="G7" s="812"/>
      <c r="H7" s="812"/>
      <c r="I7" s="812"/>
      <c r="J7" s="812"/>
      <c r="K7" s="812"/>
      <c r="L7" s="812"/>
      <c r="M7" s="812"/>
      <c r="N7" s="812"/>
      <c r="O7" s="812"/>
      <c r="P7" s="813"/>
      <c r="Q7" s="814">
        <v>9668</v>
      </c>
      <c r="R7" s="815"/>
      <c r="S7" s="815"/>
      <c r="T7" s="815"/>
      <c r="U7" s="815"/>
      <c r="V7" s="815">
        <v>9243</v>
      </c>
      <c r="W7" s="815"/>
      <c r="X7" s="815"/>
      <c r="Y7" s="815"/>
      <c r="Z7" s="815"/>
      <c r="AA7" s="815">
        <v>425</v>
      </c>
      <c r="AB7" s="815"/>
      <c r="AC7" s="815"/>
      <c r="AD7" s="815"/>
      <c r="AE7" s="816"/>
      <c r="AF7" s="817">
        <v>390</v>
      </c>
      <c r="AG7" s="818"/>
      <c r="AH7" s="818"/>
      <c r="AI7" s="818"/>
      <c r="AJ7" s="819"/>
      <c r="AK7" s="854">
        <v>446</v>
      </c>
      <c r="AL7" s="855"/>
      <c r="AM7" s="855"/>
      <c r="AN7" s="855"/>
      <c r="AO7" s="855"/>
      <c r="AP7" s="855">
        <v>7419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387</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388</v>
      </c>
      <c r="B23" s="870" t="s">
        <v>389</v>
      </c>
      <c r="C23" s="871"/>
      <c r="D23" s="871"/>
      <c r="E23" s="871"/>
      <c r="F23" s="871"/>
      <c r="G23" s="871"/>
      <c r="H23" s="871"/>
      <c r="I23" s="871"/>
      <c r="J23" s="871"/>
      <c r="K23" s="871"/>
      <c r="L23" s="871"/>
      <c r="M23" s="871"/>
      <c r="N23" s="871"/>
      <c r="O23" s="871"/>
      <c r="P23" s="872"/>
      <c r="Q23" s="873">
        <v>9668</v>
      </c>
      <c r="R23" s="874"/>
      <c r="S23" s="874"/>
      <c r="T23" s="874"/>
      <c r="U23" s="874"/>
      <c r="V23" s="874">
        <v>9243</v>
      </c>
      <c r="W23" s="874"/>
      <c r="X23" s="874"/>
      <c r="Y23" s="874"/>
      <c r="Z23" s="874"/>
      <c r="AA23" s="874">
        <v>425</v>
      </c>
      <c r="AB23" s="874"/>
      <c r="AC23" s="874"/>
      <c r="AD23" s="874"/>
      <c r="AE23" s="875"/>
      <c r="AF23" s="876">
        <v>390</v>
      </c>
      <c r="AG23" s="874"/>
      <c r="AH23" s="874"/>
      <c r="AI23" s="874"/>
      <c r="AJ23" s="877"/>
      <c r="AK23" s="878"/>
      <c r="AL23" s="879"/>
      <c r="AM23" s="879"/>
      <c r="AN23" s="879"/>
      <c r="AO23" s="879"/>
      <c r="AP23" s="874">
        <v>7419</v>
      </c>
      <c r="AQ23" s="874"/>
      <c r="AR23" s="874"/>
      <c r="AS23" s="874"/>
      <c r="AT23" s="874"/>
      <c r="AU23" s="880"/>
      <c r="AV23" s="880"/>
      <c r="AW23" s="880"/>
      <c r="AX23" s="880"/>
      <c r="AY23" s="881"/>
      <c r="AZ23" s="889" t="s">
        <v>173</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390</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391</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369</v>
      </c>
      <c r="B26" s="821"/>
      <c r="C26" s="821"/>
      <c r="D26" s="821"/>
      <c r="E26" s="821"/>
      <c r="F26" s="821"/>
      <c r="G26" s="821"/>
      <c r="H26" s="821"/>
      <c r="I26" s="821"/>
      <c r="J26" s="821"/>
      <c r="K26" s="821"/>
      <c r="L26" s="821"/>
      <c r="M26" s="821"/>
      <c r="N26" s="821"/>
      <c r="O26" s="821"/>
      <c r="P26" s="822"/>
      <c r="Q26" s="797" t="s">
        <v>392</v>
      </c>
      <c r="R26" s="798"/>
      <c r="S26" s="798"/>
      <c r="T26" s="798"/>
      <c r="U26" s="799"/>
      <c r="V26" s="797" t="s">
        <v>393</v>
      </c>
      <c r="W26" s="798"/>
      <c r="X26" s="798"/>
      <c r="Y26" s="798"/>
      <c r="Z26" s="799"/>
      <c r="AA26" s="797" t="s">
        <v>394</v>
      </c>
      <c r="AB26" s="798"/>
      <c r="AC26" s="798"/>
      <c r="AD26" s="798"/>
      <c r="AE26" s="798"/>
      <c r="AF26" s="892" t="s">
        <v>395</v>
      </c>
      <c r="AG26" s="893"/>
      <c r="AH26" s="893"/>
      <c r="AI26" s="893"/>
      <c r="AJ26" s="894"/>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376</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400</v>
      </c>
      <c r="C28" s="812"/>
      <c r="D28" s="812"/>
      <c r="E28" s="812"/>
      <c r="F28" s="812"/>
      <c r="G28" s="812"/>
      <c r="H28" s="812"/>
      <c r="I28" s="812"/>
      <c r="J28" s="812"/>
      <c r="K28" s="812"/>
      <c r="L28" s="812"/>
      <c r="M28" s="812"/>
      <c r="N28" s="812"/>
      <c r="O28" s="812"/>
      <c r="P28" s="813"/>
      <c r="Q28" s="902">
        <v>3314</v>
      </c>
      <c r="R28" s="903"/>
      <c r="S28" s="903"/>
      <c r="T28" s="903"/>
      <c r="U28" s="903"/>
      <c r="V28" s="903">
        <v>3283</v>
      </c>
      <c r="W28" s="903"/>
      <c r="X28" s="903"/>
      <c r="Y28" s="903"/>
      <c r="Z28" s="903"/>
      <c r="AA28" s="903">
        <v>31</v>
      </c>
      <c r="AB28" s="903"/>
      <c r="AC28" s="903"/>
      <c r="AD28" s="903"/>
      <c r="AE28" s="904"/>
      <c r="AF28" s="905">
        <v>31</v>
      </c>
      <c r="AG28" s="903"/>
      <c r="AH28" s="903"/>
      <c r="AI28" s="903"/>
      <c r="AJ28" s="906"/>
      <c r="AK28" s="907">
        <v>410</v>
      </c>
      <c r="AL28" s="898"/>
      <c r="AM28" s="898"/>
      <c r="AN28" s="898"/>
      <c r="AO28" s="898"/>
      <c r="AP28" s="898" t="s">
        <v>585</v>
      </c>
      <c r="AQ28" s="898"/>
      <c r="AR28" s="898"/>
      <c r="AS28" s="898"/>
      <c r="AT28" s="898"/>
      <c r="AU28" s="898" t="s">
        <v>585</v>
      </c>
      <c r="AV28" s="898"/>
      <c r="AW28" s="898"/>
      <c r="AX28" s="898"/>
      <c r="AY28" s="898"/>
      <c r="AZ28" s="899" t="s">
        <v>587</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401</v>
      </c>
      <c r="C29" s="836"/>
      <c r="D29" s="836"/>
      <c r="E29" s="836"/>
      <c r="F29" s="836"/>
      <c r="G29" s="836"/>
      <c r="H29" s="836"/>
      <c r="I29" s="836"/>
      <c r="J29" s="836"/>
      <c r="K29" s="836"/>
      <c r="L29" s="836"/>
      <c r="M29" s="836"/>
      <c r="N29" s="836"/>
      <c r="O29" s="836"/>
      <c r="P29" s="837"/>
      <c r="Q29" s="838">
        <v>426</v>
      </c>
      <c r="R29" s="839"/>
      <c r="S29" s="839"/>
      <c r="T29" s="839"/>
      <c r="U29" s="839"/>
      <c r="V29" s="839">
        <v>417</v>
      </c>
      <c r="W29" s="839"/>
      <c r="X29" s="839"/>
      <c r="Y29" s="839"/>
      <c r="Z29" s="839"/>
      <c r="AA29" s="839">
        <v>9</v>
      </c>
      <c r="AB29" s="839"/>
      <c r="AC29" s="839"/>
      <c r="AD29" s="839"/>
      <c r="AE29" s="840"/>
      <c r="AF29" s="841">
        <v>9</v>
      </c>
      <c r="AG29" s="842"/>
      <c r="AH29" s="842"/>
      <c r="AI29" s="842"/>
      <c r="AJ29" s="843"/>
      <c r="AK29" s="910">
        <v>119</v>
      </c>
      <c r="AL29" s="911"/>
      <c r="AM29" s="911"/>
      <c r="AN29" s="911"/>
      <c r="AO29" s="911"/>
      <c r="AP29" s="911" t="s">
        <v>585</v>
      </c>
      <c r="AQ29" s="911"/>
      <c r="AR29" s="911"/>
      <c r="AS29" s="911"/>
      <c r="AT29" s="911"/>
      <c r="AU29" s="911" t="s">
        <v>586</v>
      </c>
      <c r="AV29" s="911"/>
      <c r="AW29" s="911"/>
      <c r="AX29" s="911"/>
      <c r="AY29" s="911"/>
      <c r="AZ29" s="912" t="s">
        <v>588</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402</v>
      </c>
      <c r="C30" s="836"/>
      <c r="D30" s="836"/>
      <c r="E30" s="836"/>
      <c r="F30" s="836"/>
      <c r="G30" s="836"/>
      <c r="H30" s="836"/>
      <c r="I30" s="836"/>
      <c r="J30" s="836"/>
      <c r="K30" s="836"/>
      <c r="L30" s="836"/>
      <c r="M30" s="836"/>
      <c r="N30" s="836"/>
      <c r="O30" s="836"/>
      <c r="P30" s="837"/>
      <c r="Q30" s="838">
        <v>722</v>
      </c>
      <c r="R30" s="839"/>
      <c r="S30" s="839"/>
      <c r="T30" s="839"/>
      <c r="U30" s="839"/>
      <c r="V30" s="839">
        <v>753</v>
      </c>
      <c r="W30" s="839"/>
      <c r="X30" s="839"/>
      <c r="Y30" s="839"/>
      <c r="Z30" s="839"/>
      <c r="AA30" s="839">
        <v>-31</v>
      </c>
      <c r="AB30" s="839"/>
      <c r="AC30" s="839"/>
      <c r="AD30" s="839"/>
      <c r="AE30" s="840"/>
      <c r="AF30" s="841">
        <v>183</v>
      </c>
      <c r="AG30" s="842"/>
      <c r="AH30" s="842"/>
      <c r="AI30" s="842"/>
      <c r="AJ30" s="843"/>
      <c r="AK30" s="910">
        <v>320</v>
      </c>
      <c r="AL30" s="911"/>
      <c r="AM30" s="911"/>
      <c r="AN30" s="911"/>
      <c r="AO30" s="911"/>
      <c r="AP30" s="911">
        <v>6713</v>
      </c>
      <c r="AQ30" s="911"/>
      <c r="AR30" s="911"/>
      <c r="AS30" s="911"/>
      <c r="AT30" s="911"/>
      <c r="AU30" s="911">
        <v>6406</v>
      </c>
      <c r="AV30" s="911"/>
      <c r="AW30" s="911"/>
      <c r="AX30" s="911"/>
      <c r="AY30" s="911"/>
      <c r="AZ30" s="912"/>
      <c r="BA30" s="912"/>
      <c r="BB30" s="912"/>
      <c r="BC30" s="912"/>
      <c r="BD30" s="912"/>
      <c r="BE30" s="908" t="s">
        <v>403</v>
      </c>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c r="C31" s="836"/>
      <c r="D31" s="836"/>
      <c r="E31" s="836"/>
      <c r="F31" s="836"/>
      <c r="G31" s="836"/>
      <c r="H31" s="836"/>
      <c r="I31" s="836"/>
      <c r="J31" s="836"/>
      <c r="K31" s="836"/>
      <c r="L31" s="836"/>
      <c r="M31" s="836"/>
      <c r="N31" s="836"/>
      <c r="O31" s="836"/>
      <c r="P31" s="837"/>
      <c r="Q31" s="838"/>
      <c r="R31" s="839"/>
      <c r="S31" s="839"/>
      <c r="T31" s="839"/>
      <c r="U31" s="839"/>
      <c r="V31" s="839"/>
      <c r="W31" s="839"/>
      <c r="X31" s="839"/>
      <c r="Y31" s="839"/>
      <c r="Z31" s="839"/>
      <c r="AA31" s="839"/>
      <c r="AB31" s="839"/>
      <c r="AC31" s="839"/>
      <c r="AD31" s="839"/>
      <c r="AE31" s="840"/>
      <c r="AF31" s="841"/>
      <c r="AG31" s="842"/>
      <c r="AH31" s="842"/>
      <c r="AI31" s="842"/>
      <c r="AJ31" s="843"/>
      <c r="AK31" s="910"/>
      <c r="AL31" s="911"/>
      <c r="AM31" s="911"/>
      <c r="AN31" s="911"/>
      <c r="AO31" s="911"/>
      <c r="AP31" s="911"/>
      <c r="AQ31" s="911"/>
      <c r="AR31" s="911"/>
      <c r="AS31" s="911"/>
      <c r="AT31" s="911"/>
      <c r="AU31" s="911"/>
      <c r="AV31" s="911"/>
      <c r="AW31" s="911"/>
      <c r="AX31" s="911"/>
      <c r="AY31" s="911"/>
      <c r="AZ31" s="912"/>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c r="AG32" s="842"/>
      <c r="AH32" s="842"/>
      <c r="AI32" s="842"/>
      <c r="AJ32" s="843"/>
      <c r="AK32" s="910"/>
      <c r="AL32" s="911"/>
      <c r="AM32" s="911"/>
      <c r="AN32" s="911"/>
      <c r="AO32" s="911"/>
      <c r="AP32" s="911"/>
      <c r="AQ32" s="911"/>
      <c r="AR32" s="911"/>
      <c r="AS32" s="911"/>
      <c r="AT32" s="911"/>
      <c r="AU32" s="911"/>
      <c r="AV32" s="911"/>
      <c r="AW32" s="911"/>
      <c r="AX32" s="911"/>
      <c r="AY32" s="911"/>
      <c r="AZ32" s="912"/>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404</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388</v>
      </c>
      <c r="B63" s="870" t="s">
        <v>405</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223</v>
      </c>
      <c r="AG63" s="922"/>
      <c r="AH63" s="922"/>
      <c r="AI63" s="922"/>
      <c r="AJ63" s="923"/>
      <c r="AK63" s="924"/>
      <c r="AL63" s="919"/>
      <c r="AM63" s="919"/>
      <c r="AN63" s="919"/>
      <c r="AO63" s="919"/>
      <c r="AP63" s="922">
        <v>6713</v>
      </c>
      <c r="AQ63" s="922"/>
      <c r="AR63" s="922"/>
      <c r="AS63" s="922"/>
      <c r="AT63" s="922"/>
      <c r="AU63" s="922">
        <v>6406</v>
      </c>
      <c r="AV63" s="922"/>
      <c r="AW63" s="922"/>
      <c r="AX63" s="922"/>
      <c r="AY63" s="922"/>
      <c r="AZ63" s="926"/>
      <c r="BA63" s="926"/>
      <c r="BB63" s="926"/>
      <c r="BC63" s="926"/>
      <c r="BD63" s="926"/>
      <c r="BE63" s="927"/>
      <c r="BF63" s="927"/>
      <c r="BG63" s="927"/>
      <c r="BH63" s="927"/>
      <c r="BI63" s="928"/>
      <c r="BJ63" s="929" t="s">
        <v>406</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408</v>
      </c>
      <c r="B66" s="821"/>
      <c r="C66" s="821"/>
      <c r="D66" s="821"/>
      <c r="E66" s="821"/>
      <c r="F66" s="821"/>
      <c r="G66" s="821"/>
      <c r="H66" s="821"/>
      <c r="I66" s="821"/>
      <c r="J66" s="821"/>
      <c r="K66" s="821"/>
      <c r="L66" s="821"/>
      <c r="M66" s="821"/>
      <c r="N66" s="821"/>
      <c r="O66" s="821"/>
      <c r="P66" s="822"/>
      <c r="Q66" s="797" t="s">
        <v>392</v>
      </c>
      <c r="R66" s="798"/>
      <c r="S66" s="798"/>
      <c r="T66" s="798"/>
      <c r="U66" s="799"/>
      <c r="V66" s="797" t="s">
        <v>409</v>
      </c>
      <c r="W66" s="798"/>
      <c r="X66" s="798"/>
      <c r="Y66" s="798"/>
      <c r="Z66" s="799"/>
      <c r="AA66" s="797" t="s">
        <v>410</v>
      </c>
      <c r="AB66" s="798"/>
      <c r="AC66" s="798"/>
      <c r="AD66" s="798"/>
      <c r="AE66" s="799"/>
      <c r="AF66" s="932" t="s">
        <v>411</v>
      </c>
      <c r="AG66" s="893"/>
      <c r="AH66" s="893"/>
      <c r="AI66" s="893"/>
      <c r="AJ66" s="933"/>
      <c r="AK66" s="797" t="s">
        <v>412</v>
      </c>
      <c r="AL66" s="821"/>
      <c r="AM66" s="821"/>
      <c r="AN66" s="821"/>
      <c r="AO66" s="822"/>
      <c r="AP66" s="797" t="s">
        <v>413</v>
      </c>
      <c r="AQ66" s="798"/>
      <c r="AR66" s="798"/>
      <c r="AS66" s="798"/>
      <c r="AT66" s="799"/>
      <c r="AU66" s="797" t="s">
        <v>414</v>
      </c>
      <c r="AV66" s="798"/>
      <c r="AW66" s="798"/>
      <c r="AX66" s="798"/>
      <c r="AY66" s="799"/>
      <c r="AZ66" s="797" t="s">
        <v>376</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575</v>
      </c>
      <c r="C68" s="950"/>
      <c r="D68" s="950"/>
      <c r="E68" s="950"/>
      <c r="F68" s="950"/>
      <c r="G68" s="950"/>
      <c r="H68" s="950"/>
      <c r="I68" s="950"/>
      <c r="J68" s="950"/>
      <c r="K68" s="950"/>
      <c r="L68" s="950"/>
      <c r="M68" s="950"/>
      <c r="N68" s="950"/>
      <c r="O68" s="950"/>
      <c r="P68" s="951"/>
      <c r="Q68" s="952">
        <v>4475</v>
      </c>
      <c r="R68" s="946"/>
      <c r="S68" s="946"/>
      <c r="T68" s="946"/>
      <c r="U68" s="946"/>
      <c r="V68" s="946">
        <v>4444</v>
      </c>
      <c r="W68" s="946"/>
      <c r="X68" s="946"/>
      <c r="Y68" s="946"/>
      <c r="Z68" s="946"/>
      <c r="AA68" s="946">
        <v>31</v>
      </c>
      <c r="AB68" s="946"/>
      <c r="AC68" s="946"/>
      <c r="AD68" s="946"/>
      <c r="AE68" s="946"/>
      <c r="AF68" s="946">
        <v>31</v>
      </c>
      <c r="AG68" s="946"/>
      <c r="AH68" s="946"/>
      <c r="AI68" s="946"/>
      <c r="AJ68" s="946"/>
      <c r="AK68" s="946" t="s">
        <v>594</v>
      </c>
      <c r="AL68" s="946"/>
      <c r="AM68" s="946"/>
      <c r="AN68" s="946"/>
      <c r="AO68" s="946"/>
      <c r="AP68" s="946">
        <v>2265</v>
      </c>
      <c r="AQ68" s="946"/>
      <c r="AR68" s="946"/>
      <c r="AS68" s="946"/>
      <c r="AT68" s="946"/>
      <c r="AU68" s="946">
        <v>554</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596</v>
      </c>
      <c r="C69" s="954"/>
      <c r="D69" s="954"/>
      <c r="E69" s="954"/>
      <c r="F69" s="954"/>
      <c r="G69" s="954"/>
      <c r="H69" s="954"/>
      <c r="I69" s="954"/>
      <c r="J69" s="954"/>
      <c r="K69" s="954"/>
      <c r="L69" s="954"/>
      <c r="M69" s="954"/>
      <c r="N69" s="954"/>
      <c r="O69" s="954"/>
      <c r="P69" s="955"/>
      <c r="Q69" s="956">
        <v>2</v>
      </c>
      <c r="R69" s="911"/>
      <c r="S69" s="911"/>
      <c r="T69" s="911"/>
      <c r="U69" s="911"/>
      <c r="V69" s="911">
        <v>2</v>
      </c>
      <c r="W69" s="911"/>
      <c r="X69" s="911"/>
      <c r="Y69" s="911"/>
      <c r="Z69" s="911"/>
      <c r="AA69" s="911">
        <v>0</v>
      </c>
      <c r="AB69" s="911"/>
      <c r="AC69" s="911"/>
      <c r="AD69" s="911"/>
      <c r="AE69" s="911"/>
      <c r="AF69" s="911">
        <v>0</v>
      </c>
      <c r="AG69" s="911"/>
      <c r="AH69" s="911"/>
      <c r="AI69" s="911"/>
      <c r="AJ69" s="911"/>
      <c r="AK69" s="911" t="s">
        <v>594</v>
      </c>
      <c r="AL69" s="911"/>
      <c r="AM69" s="911"/>
      <c r="AN69" s="911"/>
      <c r="AO69" s="911"/>
      <c r="AP69" s="911" t="s">
        <v>586</v>
      </c>
      <c r="AQ69" s="911"/>
      <c r="AR69" s="911"/>
      <c r="AS69" s="911"/>
      <c r="AT69" s="911"/>
      <c r="AU69" s="911" t="s">
        <v>513</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576</v>
      </c>
      <c r="C70" s="954"/>
      <c r="D70" s="954"/>
      <c r="E70" s="954"/>
      <c r="F70" s="954"/>
      <c r="G70" s="954"/>
      <c r="H70" s="954"/>
      <c r="I70" s="954"/>
      <c r="J70" s="954"/>
      <c r="K70" s="954"/>
      <c r="L70" s="954"/>
      <c r="M70" s="954"/>
      <c r="N70" s="954"/>
      <c r="O70" s="954"/>
      <c r="P70" s="955"/>
      <c r="Q70" s="956">
        <v>985</v>
      </c>
      <c r="R70" s="911"/>
      <c r="S70" s="911"/>
      <c r="T70" s="911"/>
      <c r="U70" s="911"/>
      <c r="V70" s="911">
        <v>954</v>
      </c>
      <c r="W70" s="911"/>
      <c r="X70" s="911"/>
      <c r="Y70" s="911"/>
      <c r="Z70" s="911"/>
      <c r="AA70" s="911">
        <v>31</v>
      </c>
      <c r="AB70" s="911"/>
      <c r="AC70" s="911"/>
      <c r="AD70" s="911"/>
      <c r="AE70" s="911"/>
      <c r="AF70" s="911">
        <v>31</v>
      </c>
      <c r="AG70" s="911"/>
      <c r="AH70" s="911"/>
      <c r="AI70" s="911"/>
      <c r="AJ70" s="911"/>
      <c r="AK70" s="911" t="s">
        <v>600</v>
      </c>
      <c r="AL70" s="911"/>
      <c r="AM70" s="911"/>
      <c r="AN70" s="911"/>
      <c r="AO70" s="911"/>
      <c r="AP70" s="911" t="s">
        <v>585</v>
      </c>
      <c r="AQ70" s="911"/>
      <c r="AR70" s="911"/>
      <c r="AS70" s="911"/>
      <c r="AT70" s="911"/>
      <c r="AU70" s="911" t="s">
        <v>513</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577</v>
      </c>
      <c r="C71" s="954"/>
      <c r="D71" s="954"/>
      <c r="E71" s="954"/>
      <c r="F71" s="954"/>
      <c r="G71" s="954"/>
      <c r="H71" s="954"/>
      <c r="I71" s="954"/>
      <c r="J71" s="954"/>
      <c r="K71" s="954"/>
      <c r="L71" s="954"/>
      <c r="M71" s="954"/>
      <c r="N71" s="954"/>
      <c r="O71" s="954"/>
      <c r="P71" s="955"/>
      <c r="Q71" s="956">
        <v>70107</v>
      </c>
      <c r="R71" s="911"/>
      <c r="S71" s="911"/>
      <c r="T71" s="911"/>
      <c r="U71" s="911"/>
      <c r="V71" s="911">
        <v>67173</v>
      </c>
      <c r="W71" s="911"/>
      <c r="X71" s="911"/>
      <c r="Y71" s="911"/>
      <c r="Z71" s="911"/>
      <c r="AA71" s="911" t="s">
        <v>601</v>
      </c>
      <c r="AB71" s="911"/>
      <c r="AC71" s="911"/>
      <c r="AD71" s="911"/>
      <c r="AE71" s="911"/>
      <c r="AF71" s="911">
        <v>2934</v>
      </c>
      <c r="AG71" s="911"/>
      <c r="AH71" s="911"/>
      <c r="AI71" s="911"/>
      <c r="AJ71" s="911"/>
      <c r="AK71" s="911">
        <v>169</v>
      </c>
      <c r="AL71" s="911"/>
      <c r="AM71" s="911"/>
      <c r="AN71" s="911"/>
      <c r="AO71" s="911"/>
      <c r="AP71" s="911" t="s">
        <v>513</v>
      </c>
      <c r="AQ71" s="911"/>
      <c r="AR71" s="911"/>
      <c r="AS71" s="911"/>
      <c r="AT71" s="911"/>
      <c r="AU71" s="911" t="s">
        <v>513</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578</v>
      </c>
      <c r="C72" s="954"/>
      <c r="D72" s="954"/>
      <c r="E72" s="954"/>
      <c r="F72" s="954"/>
      <c r="G72" s="954"/>
      <c r="H72" s="954"/>
      <c r="I72" s="954"/>
      <c r="J72" s="954"/>
      <c r="K72" s="954"/>
      <c r="L72" s="954"/>
      <c r="M72" s="954"/>
      <c r="N72" s="954"/>
      <c r="O72" s="954"/>
      <c r="P72" s="955"/>
      <c r="Q72" s="956">
        <v>244</v>
      </c>
      <c r="R72" s="911"/>
      <c r="S72" s="911"/>
      <c r="T72" s="911"/>
      <c r="U72" s="911"/>
      <c r="V72" s="911">
        <v>231</v>
      </c>
      <c r="W72" s="911"/>
      <c r="X72" s="911"/>
      <c r="Y72" s="911"/>
      <c r="Z72" s="911"/>
      <c r="AA72" s="911">
        <v>13</v>
      </c>
      <c r="AB72" s="911"/>
      <c r="AC72" s="911"/>
      <c r="AD72" s="911"/>
      <c r="AE72" s="911"/>
      <c r="AF72" s="911">
        <v>13</v>
      </c>
      <c r="AG72" s="911"/>
      <c r="AH72" s="911"/>
      <c r="AI72" s="911"/>
      <c r="AJ72" s="911"/>
      <c r="AK72" s="911">
        <v>36</v>
      </c>
      <c r="AL72" s="911"/>
      <c r="AM72" s="911"/>
      <c r="AN72" s="911"/>
      <c r="AO72" s="911"/>
      <c r="AP72" s="911" t="s">
        <v>513</v>
      </c>
      <c r="AQ72" s="911"/>
      <c r="AR72" s="911"/>
      <c r="AS72" s="911"/>
      <c r="AT72" s="911"/>
      <c r="AU72" s="911" t="s">
        <v>513</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579</v>
      </c>
      <c r="C73" s="954"/>
      <c r="D73" s="954"/>
      <c r="E73" s="954"/>
      <c r="F73" s="954"/>
      <c r="G73" s="954"/>
      <c r="H73" s="954"/>
      <c r="I73" s="954"/>
      <c r="J73" s="954"/>
      <c r="K73" s="954"/>
      <c r="L73" s="954"/>
      <c r="M73" s="954"/>
      <c r="N73" s="954"/>
      <c r="O73" s="954"/>
      <c r="P73" s="955"/>
      <c r="Q73" s="956">
        <v>767604</v>
      </c>
      <c r="R73" s="911"/>
      <c r="S73" s="911"/>
      <c r="T73" s="911"/>
      <c r="U73" s="911"/>
      <c r="V73" s="911">
        <v>751444</v>
      </c>
      <c r="W73" s="911"/>
      <c r="X73" s="911"/>
      <c r="Y73" s="911"/>
      <c r="Z73" s="911"/>
      <c r="AA73" s="911">
        <v>16160</v>
      </c>
      <c r="AB73" s="911"/>
      <c r="AC73" s="911"/>
      <c r="AD73" s="911"/>
      <c r="AE73" s="911"/>
      <c r="AF73" s="911">
        <v>16160</v>
      </c>
      <c r="AG73" s="911"/>
      <c r="AH73" s="911"/>
      <c r="AI73" s="911"/>
      <c r="AJ73" s="911"/>
      <c r="AK73" s="911" t="s">
        <v>597</v>
      </c>
      <c r="AL73" s="911"/>
      <c r="AM73" s="911"/>
      <c r="AN73" s="911"/>
      <c r="AO73" s="911"/>
      <c r="AP73" s="911" t="s">
        <v>513</v>
      </c>
      <c r="AQ73" s="911"/>
      <c r="AR73" s="911"/>
      <c r="AS73" s="911"/>
      <c r="AT73" s="911"/>
      <c r="AU73" s="911" t="s">
        <v>513</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580</v>
      </c>
      <c r="C74" s="954"/>
      <c r="D74" s="954"/>
      <c r="E74" s="954"/>
      <c r="F74" s="954"/>
      <c r="G74" s="954"/>
      <c r="H74" s="954"/>
      <c r="I74" s="954"/>
      <c r="J74" s="954"/>
      <c r="K74" s="954"/>
      <c r="L74" s="954"/>
      <c r="M74" s="954"/>
      <c r="N74" s="954"/>
      <c r="O74" s="954"/>
      <c r="P74" s="955"/>
      <c r="Q74" s="956">
        <v>2</v>
      </c>
      <c r="R74" s="911"/>
      <c r="S74" s="911"/>
      <c r="T74" s="911"/>
      <c r="U74" s="911"/>
      <c r="V74" s="911">
        <v>1</v>
      </c>
      <c r="W74" s="911"/>
      <c r="X74" s="911"/>
      <c r="Y74" s="911"/>
      <c r="Z74" s="911"/>
      <c r="AA74" s="911">
        <v>1</v>
      </c>
      <c r="AB74" s="911"/>
      <c r="AC74" s="911"/>
      <c r="AD74" s="911"/>
      <c r="AE74" s="911"/>
      <c r="AF74" s="911">
        <v>1</v>
      </c>
      <c r="AG74" s="911"/>
      <c r="AH74" s="911"/>
      <c r="AI74" s="911"/>
      <c r="AJ74" s="911"/>
      <c r="AK74" s="911" t="s">
        <v>594</v>
      </c>
      <c r="AL74" s="911"/>
      <c r="AM74" s="911"/>
      <c r="AN74" s="911"/>
      <c r="AO74" s="911"/>
      <c r="AP74" s="911" t="s">
        <v>513</v>
      </c>
      <c r="AQ74" s="911"/>
      <c r="AR74" s="911"/>
      <c r="AS74" s="911"/>
      <c r="AT74" s="911"/>
      <c r="AU74" s="911" t="s">
        <v>513</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t="s">
        <v>581</v>
      </c>
      <c r="C75" s="954"/>
      <c r="D75" s="954"/>
      <c r="E75" s="954"/>
      <c r="F75" s="954"/>
      <c r="G75" s="954"/>
      <c r="H75" s="954"/>
      <c r="I75" s="954"/>
      <c r="J75" s="954"/>
      <c r="K75" s="954"/>
      <c r="L75" s="954"/>
      <c r="M75" s="954"/>
      <c r="N75" s="954"/>
      <c r="O75" s="954"/>
      <c r="P75" s="955"/>
      <c r="Q75" s="956">
        <v>102</v>
      </c>
      <c r="R75" s="911"/>
      <c r="S75" s="911"/>
      <c r="T75" s="911"/>
      <c r="U75" s="911"/>
      <c r="V75" s="911">
        <v>101</v>
      </c>
      <c r="W75" s="911"/>
      <c r="X75" s="911"/>
      <c r="Y75" s="911"/>
      <c r="Z75" s="911"/>
      <c r="AA75" s="911">
        <v>1</v>
      </c>
      <c r="AB75" s="911"/>
      <c r="AC75" s="911"/>
      <c r="AD75" s="911"/>
      <c r="AE75" s="911"/>
      <c r="AF75" s="911">
        <v>1</v>
      </c>
      <c r="AG75" s="911"/>
      <c r="AH75" s="911"/>
      <c r="AI75" s="911"/>
      <c r="AJ75" s="911"/>
      <c r="AK75" s="911" t="s">
        <v>594</v>
      </c>
      <c r="AL75" s="911"/>
      <c r="AM75" s="911"/>
      <c r="AN75" s="911"/>
      <c r="AO75" s="911"/>
      <c r="AP75" s="959" t="s">
        <v>513</v>
      </c>
      <c r="AQ75" s="960"/>
      <c r="AR75" s="960"/>
      <c r="AS75" s="960"/>
      <c r="AT75" s="910"/>
      <c r="AU75" s="959" t="s">
        <v>513</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t="s">
        <v>582</v>
      </c>
      <c r="C76" s="954"/>
      <c r="D76" s="954"/>
      <c r="E76" s="954"/>
      <c r="F76" s="954"/>
      <c r="G76" s="954"/>
      <c r="H76" s="954"/>
      <c r="I76" s="954"/>
      <c r="J76" s="954"/>
      <c r="K76" s="954"/>
      <c r="L76" s="954"/>
      <c r="M76" s="954"/>
      <c r="N76" s="954"/>
      <c r="O76" s="954"/>
      <c r="P76" s="955"/>
      <c r="Q76" s="961">
        <v>291</v>
      </c>
      <c r="R76" s="960"/>
      <c r="S76" s="960"/>
      <c r="T76" s="960"/>
      <c r="U76" s="910"/>
      <c r="V76" s="959">
        <v>277</v>
      </c>
      <c r="W76" s="960"/>
      <c r="X76" s="960"/>
      <c r="Y76" s="960"/>
      <c r="Z76" s="910"/>
      <c r="AA76" s="959">
        <v>13</v>
      </c>
      <c r="AB76" s="960"/>
      <c r="AC76" s="960"/>
      <c r="AD76" s="960"/>
      <c r="AE76" s="910"/>
      <c r="AF76" s="959">
        <v>13</v>
      </c>
      <c r="AG76" s="960"/>
      <c r="AH76" s="960"/>
      <c r="AI76" s="960"/>
      <c r="AJ76" s="910"/>
      <c r="AK76" s="959">
        <v>90</v>
      </c>
      <c r="AL76" s="960"/>
      <c r="AM76" s="960"/>
      <c r="AN76" s="960"/>
      <c r="AO76" s="910"/>
      <c r="AP76" s="959" t="s">
        <v>513</v>
      </c>
      <c r="AQ76" s="960"/>
      <c r="AR76" s="960"/>
      <c r="AS76" s="960"/>
      <c r="AT76" s="910"/>
      <c r="AU76" s="959" t="s">
        <v>513</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t="s">
        <v>583</v>
      </c>
      <c r="C77" s="954"/>
      <c r="D77" s="954"/>
      <c r="E77" s="954"/>
      <c r="F77" s="954"/>
      <c r="G77" s="954"/>
      <c r="H77" s="954"/>
      <c r="I77" s="954"/>
      <c r="J77" s="954"/>
      <c r="K77" s="954"/>
      <c r="L77" s="954"/>
      <c r="M77" s="954"/>
      <c r="N77" s="954"/>
      <c r="O77" s="954"/>
      <c r="P77" s="955"/>
      <c r="Q77" s="961">
        <v>66</v>
      </c>
      <c r="R77" s="960"/>
      <c r="S77" s="960"/>
      <c r="T77" s="960"/>
      <c r="U77" s="910"/>
      <c r="V77" s="959">
        <v>66</v>
      </c>
      <c r="W77" s="960"/>
      <c r="X77" s="960"/>
      <c r="Y77" s="960"/>
      <c r="Z77" s="910"/>
      <c r="AA77" s="959" t="s">
        <v>597</v>
      </c>
      <c r="AB77" s="960"/>
      <c r="AC77" s="960"/>
      <c r="AD77" s="960"/>
      <c r="AE77" s="910"/>
      <c r="AF77" s="959" t="s">
        <v>598</v>
      </c>
      <c r="AG77" s="960"/>
      <c r="AH77" s="960"/>
      <c r="AI77" s="960"/>
      <c r="AJ77" s="910"/>
      <c r="AK77" s="959" t="s">
        <v>599</v>
      </c>
      <c r="AL77" s="960"/>
      <c r="AM77" s="960"/>
      <c r="AN77" s="960"/>
      <c r="AO77" s="910"/>
      <c r="AP77" s="959" t="s">
        <v>513</v>
      </c>
      <c r="AQ77" s="960"/>
      <c r="AR77" s="960"/>
      <c r="AS77" s="960"/>
      <c r="AT77" s="910"/>
      <c r="AU77" s="959" t="s">
        <v>513</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t="s">
        <v>584</v>
      </c>
      <c r="C78" s="954"/>
      <c r="D78" s="954"/>
      <c r="E78" s="954"/>
      <c r="F78" s="954"/>
      <c r="G78" s="954"/>
      <c r="H78" s="954"/>
      <c r="I78" s="954"/>
      <c r="J78" s="954"/>
      <c r="K78" s="954"/>
      <c r="L78" s="954"/>
      <c r="M78" s="954"/>
      <c r="N78" s="954"/>
      <c r="O78" s="954"/>
      <c r="P78" s="955"/>
      <c r="Q78" s="961">
        <v>183</v>
      </c>
      <c r="R78" s="960"/>
      <c r="S78" s="960"/>
      <c r="T78" s="960"/>
      <c r="U78" s="910"/>
      <c r="V78" s="959">
        <v>170</v>
      </c>
      <c r="W78" s="960"/>
      <c r="X78" s="960"/>
      <c r="Y78" s="960"/>
      <c r="Z78" s="910"/>
      <c r="AA78" s="959">
        <v>13</v>
      </c>
      <c r="AB78" s="960"/>
      <c r="AC78" s="960"/>
      <c r="AD78" s="960"/>
      <c r="AE78" s="910"/>
      <c r="AF78" s="959">
        <v>13</v>
      </c>
      <c r="AG78" s="960"/>
      <c r="AH78" s="960"/>
      <c r="AI78" s="960"/>
      <c r="AJ78" s="910"/>
      <c r="AK78" s="959" t="s">
        <v>595</v>
      </c>
      <c r="AL78" s="960"/>
      <c r="AM78" s="960"/>
      <c r="AN78" s="960"/>
      <c r="AO78" s="910"/>
      <c r="AP78" s="959" t="s">
        <v>513</v>
      </c>
      <c r="AQ78" s="960"/>
      <c r="AR78" s="960"/>
      <c r="AS78" s="960"/>
      <c r="AT78" s="910"/>
      <c r="AU78" s="959" t="s">
        <v>513</v>
      </c>
      <c r="AV78" s="960"/>
      <c r="AW78" s="960"/>
      <c r="AX78" s="960"/>
      <c r="AY78" s="910"/>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388</v>
      </c>
      <c r="B88" s="870" t="s">
        <v>415</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19197</v>
      </c>
      <c r="AG88" s="922"/>
      <c r="AH88" s="922"/>
      <c r="AI88" s="922"/>
      <c r="AJ88" s="922"/>
      <c r="AK88" s="919"/>
      <c r="AL88" s="919"/>
      <c r="AM88" s="919"/>
      <c r="AN88" s="919"/>
      <c r="AO88" s="919"/>
      <c r="AP88" s="922">
        <v>2265</v>
      </c>
      <c r="AQ88" s="922"/>
      <c r="AR88" s="922"/>
      <c r="AS88" s="922"/>
      <c r="AT88" s="922"/>
      <c r="AU88" s="922">
        <v>554</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0" t="s">
        <v>416</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417</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418</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421</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422</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423</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424</v>
      </c>
      <c r="AB109" s="975"/>
      <c r="AC109" s="975"/>
      <c r="AD109" s="975"/>
      <c r="AE109" s="976"/>
      <c r="AF109" s="974" t="s">
        <v>307</v>
      </c>
      <c r="AG109" s="975"/>
      <c r="AH109" s="975"/>
      <c r="AI109" s="975"/>
      <c r="AJ109" s="976"/>
      <c r="AK109" s="974" t="s">
        <v>306</v>
      </c>
      <c r="AL109" s="975"/>
      <c r="AM109" s="975"/>
      <c r="AN109" s="975"/>
      <c r="AO109" s="976"/>
      <c r="AP109" s="974" t="s">
        <v>425</v>
      </c>
      <c r="AQ109" s="975"/>
      <c r="AR109" s="975"/>
      <c r="AS109" s="975"/>
      <c r="AT109" s="977"/>
      <c r="AU109" s="994" t="s">
        <v>423</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424</v>
      </c>
      <c r="BR109" s="975"/>
      <c r="BS109" s="975"/>
      <c r="BT109" s="975"/>
      <c r="BU109" s="976"/>
      <c r="BV109" s="974" t="s">
        <v>307</v>
      </c>
      <c r="BW109" s="975"/>
      <c r="BX109" s="975"/>
      <c r="BY109" s="975"/>
      <c r="BZ109" s="976"/>
      <c r="CA109" s="974" t="s">
        <v>306</v>
      </c>
      <c r="CB109" s="975"/>
      <c r="CC109" s="975"/>
      <c r="CD109" s="975"/>
      <c r="CE109" s="976"/>
      <c r="CF109" s="995" t="s">
        <v>425</v>
      </c>
      <c r="CG109" s="995"/>
      <c r="CH109" s="995"/>
      <c r="CI109" s="995"/>
      <c r="CJ109" s="995"/>
      <c r="CK109" s="974" t="s">
        <v>426</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424</v>
      </c>
      <c r="DH109" s="975"/>
      <c r="DI109" s="975"/>
      <c r="DJ109" s="975"/>
      <c r="DK109" s="976"/>
      <c r="DL109" s="974" t="s">
        <v>307</v>
      </c>
      <c r="DM109" s="975"/>
      <c r="DN109" s="975"/>
      <c r="DO109" s="975"/>
      <c r="DP109" s="976"/>
      <c r="DQ109" s="974" t="s">
        <v>306</v>
      </c>
      <c r="DR109" s="975"/>
      <c r="DS109" s="975"/>
      <c r="DT109" s="975"/>
      <c r="DU109" s="976"/>
      <c r="DV109" s="974" t="s">
        <v>425</v>
      </c>
      <c r="DW109" s="975"/>
      <c r="DX109" s="975"/>
      <c r="DY109" s="975"/>
      <c r="DZ109" s="977"/>
    </row>
    <row r="110" spans="1:131" s="246" customFormat="1" ht="26.25" customHeight="1">
      <c r="A110" s="978" t="s">
        <v>427</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608447</v>
      </c>
      <c r="AB110" s="982"/>
      <c r="AC110" s="982"/>
      <c r="AD110" s="982"/>
      <c r="AE110" s="983"/>
      <c r="AF110" s="984">
        <v>560365</v>
      </c>
      <c r="AG110" s="982"/>
      <c r="AH110" s="982"/>
      <c r="AI110" s="982"/>
      <c r="AJ110" s="983"/>
      <c r="AK110" s="984">
        <v>549955</v>
      </c>
      <c r="AL110" s="982"/>
      <c r="AM110" s="982"/>
      <c r="AN110" s="982"/>
      <c r="AO110" s="983"/>
      <c r="AP110" s="985">
        <v>10.9</v>
      </c>
      <c r="AQ110" s="986"/>
      <c r="AR110" s="986"/>
      <c r="AS110" s="986"/>
      <c r="AT110" s="987"/>
      <c r="AU110" s="988" t="s">
        <v>73</v>
      </c>
      <c r="AV110" s="989"/>
      <c r="AW110" s="989"/>
      <c r="AX110" s="989"/>
      <c r="AY110" s="989"/>
      <c r="AZ110" s="1030" t="s">
        <v>428</v>
      </c>
      <c r="BA110" s="979"/>
      <c r="BB110" s="979"/>
      <c r="BC110" s="979"/>
      <c r="BD110" s="979"/>
      <c r="BE110" s="979"/>
      <c r="BF110" s="979"/>
      <c r="BG110" s="979"/>
      <c r="BH110" s="979"/>
      <c r="BI110" s="979"/>
      <c r="BJ110" s="979"/>
      <c r="BK110" s="979"/>
      <c r="BL110" s="979"/>
      <c r="BM110" s="979"/>
      <c r="BN110" s="979"/>
      <c r="BO110" s="979"/>
      <c r="BP110" s="980"/>
      <c r="BQ110" s="1016">
        <v>6612067</v>
      </c>
      <c r="BR110" s="1017"/>
      <c r="BS110" s="1017"/>
      <c r="BT110" s="1017"/>
      <c r="BU110" s="1017"/>
      <c r="BV110" s="1017">
        <v>7337071</v>
      </c>
      <c r="BW110" s="1017"/>
      <c r="BX110" s="1017"/>
      <c r="BY110" s="1017"/>
      <c r="BZ110" s="1017"/>
      <c r="CA110" s="1017">
        <v>7418509</v>
      </c>
      <c r="CB110" s="1017"/>
      <c r="CC110" s="1017"/>
      <c r="CD110" s="1017"/>
      <c r="CE110" s="1017"/>
      <c r="CF110" s="1031">
        <v>146.80000000000001</v>
      </c>
      <c r="CG110" s="1032"/>
      <c r="CH110" s="1032"/>
      <c r="CI110" s="1032"/>
      <c r="CJ110" s="1032"/>
      <c r="CK110" s="1033" t="s">
        <v>429</v>
      </c>
      <c r="CL110" s="1034"/>
      <c r="CM110" s="1013" t="s">
        <v>430</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431</v>
      </c>
      <c r="DH110" s="1017"/>
      <c r="DI110" s="1017"/>
      <c r="DJ110" s="1017"/>
      <c r="DK110" s="1017"/>
      <c r="DL110" s="1017" t="s">
        <v>431</v>
      </c>
      <c r="DM110" s="1017"/>
      <c r="DN110" s="1017"/>
      <c r="DO110" s="1017"/>
      <c r="DP110" s="1017"/>
      <c r="DQ110" s="1017" t="s">
        <v>431</v>
      </c>
      <c r="DR110" s="1017"/>
      <c r="DS110" s="1017"/>
      <c r="DT110" s="1017"/>
      <c r="DU110" s="1017"/>
      <c r="DV110" s="1018" t="s">
        <v>406</v>
      </c>
      <c r="DW110" s="1018"/>
      <c r="DX110" s="1018"/>
      <c r="DY110" s="1018"/>
      <c r="DZ110" s="1019"/>
    </row>
    <row r="111" spans="1:131" s="246" customFormat="1" ht="26.25" customHeight="1">
      <c r="A111" s="1020" t="s">
        <v>432</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431</v>
      </c>
      <c r="AB111" s="1024"/>
      <c r="AC111" s="1024"/>
      <c r="AD111" s="1024"/>
      <c r="AE111" s="1025"/>
      <c r="AF111" s="1026" t="s">
        <v>433</v>
      </c>
      <c r="AG111" s="1024"/>
      <c r="AH111" s="1024"/>
      <c r="AI111" s="1024"/>
      <c r="AJ111" s="1025"/>
      <c r="AK111" s="1026" t="s">
        <v>431</v>
      </c>
      <c r="AL111" s="1024"/>
      <c r="AM111" s="1024"/>
      <c r="AN111" s="1024"/>
      <c r="AO111" s="1025"/>
      <c r="AP111" s="1027" t="s">
        <v>431</v>
      </c>
      <c r="AQ111" s="1028"/>
      <c r="AR111" s="1028"/>
      <c r="AS111" s="1028"/>
      <c r="AT111" s="1029"/>
      <c r="AU111" s="990"/>
      <c r="AV111" s="991"/>
      <c r="AW111" s="991"/>
      <c r="AX111" s="991"/>
      <c r="AY111" s="991"/>
      <c r="AZ111" s="1039" t="s">
        <v>434</v>
      </c>
      <c r="BA111" s="1040"/>
      <c r="BB111" s="1040"/>
      <c r="BC111" s="1040"/>
      <c r="BD111" s="1040"/>
      <c r="BE111" s="1040"/>
      <c r="BF111" s="1040"/>
      <c r="BG111" s="1040"/>
      <c r="BH111" s="1040"/>
      <c r="BI111" s="1040"/>
      <c r="BJ111" s="1040"/>
      <c r="BK111" s="1040"/>
      <c r="BL111" s="1040"/>
      <c r="BM111" s="1040"/>
      <c r="BN111" s="1040"/>
      <c r="BO111" s="1040"/>
      <c r="BP111" s="1041"/>
      <c r="BQ111" s="1009" t="s">
        <v>433</v>
      </c>
      <c r="BR111" s="1010"/>
      <c r="BS111" s="1010"/>
      <c r="BT111" s="1010"/>
      <c r="BU111" s="1010"/>
      <c r="BV111" s="1010" t="s">
        <v>433</v>
      </c>
      <c r="BW111" s="1010"/>
      <c r="BX111" s="1010"/>
      <c r="BY111" s="1010"/>
      <c r="BZ111" s="1010"/>
      <c r="CA111" s="1010" t="s">
        <v>433</v>
      </c>
      <c r="CB111" s="1010"/>
      <c r="CC111" s="1010"/>
      <c r="CD111" s="1010"/>
      <c r="CE111" s="1010"/>
      <c r="CF111" s="1004" t="s">
        <v>433</v>
      </c>
      <c r="CG111" s="1005"/>
      <c r="CH111" s="1005"/>
      <c r="CI111" s="1005"/>
      <c r="CJ111" s="1005"/>
      <c r="CK111" s="1035"/>
      <c r="CL111" s="1036"/>
      <c r="CM111" s="1006" t="s">
        <v>435</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436</v>
      </c>
      <c r="DH111" s="1010"/>
      <c r="DI111" s="1010"/>
      <c r="DJ111" s="1010"/>
      <c r="DK111" s="1010"/>
      <c r="DL111" s="1010" t="s">
        <v>431</v>
      </c>
      <c r="DM111" s="1010"/>
      <c r="DN111" s="1010"/>
      <c r="DO111" s="1010"/>
      <c r="DP111" s="1010"/>
      <c r="DQ111" s="1010" t="s">
        <v>436</v>
      </c>
      <c r="DR111" s="1010"/>
      <c r="DS111" s="1010"/>
      <c r="DT111" s="1010"/>
      <c r="DU111" s="1010"/>
      <c r="DV111" s="1011" t="s">
        <v>433</v>
      </c>
      <c r="DW111" s="1011"/>
      <c r="DX111" s="1011"/>
      <c r="DY111" s="1011"/>
      <c r="DZ111" s="1012"/>
    </row>
    <row r="112" spans="1:131" s="246" customFormat="1" ht="26.25" customHeight="1">
      <c r="A112" s="1042" t="s">
        <v>437</v>
      </c>
      <c r="B112" s="1043"/>
      <c r="C112" s="1040" t="s">
        <v>438</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436</v>
      </c>
      <c r="AB112" s="1049"/>
      <c r="AC112" s="1049"/>
      <c r="AD112" s="1049"/>
      <c r="AE112" s="1050"/>
      <c r="AF112" s="1051" t="s">
        <v>406</v>
      </c>
      <c r="AG112" s="1049"/>
      <c r="AH112" s="1049"/>
      <c r="AI112" s="1049"/>
      <c r="AJ112" s="1050"/>
      <c r="AK112" s="1051" t="s">
        <v>436</v>
      </c>
      <c r="AL112" s="1049"/>
      <c r="AM112" s="1049"/>
      <c r="AN112" s="1049"/>
      <c r="AO112" s="1050"/>
      <c r="AP112" s="1052" t="s">
        <v>436</v>
      </c>
      <c r="AQ112" s="1053"/>
      <c r="AR112" s="1053"/>
      <c r="AS112" s="1053"/>
      <c r="AT112" s="1054"/>
      <c r="AU112" s="990"/>
      <c r="AV112" s="991"/>
      <c r="AW112" s="991"/>
      <c r="AX112" s="991"/>
      <c r="AY112" s="991"/>
      <c r="AZ112" s="1039" t="s">
        <v>439</v>
      </c>
      <c r="BA112" s="1040"/>
      <c r="BB112" s="1040"/>
      <c r="BC112" s="1040"/>
      <c r="BD112" s="1040"/>
      <c r="BE112" s="1040"/>
      <c r="BF112" s="1040"/>
      <c r="BG112" s="1040"/>
      <c r="BH112" s="1040"/>
      <c r="BI112" s="1040"/>
      <c r="BJ112" s="1040"/>
      <c r="BK112" s="1040"/>
      <c r="BL112" s="1040"/>
      <c r="BM112" s="1040"/>
      <c r="BN112" s="1040"/>
      <c r="BO112" s="1040"/>
      <c r="BP112" s="1041"/>
      <c r="BQ112" s="1009">
        <v>4861304</v>
      </c>
      <c r="BR112" s="1010"/>
      <c r="BS112" s="1010"/>
      <c r="BT112" s="1010"/>
      <c r="BU112" s="1010"/>
      <c r="BV112" s="1010">
        <v>4927720</v>
      </c>
      <c r="BW112" s="1010"/>
      <c r="BX112" s="1010"/>
      <c r="BY112" s="1010"/>
      <c r="BZ112" s="1010"/>
      <c r="CA112" s="1010">
        <v>4839876</v>
      </c>
      <c r="CB112" s="1010"/>
      <c r="CC112" s="1010"/>
      <c r="CD112" s="1010"/>
      <c r="CE112" s="1010"/>
      <c r="CF112" s="1004">
        <v>95.8</v>
      </c>
      <c r="CG112" s="1005"/>
      <c r="CH112" s="1005"/>
      <c r="CI112" s="1005"/>
      <c r="CJ112" s="1005"/>
      <c r="CK112" s="1035"/>
      <c r="CL112" s="1036"/>
      <c r="CM112" s="1006" t="s">
        <v>440</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431</v>
      </c>
      <c r="DH112" s="1010"/>
      <c r="DI112" s="1010"/>
      <c r="DJ112" s="1010"/>
      <c r="DK112" s="1010"/>
      <c r="DL112" s="1010" t="s">
        <v>406</v>
      </c>
      <c r="DM112" s="1010"/>
      <c r="DN112" s="1010"/>
      <c r="DO112" s="1010"/>
      <c r="DP112" s="1010"/>
      <c r="DQ112" s="1010" t="s">
        <v>431</v>
      </c>
      <c r="DR112" s="1010"/>
      <c r="DS112" s="1010"/>
      <c r="DT112" s="1010"/>
      <c r="DU112" s="1010"/>
      <c r="DV112" s="1011" t="s">
        <v>406</v>
      </c>
      <c r="DW112" s="1011"/>
      <c r="DX112" s="1011"/>
      <c r="DY112" s="1011"/>
      <c r="DZ112" s="1012"/>
    </row>
    <row r="113" spans="1:130" s="246" customFormat="1" ht="26.25" customHeight="1">
      <c r="A113" s="1044"/>
      <c r="B113" s="1045"/>
      <c r="C113" s="1040" t="s">
        <v>441</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277362</v>
      </c>
      <c r="AB113" s="1024"/>
      <c r="AC113" s="1024"/>
      <c r="AD113" s="1024"/>
      <c r="AE113" s="1025"/>
      <c r="AF113" s="1026">
        <v>278007</v>
      </c>
      <c r="AG113" s="1024"/>
      <c r="AH113" s="1024"/>
      <c r="AI113" s="1024"/>
      <c r="AJ113" s="1025"/>
      <c r="AK113" s="1026">
        <v>256888</v>
      </c>
      <c r="AL113" s="1024"/>
      <c r="AM113" s="1024"/>
      <c r="AN113" s="1024"/>
      <c r="AO113" s="1025"/>
      <c r="AP113" s="1027">
        <v>5.0999999999999996</v>
      </c>
      <c r="AQ113" s="1028"/>
      <c r="AR113" s="1028"/>
      <c r="AS113" s="1028"/>
      <c r="AT113" s="1029"/>
      <c r="AU113" s="990"/>
      <c r="AV113" s="991"/>
      <c r="AW113" s="991"/>
      <c r="AX113" s="991"/>
      <c r="AY113" s="991"/>
      <c r="AZ113" s="1039" t="s">
        <v>442</v>
      </c>
      <c r="BA113" s="1040"/>
      <c r="BB113" s="1040"/>
      <c r="BC113" s="1040"/>
      <c r="BD113" s="1040"/>
      <c r="BE113" s="1040"/>
      <c r="BF113" s="1040"/>
      <c r="BG113" s="1040"/>
      <c r="BH113" s="1040"/>
      <c r="BI113" s="1040"/>
      <c r="BJ113" s="1040"/>
      <c r="BK113" s="1040"/>
      <c r="BL113" s="1040"/>
      <c r="BM113" s="1040"/>
      <c r="BN113" s="1040"/>
      <c r="BO113" s="1040"/>
      <c r="BP113" s="1041"/>
      <c r="BQ113" s="1009">
        <v>678592</v>
      </c>
      <c r="BR113" s="1010"/>
      <c r="BS113" s="1010"/>
      <c r="BT113" s="1010"/>
      <c r="BU113" s="1010"/>
      <c r="BV113" s="1010">
        <v>589954</v>
      </c>
      <c r="BW113" s="1010"/>
      <c r="BX113" s="1010"/>
      <c r="BY113" s="1010"/>
      <c r="BZ113" s="1010"/>
      <c r="CA113" s="1010">
        <v>554252</v>
      </c>
      <c r="CB113" s="1010"/>
      <c r="CC113" s="1010"/>
      <c r="CD113" s="1010"/>
      <c r="CE113" s="1010"/>
      <c r="CF113" s="1004">
        <v>11</v>
      </c>
      <c r="CG113" s="1005"/>
      <c r="CH113" s="1005"/>
      <c r="CI113" s="1005"/>
      <c r="CJ113" s="1005"/>
      <c r="CK113" s="1035"/>
      <c r="CL113" s="1036"/>
      <c r="CM113" s="1006" t="s">
        <v>443</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431</v>
      </c>
      <c r="DH113" s="1049"/>
      <c r="DI113" s="1049"/>
      <c r="DJ113" s="1049"/>
      <c r="DK113" s="1050"/>
      <c r="DL113" s="1051" t="s">
        <v>406</v>
      </c>
      <c r="DM113" s="1049"/>
      <c r="DN113" s="1049"/>
      <c r="DO113" s="1049"/>
      <c r="DP113" s="1050"/>
      <c r="DQ113" s="1051" t="s">
        <v>436</v>
      </c>
      <c r="DR113" s="1049"/>
      <c r="DS113" s="1049"/>
      <c r="DT113" s="1049"/>
      <c r="DU113" s="1050"/>
      <c r="DV113" s="1052" t="s">
        <v>436</v>
      </c>
      <c r="DW113" s="1053"/>
      <c r="DX113" s="1053"/>
      <c r="DY113" s="1053"/>
      <c r="DZ113" s="1054"/>
    </row>
    <row r="114" spans="1:130" s="246" customFormat="1" ht="26.25" customHeight="1">
      <c r="A114" s="1044"/>
      <c r="B114" s="1045"/>
      <c r="C114" s="1040" t="s">
        <v>444</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95605</v>
      </c>
      <c r="AB114" s="1049"/>
      <c r="AC114" s="1049"/>
      <c r="AD114" s="1049"/>
      <c r="AE114" s="1050"/>
      <c r="AF114" s="1051">
        <v>96193</v>
      </c>
      <c r="AG114" s="1049"/>
      <c r="AH114" s="1049"/>
      <c r="AI114" s="1049"/>
      <c r="AJ114" s="1050"/>
      <c r="AK114" s="1051">
        <v>114303</v>
      </c>
      <c r="AL114" s="1049"/>
      <c r="AM114" s="1049"/>
      <c r="AN114" s="1049"/>
      <c r="AO114" s="1050"/>
      <c r="AP114" s="1052">
        <v>2.2999999999999998</v>
      </c>
      <c r="AQ114" s="1053"/>
      <c r="AR114" s="1053"/>
      <c r="AS114" s="1053"/>
      <c r="AT114" s="1054"/>
      <c r="AU114" s="990"/>
      <c r="AV114" s="991"/>
      <c r="AW114" s="991"/>
      <c r="AX114" s="991"/>
      <c r="AY114" s="991"/>
      <c r="AZ114" s="1039" t="s">
        <v>445</v>
      </c>
      <c r="BA114" s="1040"/>
      <c r="BB114" s="1040"/>
      <c r="BC114" s="1040"/>
      <c r="BD114" s="1040"/>
      <c r="BE114" s="1040"/>
      <c r="BF114" s="1040"/>
      <c r="BG114" s="1040"/>
      <c r="BH114" s="1040"/>
      <c r="BI114" s="1040"/>
      <c r="BJ114" s="1040"/>
      <c r="BK114" s="1040"/>
      <c r="BL114" s="1040"/>
      <c r="BM114" s="1040"/>
      <c r="BN114" s="1040"/>
      <c r="BO114" s="1040"/>
      <c r="BP114" s="1041"/>
      <c r="BQ114" s="1009">
        <v>1085820</v>
      </c>
      <c r="BR114" s="1010"/>
      <c r="BS114" s="1010"/>
      <c r="BT114" s="1010"/>
      <c r="BU114" s="1010"/>
      <c r="BV114" s="1010">
        <v>1173624</v>
      </c>
      <c r="BW114" s="1010"/>
      <c r="BX114" s="1010"/>
      <c r="BY114" s="1010"/>
      <c r="BZ114" s="1010"/>
      <c r="CA114" s="1010">
        <v>1171371</v>
      </c>
      <c r="CB114" s="1010"/>
      <c r="CC114" s="1010"/>
      <c r="CD114" s="1010"/>
      <c r="CE114" s="1010"/>
      <c r="CF114" s="1004">
        <v>23.2</v>
      </c>
      <c r="CG114" s="1005"/>
      <c r="CH114" s="1005"/>
      <c r="CI114" s="1005"/>
      <c r="CJ114" s="1005"/>
      <c r="CK114" s="1035"/>
      <c r="CL114" s="1036"/>
      <c r="CM114" s="1006" t="s">
        <v>446</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406</v>
      </c>
      <c r="DH114" s="1049"/>
      <c r="DI114" s="1049"/>
      <c r="DJ114" s="1049"/>
      <c r="DK114" s="1050"/>
      <c r="DL114" s="1051" t="s">
        <v>436</v>
      </c>
      <c r="DM114" s="1049"/>
      <c r="DN114" s="1049"/>
      <c r="DO114" s="1049"/>
      <c r="DP114" s="1050"/>
      <c r="DQ114" s="1051" t="s">
        <v>436</v>
      </c>
      <c r="DR114" s="1049"/>
      <c r="DS114" s="1049"/>
      <c r="DT114" s="1049"/>
      <c r="DU114" s="1050"/>
      <c r="DV114" s="1052" t="s">
        <v>436</v>
      </c>
      <c r="DW114" s="1053"/>
      <c r="DX114" s="1053"/>
      <c r="DY114" s="1053"/>
      <c r="DZ114" s="1054"/>
    </row>
    <row r="115" spans="1:130" s="246" customFormat="1" ht="26.25" customHeight="1">
      <c r="A115" s="1044"/>
      <c r="B115" s="1045"/>
      <c r="C115" s="1040" t="s">
        <v>447</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436</v>
      </c>
      <c r="AB115" s="1024"/>
      <c r="AC115" s="1024"/>
      <c r="AD115" s="1024"/>
      <c r="AE115" s="1025"/>
      <c r="AF115" s="1026" t="s">
        <v>431</v>
      </c>
      <c r="AG115" s="1024"/>
      <c r="AH115" s="1024"/>
      <c r="AI115" s="1024"/>
      <c r="AJ115" s="1025"/>
      <c r="AK115" s="1026" t="s">
        <v>406</v>
      </c>
      <c r="AL115" s="1024"/>
      <c r="AM115" s="1024"/>
      <c r="AN115" s="1024"/>
      <c r="AO115" s="1025"/>
      <c r="AP115" s="1027" t="s">
        <v>436</v>
      </c>
      <c r="AQ115" s="1028"/>
      <c r="AR115" s="1028"/>
      <c r="AS115" s="1028"/>
      <c r="AT115" s="1029"/>
      <c r="AU115" s="990"/>
      <c r="AV115" s="991"/>
      <c r="AW115" s="991"/>
      <c r="AX115" s="991"/>
      <c r="AY115" s="991"/>
      <c r="AZ115" s="1039" t="s">
        <v>448</v>
      </c>
      <c r="BA115" s="1040"/>
      <c r="BB115" s="1040"/>
      <c r="BC115" s="1040"/>
      <c r="BD115" s="1040"/>
      <c r="BE115" s="1040"/>
      <c r="BF115" s="1040"/>
      <c r="BG115" s="1040"/>
      <c r="BH115" s="1040"/>
      <c r="BI115" s="1040"/>
      <c r="BJ115" s="1040"/>
      <c r="BK115" s="1040"/>
      <c r="BL115" s="1040"/>
      <c r="BM115" s="1040"/>
      <c r="BN115" s="1040"/>
      <c r="BO115" s="1040"/>
      <c r="BP115" s="1041"/>
      <c r="BQ115" s="1009" t="s">
        <v>436</v>
      </c>
      <c r="BR115" s="1010"/>
      <c r="BS115" s="1010"/>
      <c r="BT115" s="1010"/>
      <c r="BU115" s="1010"/>
      <c r="BV115" s="1010" t="s">
        <v>436</v>
      </c>
      <c r="BW115" s="1010"/>
      <c r="BX115" s="1010"/>
      <c r="BY115" s="1010"/>
      <c r="BZ115" s="1010"/>
      <c r="CA115" s="1010" t="s">
        <v>431</v>
      </c>
      <c r="CB115" s="1010"/>
      <c r="CC115" s="1010"/>
      <c r="CD115" s="1010"/>
      <c r="CE115" s="1010"/>
      <c r="CF115" s="1004" t="s">
        <v>431</v>
      </c>
      <c r="CG115" s="1005"/>
      <c r="CH115" s="1005"/>
      <c r="CI115" s="1005"/>
      <c r="CJ115" s="1005"/>
      <c r="CK115" s="1035"/>
      <c r="CL115" s="1036"/>
      <c r="CM115" s="1039" t="s">
        <v>449</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436</v>
      </c>
      <c r="DH115" s="1049"/>
      <c r="DI115" s="1049"/>
      <c r="DJ115" s="1049"/>
      <c r="DK115" s="1050"/>
      <c r="DL115" s="1051" t="s">
        <v>436</v>
      </c>
      <c r="DM115" s="1049"/>
      <c r="DN115" s="1049"/>
      <c r="DO115" s="1049"/>
      <c r="DP115" s="1050"/>
      <c r="DQ115" s="1051" t="s">
        <v>436</v>
      </c>
      <c r="DR115" s="1049"/>
      <c r="DS115" s="1049"/>
      <c r="DT115" s="1049"/>
      <c r="DU115" s="1050"/>
      <c r="DV115" s="1052" t="s">
        <v>436</v>
      </c>
      <c r="DW115" s="1053"/>
      <c r="DX115" s="1053"/>
      <c r="DY115" s="1053"/>
      <c r="DZ115" s="1054"/>
    </row>
    <row r="116" spans="1:130" s="246" customFormat="1" ht="26.25" customHeight="1">
      <c r="A116" s="1046"/>
      <c r="B116" s="1047"/>
      <c r="C116" s="1055" t="s">
        <v>450</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45</v>
      </c>
      <c r="AB116" s="1049"/>
      <c r="AC116" s="1049"/>
      <c r="AD116" s="1049"/>
      <c r="AE116" s="1050"/>
      <c r="AF116" s="1051">
        <v>39</v>
      </c>
      <c r="AG116" s="1049"/>
      <c r="AH116" s="1049"/>
      <c r="AI116" s="1049"/>
      <c r="AJ116" s="1050"/>
      <c r="AK116" s="1051">
        <v>38</v>
      </c>
      <c r="AL116" s="1049"/>
      <c r="AM116" s="1049"/>
      <c r="AN116" s="1049"/>
      <c r="AO116" s="1050"/>
      <c r="AP116" s="1052">
        <v>0</v>
      </c>
      <c r="AQ116" s="1053"/>
      <c r="AR116" s="1053"/>
      <c r="AS116" s="1053"/>
      <c r="AT116" s="1054"/>
      <c r="AU116" s="990"/>
      <c r="AV116" s="991"/>
      <c r="AW116" s="991"/>
      <c r="AX116" s="991"/>
      <c r="AY116" s="991"/>
      <c r="AZ116" s="1057" t="s">
        <v>451</v>
      </c>
      <c r="BA116" s="1058"/>
      <c r="BB116" s="1058"/>
      <c r="BC116" s="1058"/>
      <c r="BD116" s="1058"/>
      <c r="BE116" s="1058"/>
      <c r="BF116" s="1058"/>
      <c r="BG116" s="1058"/>
      <c r="BH116" s="1058"/>
      <c r="BI116" s="1058"/>
      <c r="BJ116" s="1058"/>
      <c r="BK116" s="1058"/>
      <c r="BL116" s="1058"/>
      <c r="BM116" s="1058"/>
      <c r="BN116" s="1058"/>
      <c r="BO116" s="1058"/>
      <c r="BP116" s="1059"/>
      <c r="BQ116" s="1009" t="s">
        <v>406</v>
      </c>
      <c r="BR116" s="1010"/>
      <c r="BS116" s="1010"/>
      <c r="BT116" s="1010"/>
      <c r="BU116" s="1010"/>
      <c r="BV116" s="1010" t="s">
        <v>431</v>
      </c>
      <c r="BW116" s="1010"/>
      <c r="BX116" s="1010"/>
      <c r="BY116" s="1010"/>
      <c r="BZ116" s="1010"/>
      <c r="CA116" s="1010" t="s">
        <v>431</v>
      </c>
      <c r="CB116" s="1010"/>
      <c r="CC116" s="1010"/>
      <c r="CD116" s="1010"/>
      <c r="CE116" s="1010"/>
      <c r="CF116" s="1004" t="s">
        <v>436</v>
      </c>
      <c r="CG116" s="1005"/>
      <c r="CH116" s="1005"/>
      <c r="CI116" s="1005"/>
      <c r="CJ116" s="1005"/>
      <c r="CK116" s="1035"/>
      <c r="CL116" s="1036"/>
      <c r="CM116" s="1006" t="s">
        <v>452</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436</v>
      </c>
      <c r="DH116" s="1049"/>
      <c r="DI116" s="1049"/>
      <c r="DJ116" s="1049"/>
      <c r="DK116" s="1050"/>
      <c r="DL116" s="1051" t="s">
        <v>406</v>
      </c>
      <c r="DM116" s="1049"/>
      <c r="DN116" s="1049"/>
      <c r="DO116" s="1049"/>
      <c r="DP116" s="1050"/>
      <c r="DQ116" s="1051" t="s">
        <v>436</v>
      </c>
      <c r="DR116" s="1049"/>
      <c r="DS116" s="1049"/>
      <c r="DT116" s="1049"/>
      <c r="DU116" s="1050"/>
      <c r="DV116" s="1052" t="s">
        <v>431</v>
      </c>
      <c r="DW116" s="1053"/>
      <c r="DX116" s="1053"/>
      <c r="DY116" s="1053"/>
      <c r="DZ116" s="1054"/>
    </row>
    <row r="117" spans="1:130" s="246" customFormat="1" ht="26.25" customHeight="1">
      <c r="A117" s="994" t="s">
        <v>188</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453</v>
      </c>
      <c r="Z117" s="976"/>
      <c r="AA117" s="1066">
        <v>981459</v>
      </c>
      <c r="AB117" s="1067"/>
      <c r="AC117" s="1067"/>
      <c r="AD117" s="1067"/>
      <c r="AE117" s="1068"/>
      <c r="AF117" s="1069">
        <v>934604</v>
      </c>
      <c r="AG117" s="1067"/>
      <c r="AH117" s="1067"/>
      <c r="AI117" s="1067"/>
      <c r="AJ117" s="1068"/>
      <c r="AK117" s="1069">
        <v>921184</v>
      </c>
      <c r="AL117" s="1067"/>
      <c r="AM117" s="1067"/>
      <c r="AN117" s="1067"/>
      <c r="AO117" s="1068"/>
      <c r="AP117" s="1070"/>
      <c r="AQ117" s="1071"/>
      <c r="AR117" s="1071"/>
      <c r="AS117" s="1071"/>
      <c r="AT117" s="1072"/>
      <c r="AU117" s="990"/>
      <c r="AV117" s="991"/>
      <c r="AW117" s="991"/>
      <c r="AX117" s="991"/>
      <c r="AY117" s="991"/>
      <c r="AZ117" s="1057" t="s">
        <v>454</v>
      </c>
      <c r="BA117" s="1058"/>
      <c r="BB117" s="1058"/>
      <c r="BC117" s="1058"/>
      <c r="BD117" s="1058"/>
      <c r="BE117" s="1058"/>
      <c r="BF117" s="1058"/>
      <c r="BG117" s="1058"/>
      <c r="BH117" s="1058"/>
      <c r="BI117" s="1058"/>
      <c r="BJ117" s="1058"/>
      <c r="BK117" s="1058"/>
      <c r="BL117" s="1058"/>
      <c r="BM117" s="1058"/>
      <c r="BN117" s="1058"/>
      <c r="BO117" s="1058"/>
      <c r="BP117" s="1059"/>
      <c r="BQ117" s="1009" t="s">
        <v>436</v>
      </c>
      <c r="BR117" s="1010"/>
      <c r="BS117" s="1010"/>
      <c r="BT117" s="1010"/>
      <c r="BU117" s="1010"/>
      <c r="BV117" s="1010" t="s">
        <v>436</v>
      </c>
      <c r="BW117" s="1010"/>
      <c r="BX117" s="1010"/>
      <c r="BY117" s="1010"/>
      <c r="BZ117" s="1010"/>
      <c r="CA117" s="1010" t="s">
        <v>436</v>
      </c>
      <c r="CB117" s="1010"/>
      <c r="CC117" s="1010"/>
      <c r="CD117" s="1010"/>
      <c r="CE117" s="1010"/>
      <c r="CF117" s="1004" t="s">
        <v>436</v>
      </c>
      <c r="CG117" s="1005"/>
      <c r="CH117" s="1005"/>
      <c r="CI117" s="1005"/>
      <c r="CJ117" s="1005"/>
      <c r="CK117" s="1035"/>
      <c r="CL117" s="1036"/>
      <c r="CM117" s="1006" t="s">
        <v>455</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436</v>
      </c>
      <c r="DH117" s="1049"/>
      <c r="DI117" s="1049"/>
      <c r="DJ117" s="1049"/>
      <c r="DK117" s="1050"/>
      <c r="DL117" s="1051" t="s">
        <v>436</v>
      </c>
      <c r="DM117" s="1049"/>
      <c r="DN117" s="1049"/>
      <c r="DO117" s="1049"/>
      <c r="DP117" s="1050"/>
      <c r="DQ117" s="1051" t="s">
        <v>436</v>
      </c>
      <c r="DR117" s="1049"/>
      <c r="DS117" s="1049"/>
      <c r="DT117" s="1049"/>
      <c r="DU117" s="1050"/>
      <c r="DV117" s="1052" t="s">
        <v>436</v>
      </c>
      <c r="DW117" s="1053"/>
      <c r="DX117" s="1053"/>
      <c r="DY117" s="1053"/>
      <c r="DZ117" s="1054"/>
    </row>
    <row r="118" spans="1:130" s="246" customFormat="1" ht="26.25" customHeight="1">
      <c r="A118" s="994" t="s">
        <v>426</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424</v>
      </c>
      <c r="AB118" s="975"/>
      <c r="AC118" s="975"/>
      <c r="AD118" s="975"/>
      <c r="AE118" s="976"/>
      <c r="AF118" s="974" t="s">
        <v>307</v>
      </c>
      <c r="AG118" s="975"/>
      <c r="AH118" s="975"/>
      <c r="AI118" s="975"/>
      <c r="AJ118" s="976"/>
      <c r="AK118" s="974" t="s">
        <v>306</v>
      </c>
      <c r="AL118" s="975"/>
      <c r="AM118" s="975"/>
      <c r="AN118" s="975"/>
      <c r="AO118" s="976"/>
      <c r="AP118" s="1061" t="s">
        <v>425</v>
      </c>
      <c r="AQ118" s="1062"/>
      <c r="AR118" s="1062"/>
      <c r="AS118" s="1062"/>
      <c r="AT118" s="1063"/>
      <c r="AU118" s="990"/>
      <c r="AV118" s="991"/>
      <c r="AW118" s="991"/>
      <c r="AX118" s="991"/>
      <c r="AY118" s="991"/>
      <c r="AZ118" s="1064" t="s">
        <v>456</v>
      </c>
      <c r="BA118" s="1055"/>
      <c r="BB118" s="1055"/>
      <c r="BC118" s="1055"/>
      <c r="BD118" s="1055"/>
      <c r="BE118" s="1055"/>
      <c r="BF118" s="1055"/>
      <c r="BG118" s="1055"/>
      <c r="BH118" s="1055"/>
      <c r="BI118" s="1055"/>
      <c r="BJ118" s="1055"/>
      <c r="BK118" s="1055"/>
      <c r="BL118" s="1055"/>
      <c r="BM118" s="1055"/>
      <c r="BN118" s="1055"/>
      <c r="BO118" s="1055"/>
      <c r="BP118" s="1056"/>
      <c r="BQ118" s="1087" t="s">
        <v>457</v>
      </c>
      <c r="BR118" s="1088"/>
      <c r="BS118" s="1088"/>
      <c r="BT118" s="1088"/>
      <c r="BU118" s="1088"/>
      <c r="BV118" s="1088" t="s">
        <v>458</v>
      </c>
      <c r="BW118" s="1088"/>
      <c r="BX118" s="1088"/>
      <c r="BY118" s="1088"/>
      <c r="BZ118" s="1088"/>
      <c r="CA118" s="1088" t="s">
        <v>459</v>
      </c>
      <c r="CB118" s="1088"/>
      <c r="CC118" s="1088"/>
      <c r="CD118" s="1088"/>
      <c r="CE118" s="1088"/>
      <c r="CF118" s="1004" t="s">
        <v>460</v>
      </c>
      <c r="CG118" s="1005"/>
      <c r="CH118" s="1005"/>
      <c r="CI118" s="1005"/>
      <c r="CJ118" s="1005"/>
      <c r="CK118" s="1035"/>
      <c r="CL118" s="1036"/>
      <c r="CM118" s="1006" t="s">
        <v>461</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457</v>
      </c>
      <c r="DH118" s="1049"/>
      <c r="DI118" s="1049"/>
      <c r="DJ118" s="1049"/>
      <c r="DK118" s="1050"/>
      <c r="DL118" s="1051" t="s">
        <v>459</v>
      </c>
      <c r="DM118" s="1049"/>
      <c r="DN118" s="1049"/>
      <c r="DO118" s="1049"/>
      <c r="DP118" s="1050"/>
      <c r="DQ118" s="1051" t="s">
        <v>460</v>
      </c>
      <c r="DR118" s="1049"/>
      <c r="DS118" s="1049"/>
      <c r="DT118" s="1049"/>
      <c r="DU118" s="1050"/>
      <c r="DV118" s="1052" t="s">
        <v>462</v>
      </c>
      <c r="DW118" s="1053"/>
      <c r="DX118" s="1053"/>
      <c r="DY118" s="1053"/>
      <c r="DZ118" s="1054"/>
    </row>
    <row r="119" spans="1:130" s="246" customFormat="1" ht="26.25" customHeight="1">
      <c r="A119" s="1148" t="s">
        <v>429</v>
      </c>
      <c r="B119" s="1034"/>
      <c r="C119" s="1013" t="s">
        <v>430</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462</v>
      </c>
      <c r="AB119" s="982"/>
      <c r="AC119" s="982"/>
      <c r="AD119" s="982"/>
      <c r="AE119" s="983"/>
      <c r="AF119" s="984" t="s">
        <v>460</v>
      </c>
      <c r="AG119" s="982"/>
      <c r="AH119" s="982"/>
      <c r="AI119" s="982"/>
      <c r="AJ119" s="983"/>
      <c r="AK119" s="984" t="s">
        <v>463</v>
      </c>
      <c r="AL119" s="982"/>
      <c r="AM119" s="982"/>
      <c r="AN119" s="982"/>
      <c r="AO119" s="983"/>
      <c r="AP119" s="985" t="s">
        <v>457</v>
      </c>
      <c r="AQ119" s="986"/>
      <c r="AR119" s="986"/>
      <c r="AS119" s="986"/>
      <c r="AT119" s="987"/>
      <c r="AU119" s="992"/>
      <c r="AV119" s="993"/>
      <c r="AW119" s="993"/>
      <c r="AX119" s="993"/>
      <c r="AY119" s="993"/>
      <c r="AZ119" s="277" t="s">
        <v>188</v>
      </c>
      <c r="BA119" s="277"/>
      <c r="BB119" s="277"/>
      <c r="BC119" s="277"/>
      <c r="BD119" s="277"/>
      <c r="BE119" s="277"/>
      <c r="BF119" s="277"/>
      <c r="BG119" s="277"/>
      <c r="BH119" s="277"/>
      <c r="BI119" s="277"/>
      <c r="BJ119" s="277"/>
      <c r="BK119" s="277"/>
      <c r="BL119" s="277"/>
      <c r="BM119" s="277"/>
      <c r="BN119" s="277"/>
      <c r="BO119" s="1065" t="s">
        <v>464</v>
      </c>
      <c r="BP119" s="1096"/>
      <c r="BQ119" s="1087">
        <v>13237783</v>
      </c>
      <c r="BR119" s="1088"/>
      <c r="BS119" s="1088"/>
      <c r="BT119" s="1088"/>
      <c r="BU119" s="1088"/>
      <c r="BV119" s="1088">
        <v>14028369</v>
      </c>
      <c r="BW119" s="1088"/>
      <c r="BX119" s="1088"/>
      <c r="BY119" s="1088"/>
      <c r="BZ119" s="1088"/>
      <c r="CA119" s="1088">
        <v>13984008</v>
      </c>
      <c r="CB119" s="1088"/>
      <c r="CC119" s="1088"/>
      <c r="CD119" s="1088"/>
      <c r="CE119" s="1088"/>
      <c r="CF119" s="1089"/>
      <c r="CG119" s="1090"/>
      <c r="CH119" s="1090"/>
      <c r="CI119" s="1090"/>
      <c r="CJ119" s="1091"/>
      <c r="CK119" s="1037"/>
      <c r="CL119" s="1038"/>
      <c r="CM119" s="1092" t="s">
        <v>465</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463</v>
      </c>
      <c r="DH119" s="1074"/>
      <c r="DI119" s="1074"/>
      <c r="DJ119" s="1074"/>
      <c r="DK119" s="1075"/>
      <c r="DL119" s="1073" t="s">
        <v>458</v>
      </c>
      <c r="DM119" s="1074"/>
      <c r="DN119" s="1074"/>
      <c r="DO119" s="1074"/>
      <c r="DP119" s="1075"/>
      <c r="DQ119" s="1073" t="s">
        <v>466</v>
      </c>
      <c r="DR119" s="1074"/>
      <c r="DS119" s="1074"/>
      <c r="DT119" s="1074"/>
      <c r="DU119" s="1075"/>
      <c r="DV119" s="1076" t="s">
        <v>457</v>
      </c>
      <c r="DW119" s="1077"/>
      <c r="DX119" s="1077"/>
      <c r="DY119" s="1077"/>
      <c r="DZ119" s="1078"/>
    </row>
    <row r="120" spans="1:130" s="246" customFormat="1" ht="26.25" customHeight="1">
      <c r="A120" s="1149"/>
      <c r="B120" s="1036"/>
      <c r="C120" s="1006" t="s">
        <v>435</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457</v>
      </c>
      <c r="AB120" s="1049"/>
      <c r="AC120" s="1049"/>
      <c r="AD120" s="1049"/>
      <c r="AE120" s="1050"/>
      <c r="AF120" s="1051" t="s">
        <v>460</v>
      </c>
      <c r="AG120" s="1049"/>
      <c r="AH120" s="1049"/>
      <c r="AI120" s="1049"/>
      <c r="AJ120" s="1050"/>
      <c r="AK120" s="1051" t="s">
        <v>467</v>
      </c>
      <c r="AL120" s="1049"/>
      <c r="AM120" s="1049"/>
      <c r="AN120" s="1049"/>
      <c r="AO120" s="1050"/>
      <c r="AP120" s="1052" t="s">
        <v>462</v>
      </c>
      <c r="AQ120" s="1053"/>
      <c r="AR120" s="1053"/>
      <c r="AS120" s="1053"/>
      <c r="AT120" s="1054"/>
      <c r="AU120" s="1079" t="s">
        <v>468</v>
      </c>
      <c r="AV120" s="1080"/>
      <c r="AW120" s="1080"/>
      <c r="AX120" s="1080"/>
      <c r="AY120" s="1081"/>
      <c r="AZ120" s="1030" t="s">
        <v>469</v>
      </c>
      <c r="BA120" s="979"/>
      <c r="BB120" s="979"/>
      <c r="BC120" s="979"/>
      <c r="BD120" s="979"/>
      <c r="BE120" s="979"/>
      <c r="BF120" s="979"/>
      <c r="BG120" s="979"/>
      <c r="BH120" s="979"/>
      <c r="BI120" s="979"/>
      <c r="BJ120" s="979"/>
      <c r="BK120" s="979"/>
      <c r="BL120" s="979"/>
      <c r="BM120" s="979"/>
      <c r="BN120" s="979"/>
      <c r="BO120" s="979"/>
      <c r="BP120" s="980"/>
      <c r="BQ120" s="1016">
        <v>4425429</v>
      </c>
      <c r="BR120" s="1017"/>
      <c r="BS120" s="1017"/>
      <c r="BT120" s="1017"/>
      <c r="BU120" s="1017"/>
      <c r="BV120" s="1017">
        <v>4394263</v>
      </c>
      <c r="BW120" s="1017"/>
      <c r="BX120" s="1017"/>
      <c r="BY120" s="1017"/>
      <c r="BZ120" s="1017"/>
      <c r="CA120" s="1017">
        <v>4287564</v>
      </c>
      <c r="CB120" s="1017"/>
      <c r="CC120" s="1017"/>
      <c r="CD120" s="1017"/>
      <c r="CE120" s="1017"/>
      <c r="CF120" s="1031">
        <v>84.8</v>
      </c>
      <c r="CG120" s="1032"/>
      <c r="CH120" s="1032"/>
      <c r="CI120" s="1032"/>
      <c r="CJ120" s="1032"/>
      <c r="CK120" s="1097" t="s">
        <v>470</v>
      </c>
      <c r="CL120" s="1098"/>
      <c r="CM120" s="1098"/>
      <c r="CN120" s="1098"/>
      <c r="CO120" s="1099"/>
      <c r="CP120" s="1105" t="s">
        <v>471</v>
      </c>
      <c r="CQ120" s="1106"/>
      <c r="CR120" s="1106"/>
      <c r="CS120" s="1106"/>
      <c r="CT120" s="1106"/>
      <c r="CU120" s="1106"/>
      <c r="CV120" s="1106"/>
      <c r="CW120" s="1106"/>
      <c r="CX120" s="1106"/>
      <c r="CY120" s="1106"/>
      <c r="CZ120" s="1106"/>
      <c r="DA120" s="1106"/>
      <c r="DB120" s="1106"/>
      <c r="DC120" s="1106"/>
      <c r="DD120" s="1106"/>
      <c r="DE120" s="1106"/>
      <c r="DF120" s="1107"/>
      <c r="DG120" s="1016" t="s">
        <v>462</v>
      </c>
      <c r="DH120" s="1017"/>
      <c r="DI120" s="1017"/>
      <c r="DJ120" s="1017"/>
      <c r="DK120" s="1017"/>
      <c r="DL120" s="1017">
        <v>4927720</v>
      </c>
      <c r="DM120" s="1017"/>
      <c r="DN120" s="1017"/>
      <c r="DO120" s="1017"/>
      <c r="DP120" s="1017"/>
      <c r="DQ120" s="1017">
        <v>6405980</v>
      </c>
      <c r="DR120" s="1017"/>
      <c r="DS120" s="1017"/>
      <c r="DT120" s="1017"/>
      <c r="DU120" s="1017"/>
      <c r="DV120" s="1018">
        <v>126.7</v>
      </c>
      <c r="DW120" s="1018"/>
      <c r="DX120" s="1018"/>
      <c r="DY120" s="1018"/>
      <c r="DZ120" s="1019"/>
    </row>
    <row r="121" spans="1:130" s="246" customFormat="1" ht="26.25" customHeight="1">
      <c r="A121" s="1149"/>
      <c r="B121" s="1036"/>
      <c r="C121" s="1057" t="s">
        <v>472</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458</v>
      </c>
      <c r="AB121" s="1049"/>
      <c r="AC121" s="1049"/>
      <c r="AD121" s="1049"/>
      <c r="AE121" s="1050"/>
      <c r="AF121" s="1051" t="s">
        <v>457</v>
      </c>
      <c r="AG121" s="1049"/>
      <c r="AH121" s="1049"/>
      <c r="AI121" s="1049"/>
      <c r="AJ121" s="1050"/>
      <c r="AK121" s="1051" t="s">
        <v>463</v>
      </c>
      <c r="AL121" s="1049"/>
      <c r="AM121" s="1049"/>
      <c r="AN121" s="1049"/>
      <c r="AO121" s="1050"/>
      <c r="AP121" s="1052" t="s">
        <v>460</v>
      </c>
      <c r="AQ121" s="1053"/>
      <c r="AR121" s="1053"/>
      <c r="AS121" s="1053"/>
      <c r="AT121" s="1054"/>
      <c r="AU121" s="1082"/>
      <c r="AV121" s="1083"/>
      <c r="AW121" s="1083"/>
      <c r="AX121" s="1083"/>
      <c r="AY121" s="1084"/>
      <c r="AZ121" s="1039" t="s">
        <v>473</v>
      </c>
      <c r="BA121" s="1040"/>
      <c r="BB121" s="1040"/>
      <c r="BC121" s="1040"/>
      <c r="BD121" s="1040"/>
      <c r="BE121" s="1040"/>
      <c r="BF121" s="1040"/>
      <c r="BG121" s="1040"/>
      <c r="BH121" s="1040"/>
      <c r="BI121" s="1040"/>
      <c r="BJ121" s="1040"/>
      <c r="BK121" s="1040"/>
      <c r="BL121" s="1040"/>
      <c r="BM121" s="1040"/>
      <c r="BN121" s="1040"/>
      <c r="BO121" s="1040"/>
      <c r="BP121" s="1041"/>
      <c r="BQ121" s="1009">
        <v>409145</v>
      </c>
      <c r="BR121" s="1010"/>
      <c r="BS121" s="1010"/>
      <c r="BT121" s="1010"/>
      <c r="BU121" s="1010"/>
      <c r="BV121" s="1010">
        <v>410800</v>
      </c>
      <c r="BW121" s="1010"/>
      <c r="BX121" s="1010"/>
      <c r="BY121" s="1010"/>
      <c r="BZ121" s="1010"/>
      <c r="CA121" s="1010">
        <v>355977</v>
      </c>
      <c r="CB121" s="1010"/>
      <c r="CC121" s="1010"/>
      <c r="CD121" s="1010"/>
      <c r="CE121" s="1010"/>
      <c r="CF121" s="1004">
        <v>7</v>
      </c>
      <c r="CG121" s="1005"/>
      <c r="CH121" s="1005"/>
      <c r="CI121" s="1005"/>
      <c r="CJ121" s="1005"/>
      <c r="CK121" s="1100"/>
      <c r="CL121" s="1101"/>
      <c r="CM121" s="1101"/>
      <c r="CN121" s="1101"/>
      <c r="CO121" s="1102"/>
      <c r="CP121" s="1110"/>
      <c r="CQ121" s="1111"/>
      <c r="CR121" s="1111"/>
      <c r="CS121" s="1111"/>
      <c r="CT121" s="1111"/>
      <c r="CU121" s="1111"/>
      <c r="CV121" s="1111"/>
      <c r="CW121" s="1111"/>
      <c r="CX121" s="1111"/>
      <c r="CY121" s="1111"/>
      <c r="CZ121" s="1111"/>
      <c r="DA121" s="1111"/>
      <c r="DB121" s="1111"/>
      <c r="DC121" s="1111"/>
      <c r="DD121" s="1111"/>
      <c r="DE121" s="1111"/>
      <c r="DF121" s="1112"/>
      <c r="DG121" s="1009"/>
      <c r="DH121" s="1010"/>
      <c r="DI121" s="1010"/>
      <c r="DJ121" s="1010"/>
      <c r="DK121" s="1010"/>
      <c r="DL121" s="1010"/>
      <c r="DM121" s="1010"/>
      <c r="DN121" s="1010"/>
      <c r="DO121" s="1010"/>
      <c r="DP121" s="1010"/>
      <c r="DQ121" s="1010"/>
      <c r="DR121" s="1010"/>
      <c r="DS121" s="1010"/>
      <c r="DT121" s="1010"/>
      <c r="DU121" s="1010"/>
      <c r="DV121" s="1011"/>
      <c r="DW121" s="1011"/>
      <c r="DX121" s="1011"/>
      <c r="DY121" s="1011"/>
      <c r="DZ121" s="1012"/>
    </row>
    <row r="122" spans="1:130" s="246" customFormat="1" ht="26.25" customHeight="1">
      <c r="A122" s="1149"/>
      <c r="B122" s="1036"/>
      <c r="C122" s="1006" t="s">
        <v>446</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462</v>
      </c>
      <c r="AB122" s="1049"/>
      <c r="AC122" s="1049"/>
      <c r="AD122" s="1049"/>
      <c r="AE122" s="1050"/>
      <c r="AF122" s="1051" t="s">
        <v>467</v>
      </c>
      <c r="AG122" s="1049"/>
      <c r="AH122" s="1049"/>
      <c r="AI122" s="1049"/>
      <c r="AJ122" s="1050"/>
      <c r="AK122" s="1051" t="s">
        <v>462</v>
      </c>
      <c r="AL122" s="1049"/>
      <c r="AM122" s="1049"/>
      <c r="AN122" s="1049"/>
      <c r="AO122" s="1050"/>
      <c r="AP122" s="1052" t="s">
        <v>433</v>
      </c>
      <c r="AQ122" s="1053"/>
      <c r="AR122" s="1053"/>
      <c r="AS122" s="1053"/>
      <c r="AT122" s="1054"/>
      <c r="AU122" s="1082"/>
      <c r="AV122" s="1083"/>
      <c r="AW122" s="1083"/>
      <c r="AX122" s="1083"/>
      <c r="AY122" s="1084"/>
      <c r="AZ122" s="1064" t="s">
        <v>474</v>
      </c>
      <c r="BA122" s="1055"/>
      <c r="BB122" s="1055"/>
      <c r="BC122" s="1055"/>
      <c r="BD122" s="1055"/>
      <c r="BE122" s="1055"/>
      <c r="BF122" s="1055"/>
      <c r="BG122" s="1055"/>
      <c r="BH122" s="1055"/>
      <c r="BI122" s="1055"/>
      <c r="BJ122" s="1055"/>
      <c r="BK122" s="1055"/>
      <c r="BL122" s="1055"/>
      <c r="BM122" s="1055"/>
      <c r="BN122" s="1055"/>
      <c r="BO122" s="1055"/>
      <c r="BP122" s="1056"/>
      <c r="BQ122" s="1087">
        <v>8348155</v>
      </c>
      <c r="BR122" s="1088"/>
      <c r="BS122" s="1088"/>
      <c r="BT122" s="1088"/>
      <c r="BU122" s="1088"/>
      <c r="BV122" s="1088">
        <v>8514303</v>
      </c>
      <c r="BW122" s="1088"/>
      <c r="BX122" s="1088"/>
      <c r="BY122" s="1088"/>
      <c r="BZ122" s="1088"/>
      <c r="CA122" s="1088">
        <v>8792747</v>
      </c>
      <c r="CB122" s="1088"/>
      <c r="CC122" s="1088"/>
      <c r="CD122" s="1088"/>
      <c r="CE122" s="1088"/>
      <c r="CF122" s="1108">
        <v>174</v>
      </c>
      <c r="CG122" s="1109"/>
      <c r="CH122" s="1109"/>
      <c r="CI122" s="1109"/>
      <c r="CJ122" s="1109"/>
      <c r="CK122" s="1100"/>
      <c r="CL122" s="1101"/>
      <c r="CM122" s="1101"/>
      <c r="CN122" s="1101"/>
      <c r="CO122" s="1102"/>
      <c r="CP122" s="1110"/>
      <c r="CQ122" s="1111"/>
      <c r="CR122" s="1111"/>
      <c r="CS122" s="1111"/>
      <c r="CT122" s="1111"/>
      <c r="CU122" s="1111"/>
      <c r="CV122" s="1111"/>
      <c r="CW122" s="1111"/>
      <c r="CX122" s="1111"/>
      <c r="CY122" s="1111"/>
      <c r="CZ122" s="1111"/>
      <c r="DA122" s="1111"/>
      <c r="DB122" s="1111"/>
      <c r="DC122" s="1111"/>
      <c r="DD122" s="1111"/>
      <c r="DE122" s="1111"/>
      <c r="DF122" s="1112"/>
      <c r="DG122" s="1009"/>
      <c r="DH122" s="1010"/>
      <c r="DI122" s="1010"/>
      <c r="DJ122" s="1010"/>
      <c r="DK122" s="1010"/>
      <c r="DL122" s="1010"/>
      <c r="DM122" s="1010"/>
      <c r="DN122" s="1010"/>
      <c r="DO122" s="1010"/>
      <c r="DP122" s="1010"/>
      <c r="DQ122" s="1010"/>
      <c r="DR122" s="1010"/>
      <c r="DS122" s="1010"/>
      <c r="DT122" s="1010"/>
      <c r="DU122" s="1010"/>
      <c r="DV122" s="1011"/>
      <c r="DW122" s="1011"/>
      <c r="DX122" s="1011"/>
      <c r="DY122" s="1011"/>
      <c r="DZ122" s="1012"/>
    </row>
    <row r="123" spans="1:130" s="246" customFormat="1" ht="26.25" customHeight="1">
      <c r="A123" s="1149"/>
      <c r="B123" s="1036"/>
      <c r="C123" s="1006" t="s">
        <v>452</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467</v>
      </c>
      <c r="AB123" s="1049"/>
      <c r="AC123" s="1049"/>
      <c r="AD123" s="1049"/>
      <c r="AE123" s="1050"/>
      <c r="AF123" s="1051" t="s">
        <v>462</v>
      </c>
      <c r="AG123" s="1049"/>
      <c r="AH123" s="1049"/>
      <c r="AI123" s="1049"/>
      <c r="AJ123" s="1050"/>
      <c r="AK123" s="1051" t="s">
        <v>463</v>
      </c>
      <c r="AL123" s="1049"/>
      <c r="AM123" s="1049"/>
      <c r="AN123" s="1049"/>
      <c r="AO123" s="1050"/>
      <c r="AP123" s="1052" t="s">
        <v>463</v>
      </c>
      <c r="AQ123" s="1053"/>
      <c r="AR123" s="1053"/>
      <c r="AS123" s="1053"/>
      <c r="AT123" s="1054"/>
      <c r="AU123" s="1085"/>
      <c r="AV123" s="1086"/>
      <c r="AW123" s="1086"/>
      <c r="AX123" s="1086"/>
      <c r="AY123" s="1086"/>
      <c r="AZ123" s="277" t="s">
        <v>188</v>
      </c>
      <c r="BA123" s="277"/>
      <c r="BB123" s="277"/>
      <c r="BC123" s="277"/>
      <c r="BD123" s="277"/>
      <c r="BE123" s="277"/>
      <c r="BF123" s="277"/>
      <c r="BG123" s="277"/>
      <c r="BH123" s="277"/>
      <c r="BI123" s="277"/>
      <c r="BJ123" s="277"/>
      <c r="BK123" s="277"/>
      <c r="BL123" s="277"/>
      <c r="BM123" s="277"/>
      <c r="BN123" s="277"/>
      <c r="BO123" s="1065" t="s">
        <v>475</v>
      </c>
      <c r="BP123" s="1096"/>
      <c r="BQ123" s="1155">
        <v>13182729</v>
      </c>
      <c r="BR123" s="1156"/>
      <c r="BS123" s="1156"/>
      <c r="BT123" s="1156"/>
      <c r="BU123" s="1156"/>
      <c r="BV123" s="1156">
        <v>13319366</v>
      </c>
      <c r="BW123" s="1156"/>
      <c r="BX123" s="1156"/>
      <c r="BY123" s="1156"/>
      <c r="BZ123" s="1156"/>
      <c r="CA123" s="1156">
        <v>13436288</v>
      </c>
      <c r="CB123" s="1156"/>
      <c r="CC123" s="1156"/>
      <c r="CD123" s="1156"/>
      <c r="CE123" s="1156"/>
      <c r="CF123" s="1089"/>
      <c r="CG123" s="1090"/>
      <c r="CH123" s="1090"/>
      <c r="CI123" s="1090"/>
      <c r="CJ123" s="1091"/>
      <c r="CK123" s="1100"/>
      <c r="CL123" s="1101"/>
      <c r="CM123" s="1101"/>
      <c r="CN123" s="1101"/>
      <c r="CO123" s="1102"/>
      <c r="CP123" s="1110"/>
      <c r="CQ123" s="1111"/>
      <c r="CR123" s="1111"/>
      <c r="CS123" s="1111"/>
      <c r="CT123" s="1111"/>
      <c r="CU123" s="1111"/>
      <c r="CV123" s="1111"/>
      <c r="CW123" s="1111"/>
      <c r="CX123" s="1111"/>
      <c r="CY123" s="1111"/>
      <c r="CZ123" s="1111"/>
      <c r="DA123" s="1111"/>
      <c r="DB123" s="1111"/>
      <c r="DC123" s="1111"/>
      <c r="DD123" s="1111"/>
      <c r="DE123" s="1111"/>
      <c r="DF123" s="1112"/>
      <c r="DG123" s="1048"/>
      <c r="DH123" s="1049"/>
      <c r="DI123" s="1049"/>
      <c r="DJ123" s="1049"/>
      <c r="DK123" s="1050"/>
      <c r="DL123" s="1051"/>
      <c r="DM123" s="1049"/>
      <c r="DN123" s="1049"/>
      <c r="DO123" s="1049"/>
      <c r="DP123" s="1050"/>
      <c r="DQ123" s="1051"/>
      <c r="DR123" s="1049"/>
      <c r="DS123" s="1049"/>
      <c r="DT123" s="1049"/>
      <c r="DU123" s="1050"/>
      <c r="DV123" s="1052"/>
      <c r="DW123" s="1053"/>
      <c r="DX123" s="1053"/>
      <c r="DY123" s="1053"/>
      <c r="DZ123" s="1054"/>
    </row>
    <row r="124" spans="1:130" s="246" customFormat="1" ht="26.25" customHeight="1" thickBot="1">
      <c r="A124" s="1149"/>
      <c r="B124" s="1036"/>
      <c r="C124" s="1006" t="s">
        <v>455</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462</v>
      </c>
      <c r="AB124" s="1049"/>
      <c r="AC124" s="1049"/>
      <c r="AD124" s="1049"/>
      <c r="AE124" s="1050"/>
      <c r="AF124" s="1051" t="s">
        <v>462</v>
      </c>
      <c r="AG124" s="1049"/>
      <c r="AH124" s="1049"/>
      <c r="AI124" s="1049"/>
      <c r="AJ124" s="1050"/>
      <c r="AK124" s="1051" t="s">
        <v>462</v>
      </c>
      <c r="AL124" s="1049"/>
      <c r="AM124" s="1049"/>
      <c r="AN124" s="1049"/>
      <c r="AO124" s="1050"/>
      <c r="AP124" s="1052" t="s">
        <v>459</v>
      </c>
      <c r="AQ124" s="1053"/>
      <c r="AR124" s="1053"/>
      <c r="AS124" s="1053"/>
      <c r="AT124" s="1054"/>
      <c r="AU124" s="1151" t="s">
        <v>476</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v>
      </c>
      <c r="BR124" s="1118"/>
      <c r="BS124" s="1118"/>
      <c r="BT124" s="1118"/>
      <c r="BU124" s="1118"/>
      <c r="BV124" s="1118">
        <v>14</v>
      </c>
      <c r="BW124" s="1118"/>
      <c r="BX124" s="1118"/>
      <c r="BY124" s="1118"/>
      <c r="BZ124" s="1118"/>
      <c r="CA124" s="1118">
        <v>10.8</v>
      </c>
      <c r="CB124" s="1118"/>
      <c r="CC124" s="1118"/>
      <c r="CD124" s="1118"/>
      <c r="CE124" s="1118"/>
      <c r="CF124" s="1119"/>
      <c r="CG124" s="1120"/>
      <c r="CH124" s="1120"/>
      <c r="CI124" s="1120"/>
      <c r="CJ124" s="1121"/>
      <c r="CK124" s="1103"/>
      <c r="CL124" s="1103"/>
      <c r="CM124" s="1103"/>
      <c r="CN124" s="1103"/>
      <c r="CO124" s="1104"/>
      <c r="CP124" s="1110" t="s">
        <v>477</v>
      </c>
      <c r="CQ124" s="1111"/>
      <c r="CR124" s="1111"/>
      <c r="CS124" s="1111"/>
      <c r="CT124" s="1111"/>
      <c r="CU124" s="1111"/>
      <c r="CV124" s="1111"/>
      <c r="CW124" s="1111"/>
      <c r="CX124" s="1111"/>
      <c r="CY124" s="1111"/>
      <c r="CZ124" s="1111"/>
      <c r="DA124" s="1111"/>
      <c r="DB124" s="1111"/>
      <c r="DC124" s="1111"/>
      <c r="DD124" s="1111"/>
      <c r="DE124" s="1111"/>
      <c r="DF124" s="1112"/>
      <c r="DG124" s="1095">
        <v>4861304</v>
      </c>
      <c r="DH124" s="1074"/>
      <c r="DI124" s="1074"/>
      <c r="DJ124" s="1074"/>
      <c r="DK124" s="1075"/>
      <c r="DL124" s="1073" t="s">
        <v>467</v>
      </c>
      <c r="DM124" s="1074"/>
      <c r="DN124" s="1074"/>
      <c r="DO124" s="1074"/>
      <c r="DP124" s="1075"/>
      <c r="DQ124" s="1073" t="s">
        <v>467</v>
      </c>
      <c r="DR124" s="1074"/>
      <c r="DS124" s="1074"/>
      <c r="DT124" s="1074"/>
      <c r="DU124" s="1075"/>
      <c r="DV124" s="1076" t="s">
        <v>457</v>
      </c>
      <c r="DW124" s="1077"/>
      <c r="DX124" s="1077"/>
      <c r="DY124" s="1077"/>
      <c r="DZ124" s="1078"/>
    </row>
    <row r="125" spans="1:130" s="246" customFormat="1" ht="26.25" customHeight="1">
      <c r="A125" s="1149"/>
      <c r="B125" s="1036"/>
      <c r="C125" s="1006" t="s">
        <v>461</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463</v>
      </c>
      <c r="AB125" s="1049"/>
      <c r="AC125" s="1049"/>
      <c r="AD125" s="1049"/>
      <c r="AE125" s="1050"/>
      <c r="AF125" s="1051" t="s">
        <v>467</v>
      </c>
      <c r="AG125" s="1049"/>
      <c r="AH125" s="1049"/>
      <c r="AI125" s="1049"/>
      <c r="AJ125" s="1050"/>
      <c r="AK125" s="1051" t="s">
        <v>463</v>
      </c>
      <c r="AL125" s="1049"/>
      <c r="AM125" s="1049"/>
      <c r="AN125" s="1049"/>
      <c r="AO125" s="1050"/>
      <c r="AP125" s="1052" t="s">
        <v>433</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478</v>
      </c>
      <c r="CL125" s="1098"/>
      <c r="CM125" s="1098"/>
      <c r="CN125" s="1098"/>
      <c r="CO125" s="1099"/>
      <c r="CP125" s="1030" t="s">
        <v>479</v>
      </c>
      <c r="CQ125" s="979"/>
      <c r="CR125" s="979"/>
      <c r="CS125" s="979"/>
      <c r="CT125" s="979"/>
      <c r="CU125" s="979"/>
      <c r="CV125" s="979"/>
      <c r="CW125" s="979"/>
      <c r="CX125" s="979"/>
      <c r="CY125" s="979"/>
      <c r="CZ125" s="979"/>
      <c r="DA125" s="979"/>
      <c r="DB125" s="979"/>
      <c r="DC125" s="979"/>
      <c r="DD125" s="979"/>
      <c r="DE125" s="979"/>
      <c r="DF125" s="980"/>
      <c r="DG125" s="1016" t="s">
        <v>467</v>
      </c>
      <c r="DH125" s="1017"/>
      <c r="DI125" s="1017"/>
      <c r="DJ125" s="1017"/>
      <c r="DK125" s="1017"/>
      <c r="DL125" s="1017" t="s">
        <v>462</v>
      </c>
      <c r="DM125" s="1017"/>
      <c r="DN125" s="1017"/>
      <c r="DO125" s="1017"/>
      <c r="DP125" s="1017"/>
      <c r="DQ125" s="1017" t="s">
        <v>463</v>
      </c>
      <c r="DR125" s="1017"/>
      <c r="DS125" s="1017"/>
      <c r="DT125" s="1017"/>
      <c r="DU125" s="1017"/>
      <c r="DV125" s="1018" t="s">
        <v>462</v>
      </c>
      <c r="DW125" s="1018"/>
      <c r="DX125" s="1018"/>
      <c r="DY125" s="1018"/>
      <c r="DZ125" s="1019"/>
    </row>
    <row r="126" spans="1:130" s="246" customFormat="1" ht="26.25" customHeight="1" thickBot="1">
      <c r="A126" s="1149"/>
      <c r="B126" s="1036"/>
      <c r="C126" s="1006" t="s">
        <v>465</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467</v>
      </c>
      <c r="AB126" s="1049"/>
      <c r="AC126" s="1049"/>
      <c r="AD126" s="1049"/>
      <c r="AE126" s="1050"/>
      <c r="AF126" s="1051" t="s">
        <v>463</v>
      </c>
      <c r="AG126" s="1049"/>
      <c r="AH126" s="1049"/>
      <c r="AI126" s="1049"/>
      <c r="AJ126" s="1050"/>
      <c r="AK126" s="1051" t="s">
        <v>457</v>
      </c>
      <c r="AL126" s="1049"/>
      <c r="AM126" s="1049"/>
      <c r="AN126" s="1049"/>
      <c r="AO126" s="1050"/>
      <c r="AP126" s="1052" t="s">
        <v>462</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480</v>
      </c>
      <c r="CQ126" s="1040"/>
      <c r="CR126" s="1040"/>
      <c r="CS126" s="1040"/>
      <c r="CT126" s="1040"/>
      <c r="CU126" s="1040"/>
      <c r="CV126" s="1040"/>
      <c r="CW126" s="1040"/>
      <c r="CX126" s="1040"/>
      <c r="CY126" s="1040"/>
      <c r="CZ126" s="1040"/>
      <c r="DA126" s="1040"/>
      <c r="DB126" s="1040"/>
      <c r="DC126" s="1040"/>
      <c r="DD126" s="1040"/>
      <c r="DE126" s="1040"/>
      <c r="DF126" s="1041"/>
      <c r="DG126" s="1009" t="s">
        <v>462</v>
      </c>
      <c r="DH126" s="1010"/>
      <c r="DI126" s="1010"/>
      <c r="DJ126" s="1010"/>
      <c r="DK126" s="1010"/>
      <c r="DL126" s="1010" t="s">
        <v>460</v>
      </c>
      <c r="DM126" s="1010"/>
      <c r="DN126" s="1010"/>
      <c r="DO126" s="1010"/>
      <c r="DP126" s="1010"/>
      <c r="DQ126" s="1010" t="s">
        <v>463</v>
      </c>
      <c r="DR126" s="1010"/>
      <c r="DS126" s="1010"/>
      <c r="DT126" s="1010"/>
      <c r="DU126" s="1010"/>
      <c r="DV126" s="1011" t="s">
        <v>462</v>
      </c>
      <c r="DW126" s="1011"/>
      <c r="DX126" s="1011"/>
      <c r="DY126" s="1011"/>
      <c r="DZ126" s="1012"/>
    </row>
    <row r="127" spans="1:130" s="246" customFormat="1" ht="26.25" customHeight="1">
      <c r="A127" s="1150"/>
      <c r="B127" s="1038"/>
      <c r="C127" s="1092" t="s">
        <v>481</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466</v>
      </c>
      <c r="AB127" s="1049"/>
      <c r="AC127" s="1049"/>
      <c r="AD127" s="1049"/>
      <c r="AE127" s="1050"/>
      <c r="AF127" s="1051" t="s">
        <v>466</v>
      </c>
      <c r="AG127" s="1049"/>
      <c r="AH127" s="1049"/>
      <c r="AI127" s="1049"/>
      <c r="AJ127" s="1050"/>
      <c r="AK127" s="1051" t="s">
        <v>462</v>
      </c>
      <c r="AL127" s="1049"/>
      <c r="AM127" s="1049"/>
      <c r="AN127" s="1049"/>
      <c r="AO127" s="1050"/>
      <c r="AP127" s="1052" t="s">
        <v>463</v>
      </c>
      <c r="AQ127" s="1053"/>
      <c r="AR127" s="1053"/>
      <c r="AS127" s="1053"/>
      <c r="AT127" s="1054"/>
      <c r="AU127" s="282"/>
      <c r="AV127" s="282"/>
      <c r="AW127" s="282"/>
      <c r="AX127" s="1122" t="s">
        <v>482</v>
      </c>
      <c r="AY127" s="1123"/>
      <c r="AZ127" s="1123"/>
      <c r="BA127" s="1123"/>
      <c r="BB127" s="1123"/>
      <c r="BC127" s="1123"/>
      <c r="BD127" s="1123"/>
      <c r="BE127" s="1124"/>
      <c r="BF127" s="1125" t="s">
        <v>483</v>
      </c>
      <c r="BG127" s="1123"/>
      <c r="BH127" s="1123"/>
      <c r="BI127" s="1123"/>
      <c r="BJ127" s="1123"/>
      <c r="BK127" s="1123"/>
      <c r="BL127" s="1124"/>
      <c r="BM127" s="1125" t="s">
        <v>484</v>
      </c>
      <c r="BN127" s="1123"/>
      <c r="BO127" s="1123"/>
      <c r="BP127" s="1123"/>
      <c r="BQ127" s="1123"/>
      <c r="BR127" s="1123"/>
      <c r="BS127" s="1124"/>
      <c r="BT127" s="1125" t="s">
        <v>485</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486</v>
      </c>
      <c r="CQ127" s="1040"/>
      <c r="CR127" s="1040"/>
      <c r="CS127" s="1040"/>
      <c r="CT127" s="1040"/>
      <c r="CU127" s="1040"/>
      <c r="CV127" s="1040"/>
      <c r="CW127" s="1040"/>
      <c r="CX127" s="1040"/>
      <c r="CY127" s="1040"/>
      <c r="CZ127" s="1040"/>
      <c r="DA127" s="1040"/>
      <c r="DB127" s="1040"/>
      <c r="DC127" s="1040"/>
      <c r="DD127" s="1040"/>
      <c r="DE127" s="1040"/>
      <c r="DF127" s="1041"/>
      <c r="DG127" s="1009" t="s">
        <v>433</v>
      </c>
      <c r="DH127" s="1010"/>
      <c r="DI127" s="1010"/>
      <c r="DJ127" s="1010"/>
      <c r="DK127" s="1010"/>
      <c r="DL127" s="1010" t="s">
        <v>462</v>
      </c>
      <c r="DM127" s="1010"/>
      <c r="DN127" s="1010"/>
      <c r="DO127" s="1010"/>
      <c r="DP127" s="1010"/>
      <c r="DQ127" s="1010" t="s">
        <v>463</v>
      </c>
      <c r="DR127" s="1010"/>
      <c r="DS127" s="1010"/>
      <c r="DT127" s="1010"/>
      <c r="DU127" s="1010"/>
      <c r="DV127" s="1011" t="s">
        <v>460</v>
      </c>
      <c r="DW127" s="1011"/>
      <c r="DX127" s="1011"/>
      <c r="DY127" s="1011"/>
      <c r="DZ127" s="1012"/>
    </row>
    <row r="128" spans="1:130" s="246" customFormat="1" ht="26.25" customHeight="1" thickBot="1">
      <c r="A128" s="1133" t="s">
        <v>487</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488</v>
      </c>
      <c r="X128" s="1135"/>
      <c r="Y128" s="1135"/>
      <c r="Z128" s="1136"/>
      <c r="AA128" s="1137">
        <v>93418</v>
      </c>
      <c r="AB128" s="1138"/>
      <c r="AC128" s="1138"/>
      <c r="AD128" s="1138"/>
      <c r="AE128" s="1139"/>
      <c r="AF128" s="1140">
        <v>64950</v>
      </c>
      <c r="AG128" s="1138"/>
      <c r="AH128" s="1138"/>
      <c r="AI128" s="1138"/>
      <c r="AJ128" s="1139"/>
      <c r="AK128" s="1140">
        <v>60140</v>
      </c>
      <c r="AL128" s="1138"/>
      <c r="AM128" s="1138"/>
      <c r="AN128" s="1138"/>
      <c r="AO128" s="1139"/>
      <c r="AP128" s="1141"/>
      <c r="AQ128" s="1142"/>
      <c r="AR128" s="1142"/>
      <c r="AS128" s="1142"/>
      <c r="AT128" s="1143"/>
      <c r="AU128" s="282"/>
      <c r="AV128" s="282"/>
      <c r="AW128" s="282"/>
      <c r="AX128" s="978" t="s">
        <v>489</v>
      </c>
      <c r="AY128" s="979"/>
      <c r="AZ128" s="979"/>
      <c r="BA128" s="979"/>
      <c r="BB128" s="979"/>
      <c r="BC128" s="979"/>
      <c r="BD128" s="979"/>
      <c r="BE128" s="980"/>
      <c r="BF128" s="1144" t="s">
        <v>463</v>
      </c>
      <c r="BG128" s="1145"/>
      <c r="BH128" s="1145"/>
      <c r="BI128" s="1145"/>
      <c r="BJ128" s="1145"/>
      <c r="BK128" s="1145"/>
      <c r="BL128" s="1146"/>
      <c r="BM128" s="1144">
        <v>14.58</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490</v>
      </c>
      <c r="CQ128" s="1127"/>
      <c r="CR128" s="1127"/>
      <c r="CS128" s="1127"/>
      <c r="CT128" s="1127"/>
      <c r="CU128" s="1127"/>
      <c r="CV128" s="1127"/>
      <c r="CW128" s="1127"/>
      <c r="CX128" s="1127"/>
      <c r="CY128" s="1127"/>
      <c r="CZ128" s="1127"/>
      <c r="DA128" s="1127"/>
      <c r="DB128" s="1127"/>
      <c r="DC128" s="1127"/>
      <c r="DD128" s="1127"/>
      <c r="DE128" s="1127"/>
      <c r="DF128" s="1128"/>
      <c r="DG128" s="1129" t="s">
        <v>458</v>
      </c>
      <c r="DH128" s="1130"/>
      <c r="DI128" s="1130"/>
      <c r="DJ128" s="1130"/>
      <c r="DK128" s="1130"/>
      <c r="DL128" s="1130" t="s">
        <v>433</v>
      </c>
      <c r="DM128" s="1130"/>
      <c r="DN128" s="1130"/>
      <c r="DO128" s="1130"/>
      <c r="DP128" s="1130"/>
      <c r="DQ128" s="1130" t="s">
        <v>433</v>
      </c>
      <c r="DR128" s="1130"/>
      <c r="DS128" s="1130"/>
      <c r="DT128" s="1130"/>
      <c r="DU128" s="1130"/>
      <c r="DV128" s="1131" t="s">
        <v>467</v>
      </c>
      <c r="DW128" s="1131"/>
      <c r="DX128" s="1131"/>
      <c r="DY128" s="1131"/>
      <c r="DZ128" s="1132"/>
    </row>
    <row r="129" spans="1:131" s="246" customFormat="1" ht="26.25" customHeight="1">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491</v>
      </c>
      <c r="X129" s="1164"/>
      <c r="Y129" s="1164"/>
      <c r="Z129" s="1165"/>
      <c r="AA129" s="1048">
        <v>5758676</v>
      </c>
      <c r="AB129" s="1049"/>
      <c r="AC129" s="1049"/>
      <c r="AD129" s="1049"/>
      <c r="AE129" s="1050"/>
      <c r="AF129" s="1051">
        <v>5754469</v>
      </c>
      <c r="AG129" s="1049"/>
      <c r="AH129" s="1049"/>
      <c r="AI129" s="1049"/>
      <c r="AJ129" s="1050"/>
      <c r="AK129" s="1051">
        <v>5724361</v>
      </c>
      <c r="AL129" s="1049"/>
      <c r="AM129" s="1049"/>
      <c r="AN129" s="1049"/>
      <c r="AO129" s="1050"/>
      <c r="AP129" s="1166"/>
      <c r="AQ129" s="1167"/>
      <c r="AR129" s="1167"/>
      <c r="AS129" s="1167"/>
      <c r="AT129" s="1168"/>
      <c r="AU129" s="284"/>
      <c r="AV129" s="284"/>
      <c r="AW129" s="284"/>
      <c r="AX129" s="1157" t="s">
        <v>492</v>
      </c>
      <c r="AY129" s="1040"/>
      <c r="AZ129" s="1040"/>
      <c r="BA129" s="1040"/>
      <c r="BB129" s="1040"/>
      <c r="BC129" s="1040"/>
      <c r="BD129" s="1040"/>
      <c r="BE129" s="1041"/>
      <c r="BF129" s="1158" t="s">
        <v>458</v>
      </c>
      <c r="BG129" s="1159"/>
      <c r="BH129" s="1159"/>
      <c r="BI129" s="1159"/>
      <c r="BJ129" s="1159"/>
      <c r="BK129" s="1159"/>
      <c r="BL129" s="1160"/>
      <c r="BM129" s="1158">
        <v>19.579999999999998</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493</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494</v>
      </c>
      <c r="X130" s="1164"/>
      <c r="Y130" s="1164"/>
      <c r="Z130" s="1165"/>
      <c r="AA130" s="1048">
        <v>717305</v>
      </c>
      <c r="AB130" s="1049"/>
      <c r="AC130" s="1049"/>
      <c r="AD130" s="1049"/>
      <c r="AE130" s="1050"/>
      <c r="AF130" s="1051">
        <v>693037</v>
      </c>
      <c r="AG130" s="1049"/>
      <c r="AH130" s="1049"/>
      <c r="AI130" s="1049"/>
      <c r="AJ130" s="1050"/>
      <c r="AK130" s="1051">
        <v>670188</v>
      </c>
      <c r="AL130" s="1049"/>
      <c r="AM130" s="1049"/>
      <c r="AN130" s="1049"/>
      <c r="AO130" s="1050"/>
      <c r="AP130" s="1166"/>
      <c r="AQ130" s="1167"/>
      <c r="AR130" s="1167"/>
      <c r="AS130" s="1167"/>
      <c r="AT130" s="1168"/>
      <c r="AU130" s="284"/>
      <c r="AV130" s="284"/>
      <c r="AW130" s="284"/>
      <c r="AX130" s="1157" t="s">
        <v>495</v>
      </c>
      <c r="AY130" s="1040"/>
      <c r="AZ130" s="1040"/>
      <c r="BA130" s="1040"/>
      <c r="BB130" s="1040"/>
      <c r="BC130" s="1040"/>
      <c r="BD130" s="1040"/>
      <c r="BE130" s="1041"/>
      <c r="BF130" s="1194">
        <v>3.5</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496</v>
      </c>
      <c r="X131" s="1202"/>
      <c r="Y131" s="1202"/>
      <c r="Z131" s="1203"/>
      <c r="AA131" s="1095">
        <v>5041371</v>
      </c>
      <c r="AB131" s="1074"/>
      <c r="AC131" s="1074"/>
      <c r="AD131" s="1074"/>
      <c r="AE131" s="1075"/>
      <c r="AF131" s="1073">
        <v>5061432</v>
      </c>
      <c r="AG131" s="1074"/>
      <c r="AH131" s="1074"/>
      <c r="AI131" s="1074"/>
      <c r="AJ131" s="1075"/>
      <c r="AK131" s="1073">
        <v>5054173</v>
      </c>
      <c r="AL131" s="1074"/>
      <c r="AM131" s="1074"/>
      <c r="AN131" s="1074"/>
      <c r="AO131" s="1075"/>
      <c r="AP131" s="1204"/>
      <c r="AQ131" s="1205"/>
      <c r="AR131" s="1205"/>
      <c r="AS131" s="1205"/>
      <c r="AT131" s="1206"/>
      <c r="AU131" s="284"/>
      <c r="AV131" s="284"/>
      <c r="AW131" s="284"/>
      <c r="AX131" s="1176" t="s">
        <v>497</v>
      </c>
      <c r="AY131" s="1127"/>
      <c r="AZ131" s="1127"/>
      <c r="BA131" s="1127"/>
      <c r="BB131" s="1127"/>
      <c r="BC131" s="1127"/>
      <c r="BD131" s="1127"/>
      <c r="BE131" s="1128"/>
      <c r="BF131" s="1177">
        <v>10.8</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498</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499</v>
      </c>
      <c r="W132" s="1187"/>
      <c r="X132" s="1187"/>
      <c r="Y132" s="1187"/>
      <c r="Z132" s="1188"/>
      <c r="AA132" s="1189">
        <v>3.386697785</v>
      </c>
      <c r="AB132" s="1190"/>
      <c r="AC132" s="1190"/>
      <c r="AD132" s="1190"/>
      <c r="AE132" s="1191"/>
      <c r="AF132" s="1192">
        <v>3.489467012</v>
      </c>
      <c r="AG132" s="1190"/>
      <c r="AH132" s="1190"/>
      <c r="AI132" s="1190"/>
      <c r="AJ132" s="1191"/>
      <c r="AK132" s="1192">
        <v>3.776206315</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500</v>
      </c>
      <c r="W133" s="1170"/>
      <c r="X133" s="1170"/>
      <c r="Y133" s="1170"/>
      <c r="Z133" s="1171"/>
      <c r="AA133" s="1172">
        <v>3.6</v>
      </c>
      <c r="AB133" s="1173"/>
      <c r="AC133" s="1173"/>
      <c r="AD133" s="1173"/>
      <c r="AE133" s="1174"/>
      <c r="AF133" s="1172">
        <v>3.4</v>
      </c>
      <c r="AG133" s="1173"/>
      <c r="AH133" s="1173"/>
      <c r="AI133" s="1173"/>
      <c r="AJ133" s="1174"/>
      <c r="AK133" s="1172">
        <v>3.5</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LXsLazzYyv83sBYUKDVKH+DEQt3SQqmAtkyP954Khx/uuGuYpDw4GNmyisP2czh5CJXQQsTVm5ivcQMUwdUa6w==" saltValue="tBQS12oyz2SauwqZhQeYJ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16" zoomScale="70" zoomScaleNormal="85" zoomScaleSheetLayoutView="7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501</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rv9+DBpJLCN0n8znGs5ZCvqhz7M7VTf5G9mDDn1vX49lNSOEB5Y3JkTaVK0bICNSryVO0bws3FQhfLXdv311uA==" saltValue="iv4S1a8mOeg/afVDTOrr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election activeCell="A5" sqref="A5"/>
    </sheetView>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4ZZf7MpBO8jzUx9QX7JxqMIUWegyaVhLKTejrbw8sdhMdRO2Y8Zu8Rh0Rvkenc2dbNCEmaSfDPAMmFIenalxMQ==" saltValue="fBpWIeQIgXq9C9VQNj4dJ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4" sqref="A4"/>
    </sheetView>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504</v>
      </c>
      <c r="AP7" s="303"/>
      <c r="AQ7" s="304" t="s">
        <v>505</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506</v>
      </c>
      <c r="AQ8" s="310" t="s">
        <v>507</v>
      </c>
      <c r="AR8" s="311" t="s">
        <v>508</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509</v>
      </c>
      <c r="AL9" s="1213"/>
      <c r="AM9" s="1213"/>
      <c r="AN9" s="1214"/>
      <c r="AO9" s="312">
        <v>1212139</v>
      </c>
      <c r="AP9" s="312">
        <v>42507</v>
      </c>
      <c r="AQ9" s="313">
        <v>56489</v>
      </c>
      <c r="AR9" s="314">
        <v>-24.8</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510</v>
      </c>
      <c r="AL10" s="1213"/>
      <c r="AM10" s="1213"/>
      <c r="AN10" s="1214"/>
      <c r="AO10" s="315">
        <v>209787</v>
      </c>
      <c r="AP10" s="315">
        <v>7357</v>
      </c>
      <c r="AQ10" s="316">
        <v>5759</v>
      </c>
      <c r="AR10" s="317">
        <v>27.7</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511</v>
      </c>
      <c r="AL11" s="1213"/>
      <c r="AM11" s="1213"/>
      <c r="AN11" s="1214"/>
      <c r="AO11" s="315">
        <v>319600</v>
      </c>
      <c r="AP11" s="315">
        <v>11208</v>
      </c>
      <c r="AQ11" s="316">
        <v>8418</v>
      </c>
      <c r="AR11" s="317">
        <v>33.1</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512</v>
      </c>
      <c r="AL12" s="1213"/>
      <c r="AM12" s="1213"/>
      <c r="AN12" s="1214"/>
      <c r="AO12" s="315" t="s">
        <v>513</v>
      </c>
      <c r="AP12" s="315" t="s">
        <v>513</v>
      </c>
      <c r="AQ12" s="316">
        <v>199</v>
      </c>
      <c r="AR12" s="317" t="s">
        <v>513</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514</v>
      </c>
      <c r="AL13" s="1213"/>
      <c r="AM13" s="1213"/>
      <c r="AN13" s="1214"/>
      <c r="AO13" s="315" t="s">
        <v>513</v>
      </c>
      <c r="AP13" s="315" t="s">
        <v>513</v>
      </c>
      <c r="AQ13" s="316">
        <v>11</v>
      </c>
      <c r="AR13" s="317" t="s">
        <v>513</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515</v>
      </c>
      <c r="AL14" s="1213"/>
      <c r="AM14" s="1213"/>
      <c r="AN14" s="1214"/>
      <c r="AO14" s="315">
        <v>58177</v>
      </c>
      <c r="AP14" s="315">
        <v>2040</v>
      </c>
      <c r="AQ14" s="316">
        <v>2749</v>
      </c>
      <c r="AR14" s="317">
        <v>-25.8</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516</v>
      </c>
      <c r="AL15" s="1213"/>
      <c r="AM15" s="1213"/>
      <c r="AN15" s="1214"/>
      <c r="AO15" s="315">
        <v>6600</v>
      </c>
      <c r="AP15" s="315">
        <v>231</v>
      </c>
      <c r="AQ15" s="316">
        <v>1213</v>
      </c>
      <c r="AR15" s="317">
        <v>-81</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517</v>
      </c>
      <c r="AL16" s="1216"/>
      <c r="AM16" s="1216"/>
      <c r="AN16" s="1217"/>
      <c r="AO16" s="315">
        <v>-50722</v>
      </c>
      <c r="AP16" s="315">
        <v>-1779</v>
      </c>
      <c r="AQ16" s="316">
        <v>-4842</v>
      </c>
      <c r="AR16" s="317">
        <v>-63.3</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188</v>
      </c>
      <c r="AL17" s="1216"/>
      <c r="AM17" s="1216"/>
      <c r="AN17" s="1217"/>
      <c r="AO17" s="315">
        <v>1755581</v>
      </c>
      <c r="AP17" s="315">
        <v>61565</v>
      </c>
      <c r="AQ17" s="316">
        <v>69997</v>
      </c>
      <c r="AR17" s="317">
        <v>-12</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519</v>
      </c>
      <c r="AP20" s="323" t="s">
        <v>520</v>
      </c>
      <c r="AQ20" s="324" t="s">
        <v>521</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522</v>
      </c>
      <c r="AL21" s="1208"/>
      <c r="AM21" s="1208"/>
      <c r="AN21" s="1209"/>
      <c r="AO21" s="327">
        <v>5.44</v>
      </c>
      <c r="AP21" s="328">
        <v>6.51</v>
      </c>
      <c r="AQ21" s="329">
        <v>-1.07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523</v>
      </c>
      <c r="AL22" s="1208"/>
      <c r="AM22" s="1208"/>
      <c r="AN22" s="1209"/>
      <c r="AO22" s="332">
        <v>91.1</v>
      </c>
      <c r="AP22" s="333">
        <v>97.2</v>
      </c>
      <c r="AQ22" s="334">
        <v>-6.1</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504</v>
      </c>
      <c r="AP30" s="303"/>
      <c r="AQ30" s="304" t="s">
        <v>505</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506</v>
      </c>
      <c r="AQ31" s="310" t="s">
        <v>507</v>
      </c>
      <c r="AR31" s="311" t="s">
        <v>508</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527</v>
      </c>
      <c r="AL32" s="1224"/>
      <c r="AM32" s="1224"/>
      <c r="AN32" s="1225"/>
      <c r="AO32" s="342">
        <v>549955</v>
      </c>
      <c r="AP32" s="342">
        <v>19286</v>
      </c>
      <c r="AQ32" s="343">
        <v>31531</v>
      </c>
      <c r="AR32" s="344">
        <v>-38.799999999999997</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528</v>
      </c>
      <c r="AL33" s="1224"/>
      <c r="AM33" s="1224"/>
      <c r="AN33" s="1225"/>
      <c r="AO33" s="342" t="s">
        <v>513</v>
      </c>
      <c r="AP33" s="342" t="s">
        <v>513</v>
      </c>
      <c r="AQ33" s="343" t="s">
        <v>513</v>
      </c>
      <c r="AR33" s="344" t="s">
        <v>513</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529</v>
      </c>
      <c r="AL34" s="1224"/>
      <c r="AM34" s="1224"/>
      <c r="AN34" s="1225"/>
      <c r="AO34" s="342" t="s">
        <v>513</v>
      </c>
      <c r="AP34" s="342" t="s">
        <v>513</v>
      </c>
      <c r="AQ34" s="343" t="s">
        <v>513</v>
      </c>
      <c r="AR34" s="344" t="s">
        <v>513</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530</v>
      </c>
      <c r="AL35" s="1224"/>
      <c r="AM35" s="1224"/>
      <c r="AN35" s="1225"/>
      <c r="AO35" s="342">
        <v>256888</v>
      </c>
      <c r="AP35" s="342">
        <v>9009</v>
      </c>
      <c r="AQ35" s="343">
        <v>9647</v>
      </c>
      <c r="AR35" s="344">
        <v>-6.6</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531</v>
      </c>
      <c r="AL36" s="1224"/>
      <c r="AM36" s="1224"/>
      <c r="AN36" s="1225"/>
      <c r="AO36" s="342">
        <v>114303</v>
      </c>
      <c r="AP36" s="342">
        <v>4008</v>
      </c>
      <c r="AQ36" s="343">
        <v>2316</v>
      </c>
      <c r="AR36" s="344">
        <v>73.099999999999994</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532</v>
      </c>
      <c r="AL37" s="1224"/>
      <c r="AM37" s="1224"/>
      <c r="AN37" s="1225"/>
      <c r="AO37" s="342" t="s">
        <v>513</v>
      </c>
      <c r="AP37" s="342" t="s">
        <v>513</v>
      </c>
      <c r="AQ37" s="343">
        <v>1006</v>
      </c>
      <c r="AR37" s="344" t="s">
        <v>513</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533</v>
      </c>
      <c r="AL38" s="1227"/>
      <c r="AM38" s="1227"/>
      <c r="AN38" s="1228"/>
      <c r="AO38" s="345">
        <v>38</v>
      </c>
      <c r="AP38" s="345">
        <v>1</v>
      </c>
      <c r="AQ38" s="346">
        <v>1</v>
      </c>
      <c r="AR38" s="334">
        <v>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534</v>
      </c>
      <c r="AL39" s="1227"/>
      <c r="AM39" s="1227"/>
      <c r="AN39" s="1228"/>
      <c r="AO39" s="342">
        <v>-60140</v>
      </c>
      <c r="AP39" s="342">
        <v>-2109</v>
      </c>
      <c r="AQ39" s="343">
        <v>-3160</v>
      </c>
      <c r="AR39" s="344">
        <v>-33.299999999999997</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535</v>
      </c>
      <c r="AL40" s="1224"/>
      <c r="AM40" s="1224"/>
      <c r="AN40" s="1225"/>
      <c r="AO40" s="342">
        <v>-670188</v>
      </c>
      <c r="AP40" s="342">
        <v>-23502</v>
      </c>
      <c r="AQ40" s="343">
        <v>-28415</v>
      </c>
      <c r="AR40" s="344">
        <v>-17.3</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301</v>
      </c>
      <c r="AL41" s="1230"/>
      <c r="AM41" s="1230"/>
      <c r="AN41" s="1231"/>
      <c r="AO41" s="342">
        <v>190856</v>
      </c>
      <c r="AP41" s="342">
        <v>6693</v>
      </c>
      <c r="AQ41" s="343">
        <v>12925</v>
      </c>
      <c r="AR41" s="344">
        <v>-48.2</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504</v>
      </c>
      <c r="AN49" s="1220" t="s">
        <v>539</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540</v>
      </c>
      <c r="AO50" s="359" t="s">
        <v>541</v>
      </c>
      <c r="AP50" s="360" t="s">
        <v>542</v>
      </c>
      <c r="AQ50" s="361" t="s">
        <v>543</v>
      </c>
      <c r="AR50" s="362" t="s">
        <v>544</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721758</v>
      </c>
      <c r="AN51" s="364">
        <v>24583</v>
      </c>
      <c r="AO51" s="365">
        <v>42</v>
      </c>
      <c r="AP51" s="366">
        <v>53292</v>
      </c>
      <c r="AQ51" s="367">
        <v>0</v>
      </c>
      <c r="AR51" s="368">
        <v>42</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364308</v>
      </c>
      <c r="AN52" s="372">
        <v>12408</v>
      </c>
      <c r="AO52" s="373">
        <v>53.2</v>
      </c>
      <c r="AP52" s="374">
        <v>28900</v>
      </c>
      <c r="AQ52" s="375">
        <v>18.899999999999999</v>
      </c>
      <c r="AR52" s="376">
        <v>34.299999999999997</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1250730</v>
      </c>
      <c r="AN53" s="364">
        <v>42910</v>
      </c>
      <c r="AO53" s="365">
        <v>74.599999999999994</v>
      </c>
      <c r="AP53" s="366">
        <v>49919</v>
      </c>
      <c r="AQ53" s="367">
        <v>-6.3</v>
      </c>
      <c r="AR53" s="368">
        <v>80.900000000000006</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613863</v>
      </c>
      <c r="AN54" s="372">
        <v>21060</v>
      </c>
      <c r="AO54" s="373">
        <v>69.7</v>
      </c>
      <c r="AP54" s="374">
        <v>26398</v>
      </c>
      <c r="AQ54" s="375">
        <v>-8.6999999999999993</v>
      </c>
      <c r="AR54" s="376">
        <v>78.400000000000006</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1220293</v>
      </c>
      <c r="AN55" s="364">
        <v>42105</v>
      </c>
      <c r="AO55" s="365">
        <v>-1.9</v>
      </c>
      <c r="AP55" s="366">
        <v>47738</v>
      </c>
      <c r="AQ55" s="367">
        <v>-4.4000000000000004</v>
      </c>
      <c r="AR55" s="368">
        <v>2.5</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567541</v>
      </c>
      <c r="AN56" s="372">
        <v>19583</v>
      </c>
      <c r="AO56" s="373">
        <v>-7</v>
      </c>
      <c r="AP56" s="374">
        <v>24937</v>
      </c>
      <c r="AQ56" s="375">
        <v>-5.5</v>
      </c>
      <c r="AR56" s="376">
        <v>-1.5</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1642129</v>
      </c>
      <c r="AN57" s="364">
        <v>56888</v>
      </c>
      <c r="AO57" s="365">
        <v>35.1</v>
      </c>
      <c r="AP57" s="366">
        <v>52191</v>
      </c>
      <c r="AQ57" s="367">
        <v>9.3000000000000007</v>
      </c>
      <c r="AR57" s="368">
        <v>25.8</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677451</v>
      </c>
      <c r="AN58" s="372">
        <v>23469</v>
      </c>
      <c r="AO58" s="373">
        <v>19.8</v>
      </c>
      <c r="AP58" s="374">
        <v>24843</v>
      </c>
      <c r="AQ58" s="375">
        <v>-0.4</v>
      </c>
      <c r="AR58" s="376">
        <v>20.2</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802819</v>
      </c>
      <c r="AN59" s="364">
        <v>28153</v>
      </c>
      <c r="AO59" s="365">
        <v>-50.5</v>
      </c>
      <c r="AP59" s="366">
        <v>47387</v>
      </c>
      <c r="AQ59" s="367">
        <v>-9.1999999999999993</v>
      </c>
      <c r="AR59" s="368">
        <v>-41.3</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426448</v>
      </c>
      <c r="AN60" s="372">
        <v>14955</v>
      </c>
      <c r="AO60" s="373">
        <v>-36.299999999999997</v>
      </c>
      <c r="AP60" s="374">
        <v>24928</v>
      </c>
      <c r="AQ60" s="375">
        <v>0.3</v>
      </c>
      <c r="AR60" s="376">
        <v>-36.6</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1127546</v>
      </c>
      <c r="AN61" s="379">
        <v>38928</v>
      </c>
      <c r="AO61" s="380">
        <v>19.899999999999999</v>
      </c>
      <c r="AP61" s="381">
        <v>50105</v>
      </c>
      <c r="AQ61" s="382">
        <v>-2.1</v>
      </c>
      <c r="AR61" s="368">
        <v>22</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529922</v>
      </c>
      <c r="AN62" s="372">
        <v>18295</v>
      </c>
      <c r="AO62" s="373">
        <v>19.899999999999999</v>
      </c>
      <c r="AP62" s="374">
        <v>26001</v>
      </c>
      <c r="AQ62" s="375">
        <v>0.9</v>
      </c>
      <c r="AR62" s="376">
        <v>19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0L2jsq11LTHKJhQxpnwQUP276rzkicmN9ZuE6/Hswsy6SwnAe44EgZ19Pn9ZCrLopS5aek4jOVopOvQbx1F/wQ==" saltValue="2y0HTBPaYhA5YTbEl/Nlv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election activeCell="BC19" sqref="BC19"/>
    </sheetView>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553</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BP0sEWrHpR+788hyfmeBuWDhUt3So8RN2HF5oiJYksX5mGzMHiX6Y9+ZH+fw6djnD+l0qFUVyUAYTwInlHWzQ==" saltValue="Z2PBFZZubichbpWkcnWGO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D1" zoomScale="80" zoomScaleNormal="80" zoomScaleSheetLayoutView="55" workbookViewId="0">
      <selection activeCell="D6" sqref="D6"/>
    </sheetView>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r8Wkwa9kGpXDQ0UAI3CMrdAO+5zYVGyG1iCb0/AQOYpc1pIKHpJxthfBd5ezlq2sV/MLCZ2RZ9r0PoPBvDuLw==" saltValue="hjYpsKXeZ1Z32kowcbgFW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P1" sqref="P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32" t="s">
        <v>3</v>
      </c>
      <c r="D47" s="1232"/>
      <c r="E47" s="1233"/>
      <c r="F47" s="11">
        <v>43.46</v>
      </c>
      <c r="G47" s="12">
        <v>45.02</v>
      </c>
      <c r="H47" s="12">
        <v>44.93</v>
      </c>
      <c r="I47" s="12">
        <v>44.13</v>
      </c>
      <c r="J47" s="13">
        <v>40.93</v>
      </c>
    </row>
    <row r="48" spans="2:10" ht="57.75" customHeight="1">
      <c r="B48" s="14"/>
      <c r="C48" s="1234" t="s">
        <v>4</v>
      </c>
      <c r="D48" s="1234"/>
      <c r="E48" s="1235"/>
      <c r="F48" s="15">
        <v>4.62</v>
      </c>
      <c r="G48" s="16">
        <v>6.15</v>
      </c>
      <c r="H48" s="16">
        <v>4.91</v>
      </c>
      <c r="I48" s="16">
        <v>6.71</v>
      </c>
      <c r="J48" s="17">
        <v>6.82</v>
      </c>
    </row>
    <row r="49" spans="2:10" ht="57.75" customHeight="1" thickBot="1">
      <c r="B49" s="18"/>
      <c r="C49" s="1236" t="s">
        <v>5</v>
      </c>
      <c r="D49" s="1236"/>
      <c r="E49" s="1237"/>
      <c r="F49" s="19" t="s">
        <v>560</v>
      </c>
      <c r="G49" s="20">
        <v>1.66</v>
      </c>
      <c r="H49" s="20" t="s">
        <v>561</v>
      </c>
      <c r="I49" s="20" t="s">
        <v>562</v>
      </c>
      <c r="J49" s="21" t="s">
        <v>563</v>
      </c>
    </row>
    <row r="50" spans="2:10" ht="13.5" customHeight="1"/>
    <row r="51" spans="2:10" ht="13.5" hidden="1" customHeight="1"/>
    <row r="52" spans="2:10" ht="13.5" hidden="1" customHeight="1"/>
    <row r="53" spans="2:10" ht="13.5" hidden="1" customHeight="1"/>
  </sheetData>
  <sheetProtection algorithmName="SHA-512" hashValue="AuXQ7o7B8H165QxwWBNB2HIA9+vtSpjItY9RYMnl7k47avez9Wubb60Rm9fZLZqJKhRJHi6TFJLb9FPMeaO1yA==" saltValue="TU/h6bxyTaAwkOhrNAIx0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2020-02-27T05:11:42Z</cp:lastPrinted>
  <dcterms:created xsi:type="dcterms:W3CDTF">2020-02-10T05:55:39Z</dcterms:created>
  <dcterms:modified xsi:type="dcterms:W3CDTF">2020-08-24T07:36:38Z</dcterms:modified>
  <cp:category/>
</cp:coreProperties>
</file>