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tors\新BCC政策財政班\D0.財務庶務\財政関係\H23～\D0　財政庶務\01 財政庶務照会回答\H31（R01）\20200221 財政状況資料集\★提出\R2.8（公会計・ストック情報を追加して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<sst xmlns="http://schemas.openxmlformats.org/spreadsheetml/2006/main" count="1186" uniqueCount="630">
  <si>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</si>
  <si>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</si>
  <si>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</si>
  <si>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</si>
  <si>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</si>
  <si>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</si>
  <si>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</si>
  <si>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</si>
  <si>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</si>
  <si>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</si>
  <si>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</si>
  <si>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</si>
  <si>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</si>
  <si>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</si>
  <si>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</si>
  <si>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</si>
  <si>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</si>
  <si>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</si>
  <si>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</si>
  <si>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</si>
  <si>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</si>
  <si>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</si>
  <si>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</si>
  <si>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</si>
  <si>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</si>
  <si>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</si>
  <si>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</si>
  <si>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</si>
  <si>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</si>
  <si>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</si>
  <si>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</si>
  <si>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</si>
  <si>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</si>
  <si>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</si>
  <si>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</si>
  <si>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</si>
  <si>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</si>
  <si>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</si>
  <si>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</si>
  <si>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</si>
  <si>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</si>
  <si>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</si>
  <si>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</si>
  <si>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</si>
  <si>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</si>
  <si>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</si>
  <si>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</si>
  <si>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</si>
  <si>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</si>
  <si>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</si>
  <si>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</si>
  <si>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</si>
  <si>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</si>
  <si>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</si>
  <si>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</si>
  <si>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</si>
  <si>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</si>
  <si>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</si>
  <si>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</si>
  <si>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</si>
  <si>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</si>
  <si>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</si>
  <si>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</si>
  <si>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</si>
  <si>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</si>
  <si>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</si>
  <si>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</si>
  <si>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</si>
  <si>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</si>
  <si>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</si>
  <si>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</si>
  <si>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</si>
  <si>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</si>
  <si>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</si>
  <si>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</si>
  <si>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</si>
  <si>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</si>
  <si>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</si>
  <si>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</si>
  <si>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</si>
  <si>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</si>
  <si>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</si>
  <si>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</si>
  <si>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</si>
  <si>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</si>
  <si>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</si>
  <si>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</si>
  <si>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</si>
  <si>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</si>
  <si>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</si>
  <si>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</si>
  <si>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</si>
  <si>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</si>
  <si>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</si>
  <si>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</si>
  <si>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</si>
  <si>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</si>
  <si>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</si>
  <si>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</si>
  <si>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</si>
  <si>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</si>
  <si>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</si>
  <si>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</si>
  <si>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</si>
  <si>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</si>
  <si>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</si>
  <si>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</si>
  <si>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</si>
  <si>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</si>
  <si>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</si>
  <si>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</si>
  <si>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</si>
  <si>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</si>
  <si>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</si>
  <si>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</si>
  <si>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</si>
  <si>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</si>
  <si>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</si>
  <si>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</si>
  <si>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</si>
  <si>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</si>
  <si>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</si>
  <si>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</si>
  <si>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</si>
  <si>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</si>
  <si>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</si>
  <si>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</si>
  <si>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</si>
  <si>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</si>
  <si>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</si>
  <si>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</si>
  <si>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</si>
  <si>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</si>
  <si>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</si>
  <si>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</si>
  <si>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</si>
  <si>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</si>
  <si>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</si>
  <si>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</si>
  <si>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</si>
  <si>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</si>
  <si>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</si>
  <si>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</si>
  <si>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</si>
  <si>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</si>
  <si>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</si>
  <si>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</si>
  <si>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</si>
  <si>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</si>
  <si>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</si>
  <si>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</si>
  <si>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</si>
  <si>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</si>
  <si>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</si>
  <si>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</si>
  <si>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</si>
  <si>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</si>
  <si>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</si>
  <si>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</si>
  <si>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</si>
  <si>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</si>
  <si>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</si>
  <si>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</si>
  <si>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</si>
  <si>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</si>
  <si>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</si>
  <si>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</si>
  <si>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</si>
  <si>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</si>
  <si>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</si>
  <si>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</si>
  <si>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</si>
  <si>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</si>
  <si>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</si>
  <si>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</si>
  <si>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</si>
  <si>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</si>
  <si>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</si>
  <si>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</si>
  <si>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</si>
  <si>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</si>
  <si>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</si>
  <si>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</si>
  <si>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</si>
  <si>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</si>
  <si>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</si>
  <si>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</si>
  <si>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</si>
  <si>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</si>
  <si>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</si>
  <si>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</si>
  <si>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</si>
  <si>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</si>
  <si>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</si>
  <si>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</si>
  <si>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</si>
  <si>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</si>
  <si>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</si>
  <si>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</si>
  <si>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</si>
  <si>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</si>
  <si>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</si>
  <si>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</si>
  <si>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</si>
  <si>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</si>
  <si>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</si>
  <si>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</si>
  <si>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</si>
  <si>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</si>
  <si>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</si>
  <si>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</si>
  <si>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</si>
  <si>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</si>
  <si>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</si>
  <si>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</si>
  <si>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</si>
  <si>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</si>
  <si>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</si>
  <si>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</si>
  <si>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</si>
  <si>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</si>
  <si>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福岡県鞍手町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</si>
  <si>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</si>
  <si>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</si>
  <si>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</si>
  <si>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</si>
  <si>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</si>
  <si>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</si>
  <si>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</si>
  <si>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</si>
  <si>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</si>
  <si>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</si>
  <si>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</si>
  <si>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</si>
  <si>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</si>
  <si>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</si>
  <si>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</si>
  <si>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</si>
  <si>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</si>
  <si>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</si>
  <si>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</si>
  <si>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</si>
  <si>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</si>
  <si>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</si>
  <si>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</si>
  <si>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</si>
  <si>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</si>
  <si>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</si>
  <si>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</si>
  <si>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</si>
  <si>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</si>
  <si>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</si>
  <si>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</si>
  <si>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</si>
  <si>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</si>
  <si>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</si>
  <si>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</si>
  <si>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</si>
  <si>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</si>
  <si>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</si>
  <si>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</si>
  <si>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</si>
  <si>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</si>
  <si>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</si>
  <si>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</si>
  <si>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</si>
  <si>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</si>
  <si>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</si>
  <si>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</si>
  <si>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</si>
  <si>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</si>
  <si>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</si>
  <si>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</si>
  <si>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</si>
  <si>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</si>
  <si>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</si>
  <si>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</si>
  <si>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</si>
  <si>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</si>
  <si>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</si>
  <si>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</si>
  <si>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</si>
  <si>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</si>
  <si>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</si>
  <si>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</si>
  <si>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</si>
  <si>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</si>
  <si>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</si>
  <si>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</si>
  <si>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</si>
  <si>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</si>
  <si>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</si>
  <si>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</si>
  <si>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</si>
  <si>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</si>
  <si>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</si>
  <si>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</si>
  <si>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</si>
  <si>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</si>
  <si>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</si>
  <si>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</si>
  <si>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</si>
  <si>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</si>
  <si>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</si>
  <si>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</si>
  <si>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</si>
  <si>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</si>
  <si>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</si>
  <si>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</si>
  <si>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</si>
  <si>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</si>
  <si>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</si>
  <si>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</si>
  <si>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</si>
  <si>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</si>
  <si>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</si>
  <si>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</si>
  <si>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</si>
  <si>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</si>
  <si>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</si>
  <si>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</si>
  <si>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</si>
  <si>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</si>
  <si>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</si>
  <si>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</si>
  <si>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</si>
  <si>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</si>
  <si>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</si>
  <si>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</si>
  <si>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</si>
  <si>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</si>
  <si>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</si>
  <si>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</si>
  <si>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</si>
  <si>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</si>
  <si>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</si>
  <si>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</si>
  <si>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</si>
  <si>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</si>
  <si>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</si>
  <si>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</si>
  <si>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</si>
  <si>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</si>
  <si>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</si>
  <si>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</si>
  <si>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</si>
  <si>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</si>
  <si>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</si>
  <si>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</si>
  <si>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</si>
  <si>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</si>
  <si>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</si>
  <si>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</si>
  <si>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</si>
  <si>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</si>
  <si>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</si>
  <si>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</si>
  <si>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</si>
  <si>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</si>
  <si>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</si>
  <si>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</si>
  <si>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</si>
  <si>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</si>
  <si>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</si>
  <si>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</si>
  <si>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</si>
  <si>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</si>
  <si>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</si>
  <si>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</si>
  <si>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</si>
  <si>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</si>
  <si>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福岡県鞍手町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</si>
  <si>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</si>
  <si>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</si>
  <si>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</si>
  <si>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</si>
  <si>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</si>
  <si>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</si>
  <si>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</si>
  <si>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</si>
  <si>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</si>
  <si>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</si>
  <si>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</si>
  <si>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</si>
  <si>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</si>
  <si>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</si>
  <si>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</si>
  <si>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</si>
  <si>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</si>
  <si>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</si>
  <si>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</si>
  <si>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</si>
  <si>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</si>
  <si>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</si>
  <si>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</si>
  <si>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</si>
  <si>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</si>
  <si>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</si>
  <si>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</si>
  <si>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</si>
  <si>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</si>
  <si>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</si>
  <si>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</si>
  <si>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</si>
  <si>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</si>
  <si>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</si>
  <si>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</si>
  <si>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</si>
  <si>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</si>
  <si>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</si>
  <si>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</si>
  <si>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</si>
  <si>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</si>
  <si>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</si>
  <si>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</si>
  <si>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</si>
  <si>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</si>
  <si>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</si>
  <si>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</si>
  <si>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</si>
  <si>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</si>
  <si>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</si>
  <si>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</si>
  <si>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</si>
  <si>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</si>
  <si>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</si>
  <si>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</si>
  <si>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</si>
  <si>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</si>
  <si>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</si>
  <si>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</si>
  <si>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</si>
  <si>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</si>
  <si>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</si>
  <si>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</si>
  <si>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</si>
  <si>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</si>
  <si>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</si>
  <si>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</si>
  <si>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</si>
  <si>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</si>
  <si>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</si>
  <si>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</si>
  <si>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</si>
  <si>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</si>
  <si>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</si>
  <si>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</si>
  <si>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</si>
  <si>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</si>
  <si>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</si>
  <si>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</si>
  <si>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</si>
  <si>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</si>
  <si>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</si>
  <si>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</si>
  <si>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</si>
  <si>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</si>
  <si>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</si>
  <si>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</si>
  <si>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</si>
  <si>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</si>
  <si>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</si>
  <si>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</si>
  <si>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</si>
  <si>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</si>
  <si>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</si>
  <si>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</si>
  <si>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</si>
  <si>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</si>
  <si>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</si>
  <si>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</si>
  <si>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</si>
  <si>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</si>
  <si>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</si>
  <si>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</si>
  <si>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</si>
  <si>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</si>
  <si>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</si>
  <si>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</si>
  <si>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鞍手町流域関連公共下水道事業特別会計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</si>
  <si>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</si>
  <si>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</si>
  <si>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鞍手町水道事業会計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</si>
  <si>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</si>
  <si>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</si>
  <si>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</si>
  <si>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</si>
  <si>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</si>
  <si>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</si>
  <si>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</si>
  <si>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</si>
  <si>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</si>
  <si>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</si>
  <si>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</si>
  <si>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</si>
  <si>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</si>
  <si>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</si>
  <si>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</si>
  <si>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</si>
  <si>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</si>
  <si>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</si>
  <si>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</si>
  <si>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</si>
  <si>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</si>
  <si>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</si>
  <si>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</si>
  <si>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</si>
  <si>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</si>
  <si>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</si>
  <si>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</si>
  <si>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</si>
  <si>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</si>
  <si>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</si>
  <si>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</si>
  <si>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</si>
  <si>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</si>
  <si>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</si>
  <si>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</si>
  <si>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</si>
  <si>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</si>
  <si>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</si>
  <si>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</si>
  <si>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</si>
  <si>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</si>
  <si>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</si>
  <si>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</si>
  <si>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</si>
  <si>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</si>
  <si>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</si>
  <si>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</si>
  <si>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</si>
  <si>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</si>
  <si>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</si>
  <si>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</si>
  <si>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</si>
  <si>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</si>
  <si>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</si>
  <si>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</si>
  <si>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</si>
  <si>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</si>
  <si>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</si>
  <si>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</si>
  <si>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</si>
  <si>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</si>
  <si>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</si>
  <si>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</si>
  <si>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</si>
  <si>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</si>
  <si>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</si>
  <si>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</si>
  <si>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</si>
  <si>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</si>
  <si>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</si>
  <si>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</si>
  <si>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</si>
  <si>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</si>
  <si>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</si>
  <si>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</si>
  <si>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</si>
  <si>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</si>
  <si>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</si>
  <si>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</si>
  <si>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</si>
  <si>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</si>
  <si>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</si>
  <si>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</si>
  <si>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</si>
  <si>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</si>
  <si>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</si>
  <si>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</si>
  <si>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</si>
  <si>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</si>
  <si>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1.20</t>
  </si>
  <si>
    <t>▲ 4.75</t>
  </si>
  <si>
    <t>▲ 3.99</t>
  </si>
  <si>
    <t>鞍手町水道事業会計</t>
  </si>
  <si>
    <t>国民健康保険事業特別会計</t>
  </si>
  <si>
    <t>▲ 3.34</t>
  </si>
  <si>
    <t>▲ 2.30</t>
  </si>
  <si>
    <t>▲ 2.53</t>
  </si>
  <si>
    <t>一般会計</t>
  </si>
  <si>
    <t>後期高齢者医療特別会計</t>
  </si>
  <si>
    <t>鞍手町流域関連公共下水道事業特別会計</t>
  </si>
  <si>
    <t>住宅新築資金等特別会計</t>
  </si>
  <si>
    <t>鞍手町かんがい施設維持管理運営費特別会計</t>
  </si>
  <si>
    <t>鞍手町谷山池パイプライン水利施設維持管理運営費特別会計</t>
  </si>
  <si>
    <t>その他会計（赤字）</t>
  </si>
  <si>
    <t>その他会計（黒字）</t>
  </si>
  <si>
    <t>H25末</t>
    <phoneticPr fontId="5"/>
  </si>
  <si>
    <t>H26末</t>
    <phoneticPr fontId="5"/>
  </si>
  <si>
    <t>H27末</t>
    <phoneticPr fontId="5"/>
  </si>
  <si>
    <t>H28末</t>
    <phoneticPr fontId="5"/>
  </si>
  <si>
    <t>H29末</t>
    <phoneticPr fontId="5"/>
  </si>
  <si>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</si>
  <si>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</si>
  <si>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</si>
  <si>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</si>
  <si>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</si>
  <si>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</si>
  <si>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</si>
  <si>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</si>
  <si>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</si>
  <si>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</si>
  <si>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</si>
  <si>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</si>
  <si>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</si>
  <si>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くらて病院</t>
    <rPh sb="3" eb="5">
      <t>ビョウイン</t>
    </rPh>
    <phoneticPr fontId="2"/>
  </si>
  <si>
    <t>○</t>
    <phoneticPr fontId="2"/>
  </si>
  <si>
    <t>-</t>
    <phoneticPr fontId="2"/>
  </si>
  <si>
    <t>-</t>
    <phoneticPr fontId="2"/>
  </si>
  <si>
    <t>-</t>
    <phoneticPr fontId="2"/>
  </si>
  <si>
    <t>-</t>
    <phoneticPr fontId="2"/>
  </si>
  <si>
    <t>かんがい施設維持管理運営基金</t>
    <rPh sb="4" eb="6">
      <t>シセツ</t>
    </rPh>
    <rPh sb="6" eb="8">
      <t>イジ</t>
    </rPh>
    <rPh sb="8" eb="10">
      <t>カンリ</t>
    </rPh>
    <rPh sb="10" eb="12">
      <t>ウンエイ</t>
    </rPh>
    <rPh sb="12" eb="14">
      <t>キキン</t>
    </rPh>
    <phoneticPr fontId="11"/>
  </si>
  <si>
    <t>谷山池パイプライン水利施設維持管理運営基金</t>
    <rPh sb="0" eb="2">
      <t>タニヤマ</t>
    </rPh>
    <rPh sb="2" eb="3">
      <t>イケ</t>
    </rPh>
    <rPh sb="9" eb="11">
      <t>スイリ</t>
    </rPh>
    <rPh sb="11" eb="13">
      <t>シセツ</t>
    </rPh>
    <rPh sb="13" eb="15">
      <t>イジ</t>
    </rPh>
    <rPh sb="15" eb="17">
      <t>カンリ</t>
    </rPh>
    <rPh sb="17" eb="19">
      <t>ウンエイ</t>
    </rPh>
    <rPh sb="19" eb="21">
      <t>キキン</t>
    </rPh>
    <phoneticPr fontId="11"/>
  </si>
  <si>
    <t>公共施設等整備基金</t>
    <rPh sb="0" eb="2">
      <t>コウキョウ</t>
    </rPh>
    <rPh sb="2" eb="4">
      <t>シセツ</t>
    </rPh>
    <rPh sb="4" eb="5">
      <t>トウ</t>
    </rPh>
    <rPh sb="5" eb="7">
      <t>セイビ</t>
    </rPh>
    <rPh sb="7" eb="9">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</si>
  <si>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</si>
  <si>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職員退職手当基金</t>
    <rPh sb="0" eb="2">
      <t>ショクイン</t>
    </rPh>
    <rPh sb="2" eb="4">
      <t>タイショク</t>
    </rPh>
    <rPh sb="4" eb="6">
      <t>テアテ</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</si>
  <si>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</si>
  <si>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</si>
  <si>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</si>
  <si>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将来負担比率は、将来負担額より充当可能財源が上回っているため、該当数値がない。
有形固定資産減価償却率は、類似団体の中で最も高い水準にあるが、本庁舎を始めとした老朽施設については、更新や集約化・複合化、除却を進めることとしているため、取組の進展に伴って次第に低下していき、類似団体に近づく見通し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</si>
  <si>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</si>
  <si>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</si>
  <si>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</si>
  <si>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</si>
  <si>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</si>
  <si>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</si>
  <si>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将来負担比率は、将来負担額より充当可能財源が上回っているため、該当数値がない。
実質公債費比率は類似団体では低下傾向にあるものの、本町では昨年度に引き続き上昇している。今後は、老朽施設更新等の事業の実施に伴い地方債の発行が一時的に増加するため、有形固定資産減価償却率の変動と相反して実質公債費比率はさらに上昇する見通しであるが、償還可能な範囲での借り入れを心がけ、公債費の適正化に取り組んでいく必要がある。</t>
    <rPh sb="69" eb="72">
      <t>サクネンド</t>
    </rPh>
    <rPh sb="73" eb="74">
      <t>ヒ</t>
    </rPh>
    <rPh sb="75" eb="76">
      <t>ツヅ</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</si>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</sst>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CCAF-4816-998C-AB63CCFC28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207708</c:v>
                </c:pt>
                <c:pt idx="1">
                  <c:v>32439</c:v>
                </c:pt>
                <c:pt idx="2">
                  <c:v>22314</c:v>
                </c:pt>
                <c:pt idx="3">
                  <c:v>20592</c:v>
                </c:pt>
                <c:pt idx="4">
                  <c:v>25818</c:v>
                </c:pt>
              </c:numCache>
            </c:numRef>
          </c:val>
          <c:smooth val="0"/>
          <c:extLst xmlns:c16r2="http://schemas.microsoft.com/office/drawing/2015/06/chart">
            <c:ext xmlns:c16="http://schemas.microsoft.com/office/drawing/2014/chart" uri="{C3380CC4-5D6E-409C-BE32-E72D297353CC}">
              <c16:uniqueId val="{00000001-CCAF-4816-998C-AB63CCFC280C}"/>
            </c:ext>
          </c:extLst>
        </c:ser>
        <c:dLbls>
          <c:showLegendKey val="0"/>
          <c:showVal val="0"/>
          <c:showCatName val="0"/>
          <c:showSerName val="0"/>
          <c:showPercent val="0"/>
          <c:showBubbleSize val="0"/>
        </c:dLbls>
        <c:marker val="1"/>
        <c:smooth val="0"/>
        <c:axId val="198559312"/>
        <c:axId val="198148752"/>
      </c:lineChart>
      <c:catAx>
        <c:axId val="19855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148752"/>
        <c:crosses val="autoZero"/>
        <c:auto val="1"/>
        <c:lblAlgn val="ctr"/>
        <c:lblOffset val="100"/>
        <c:tickLblSkip val="1"/>
        <c:tickMarkSkip val="1"/>
        <c:noMultiLvlLbl val="0"/>
      </c:catAx>
      <c:valAx>
        <c:axId val="1981487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55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1.66</c:v>
                </c:pt>
                <c:pt idx="1">
                  <c:v>2.0299999999999998</c:v>
                </c:pt>
                <c:pt idx="2">
                  <c:v>2.12</c:v>
                </c:pt>
                <c:pt idx="3">
                  <c:v>2.15</c:v>
                </c:pt>
                <c:pt idx="4">
                  <c:v>1.28</c:v>
                </c:pt>
              </c:numCache>
            </c:numRef>
          </c:val>
          <c:extLst xmlns:c16r2="http://schemas.microsoft.com/office/drawing/2015/06/chart">
            <c:ext xmlns:c16="http://schemas.microsoft.com/office/drawing/2014/chart" uri="{C3380CC4-5D6E-409C-BE32-E72D297353CC}">
              <c16:uniqueId val="{00000000-7ADC-436B-A633-54CB0880A6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33.75</c:v>
                </c:pt>
                <c:pt idx="1">
                  <c:v>32.770000000000003</c:v>
                </c:pt>
                <c:pt idx="2">
                  <c:v>33.18</c:v>
                </c:pt>
                <c:pt idx="3">
                  <c:v>28.04</c:v>
                </c:pt>
                <c:pt idx="4">
                  <c:v>23.83</c:v>
                </c:pt>
              </c:numCache>
            </c:numRef>
          </c:val>
          <c:extLst xmlns:c16r2="http://schemas.microsoft.com/office/drawing/2015/06/chart">
            <c:ext xmlns:c16="http://schemas.microsoft.com/office/drawing/2014/chart" uri="{C3380CC4-5D6E-409C-BE32-E72D297353CC}">
              <c16:uniqueId val="{00000001-7ADC-436B-A633-54CB0880A6B7}"/>
            </c:ext>
          </c:extLst>
        </c:ser>
        <c:dLbls>
          <c:showLegendKey val="0"/>
          <c:showVal val="0"/>
          <c:showCatName val="0"/>
          <c:showSerName val="0"/>
          <c:showPercent val="0"/>
          <c:showBubbleSize val="0"/>
        </c:dLbls>
        <c:gapWidth val="250"/>
        <c:overlap val="100"/>
        <c:axId val="200730992"/>
        <c:axId val="20073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c:v>
                </c:pt>
                <c:pt idx="1">
                  <c:v>0.44</c:v>
                </c:pt>
                <c:pt idx="2">
                  <c:v>0.1</c:v>
                </c:pt>
                <c:pt idx="3">
                  <c:v>-4.75</c:v>
                </c:pt>
                <c:pt idx="4">
                  <c:v>-3.99</c:v>
                </c:pt>
              </c:numCache>
            </c:numRef>
          </c:val>
          <c:smooth val="0"/>
          <c:extLst xmlns:c16r2="http://schemas.microsoft.com/office/drawing/2015/06/chart">
            <c:ext xmlns:c16="http://schemas.microsoft.com/office/drawing/2014/chart" uri="{C3380CC4-5D6E-409C-BE32-E72D297353CC}">
              <c16:uniqueId val="{00000002-7ADC-436B-A633-54CB0880A6B7}"/>
            </c:ext>
          </c:extLst>
        </c:ser>
        <c:dLbls>
          <c:showLegendKey val="0"/>
          <c:showVal val="0"/>
          <c:showCatName val="0"/>
          <c:showSerName val="0"/>
          <c:showPercent val="0"/>
          <c:showBubbleSize val="0"/>
        </c:dLbls>
        <c:marker val="1"/>
        <c:smooth val="0"/>
        <c:axId val="200730992"/>
        <c:axId val="200731776"/>
      </c:lineChart>
      <c:catAx>
        <c:axId val="20073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731776"/>
        <c:crosses val="autoZero"/>
        <c:auto val="1"/>
        <c:lblAlgn val="ctr"/>
        <c:lblOffset val="100"/>
        <c:tickLblSkip val="1"/>
        <c:tickMarkSkip val="1"/>
        <c:noMultiLvlLbl val="0"/>
      </c:catAx>
      <c:valAx>
        <c:axId val="20073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3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46-42EA-BE59-6E49BC6DA2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46-42EA-BE59-6E49BC6DA2BC}"/>
            </c:ext>
          </c:extLst>
        </c:ser>
        <c:ser>
          <c:idx val="2"/>
          <c:order val="2"/>
          <c:tx>
            <c:strRef>
              <c:f>データシート!$A$29</c:f>
              <c:strCache>
                <c:ptCount val="1"/>
                <c:pt idx="0">
                  <c:v>鞍手町谷山池パイプライン水利施設維持管理運営費特別会計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B46-42EA-BE59-6E49BC6DA2BC}"/>
            </c:ext>
          </c:extLst>
        </c:ser>
        <c:ser>
          <c:idx val="3"/>
          <c:order val="3"/>
          <c:tx>
            <c:strRef>
              <c:f>データシート!$A$30</c:f>
              <c:strCache>
                <c:ptCount val="1"/>
                <c:pt idx="0">
                  <c:v>鞍手町かんがい施設維持管理運営費特別会計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B46-42EA-BE59-6E49BC6DA2BC}"/>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B46-42EA-BE59-6E49BC6DA2BC}"/>
            </c:ext>
          </c:extLst>
        </c:ser>
        <c:ser>
          <c:idx val="5"/>
          <c:order val="5"/>
          <c:tx>
            <c:strRef>
              <c:f>データシート!$A$32</c:f>
              <c:strCache>
                <c:ptCount val="1"/>
                <c:pt idx="0">
                  <c:v>鞍手町流域関連公共下水道事業特別会計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B46-42EA-BE59-6E49BC6DA2B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8B46-42EA-BE59-6E49BC6DA2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2.02</c:v>
                </c:pt>
                <c:pt idx="4">
                  <c:v>#N/A</c:v>
                </c:pt>
                <c:pt idx="5">
                  <c:v>2.12</c:v>
                </c:pt>
                <c:pt idx="6">
                  <c:v>#N/A</c:v>
                </c:pt>
                <c:pt idx="7">
                  <c:v>2.14</c:v>
                </c:pt>
                <c:pt idx="8">
                  <c:v>#N/A</c:v>
                </c:pt>
                <c:pt idx="9">
                  <c:v>1.27</c:v>
                </c:pt>
              </c:numCache>
            </c:numRef>
          </c:val>
          <c:extLst xmlns:c16r2="http://schemas.microsoft.com/office/drawing/2015/06/chart">
            <c:ext xmlns:c16="http://schemas.microsoft.com/office/drawing/2014/chart" uri="{C3380CC4-5D6E-409C-BE32-E72D297353CC}">
              <c16:uniqueId val="{00000007-8B46-42EA-BE59-6E49BC6DA2B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3.34</c:v>
                </c:pt>
                <c:pt idx="1">
                  <c:v>#N/A</c:v>
                </c:pt>
                <c:pt idx="2">
                  <c:v>2.2999999999999998</c:v>
                </c:pt>
                <c:pt idx="3">
                  <c:v>#N/A</c:v>
                </c:pt>
                <c:pt idx="4">
                  <c:v>2.5299999999999998</c:v>
                </c:pt>
                <c:pt idx="5">
                  <c:v>#N/A</c:v>
                </c:pt>
                <c:pt idx="6">
                  <c:v>#N/A</c:v>
                </c:pt>
                <c:pt idx="7">
                  <c:v>1.65</c:v>
                </c:pt>
                <c:pt idx="8">
                  <c:v>#N/A</c:v>
                </c:pt>
                <c:pt idx="9">
                  <c:v>1.81</c:v>
                </c:pt>
              </c:numCache>
            </c:numRef>
          </c:val>
          <c:extLst xmlns:c16r2="http://schemas.microsoft.com/office/drawing/2015/06/chart">
            <c:ext xmlns:c16="http://schemas.microsoft.com/office/drawing/2014/chart" uri="{C3380CC4-5D6E-409C-BE32-E72D297353CC}">
              <c16:uniqueId val="{00000008-8B46-42EA-BE59-6E49BC6DA2BC}"/>
            </c:ext>
          </c:extLst>
        </c:ser>
        <c:ser>
          <c:idx val="9"/>
          <c:order val="9"/>
          <c:tx>
            <c:strRef>
              <c:f>データシート!$A$36</c:f>
              <c:strCache>
                <c:ptCount val="1"/>
                <c:pt idx="0">
                  <c:v>鞍手町水道事業会計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10.67</c:v>
                </c:pt>
                <c:pt idx="2">
                  <c:v>#N/A</c:v>
                </c:pt>
                <c:pt idx="3">
                  <c:v>10.46</c:v>
                </c:pt>
                <c:pt idx="4">
                  <c:v>#N/A</c:v>
                </c:pt>
                <c:pt idx="5">
                  <c:v>10.6</c:v>
                </c:pt>
                <c:pt idx="6">
                  <c:v>#N/A</c:v>
                </c:pt>
                <c:pt idx="7">
                  <c:v>9.83</c:v>
                </c:pt>
                <c:pt idx="8">
                  <c:v>#N/A</c:v>
                </c:pt>
                <c:pt idx="9">
                  <c:v>8.84</c:v>
                </c:pt>
              </c:numCache>
            </c:numRef>
          </c:val>
          <c:extLst xmlns:c16r2="http://schemas.microsoft.com/office/drawing/2015/06/chart">
            <c:ext xmlns:c16="http://schemas.microsoft.com/office/drawing/2014/chart" uri="{C3380CC4-5D6E-409C-BE32-E72D297353CC}">
              <c16:uniqueId val="{00000009-8B46-42EA-BE59-6E49BC6DA2BC}"/>
            </c:ext>
          </c:extLst>
        </c:ser>
        <c:dLbls>
          <c:showLegendKey val="0"/>
          <c:showVal val="0"/>
          <c:showCatName val="0"/>
          <c:showSerName val="0"/>
          <c:showPercent val="0"/>
          <c:showBubbleSize val="0"/>
        </c:dLbls>
        <c:gapWidth val="150"/>
        <c:overlap val="100"/>
        <c:axId val="200728248"/>
        <c:axId val="200733736"/>
      </c:barChart>
      <c:catAx>
        <c:axId val="20072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733736"/>
        <c:crosses val="autoZero"/>
        <c:auto val="1"/>
        <c:lblAlgn val="ctr"/>
        <c:lblOffset val="100"/>
        <c:tickLblSkip val="1"/>
        <c:tickMarkSkip val="1"/>
        <c:noMultiLvlLbl val="0"/>
      </c:catAx>
      <c:valAx>
        <c:axId val="200733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28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794</c:v>
                </c:pt>
                <c:pt idx="5">
                  <c:v>784</c:v>
                </c:pt>
                <c:pt idx="8">
                  <c:v>800</c:v>
                </c:pt>
                <c:pt idx="11">
                  <c:v>783</c:v>
                </c:pt>
                <c:pt idx="14">
                  <c:v>942</c:v>
                </c:pt>
              </c:numCache>
            </c:numRef>
          </c:val>
          <c:extLst xmlns:c16r2="http://schemas.microsoft.com/office/drawing/2015/06/chart">
            <c:ext xmlns:c16="http://schemas.microsoft.com/office/drawing/2014/chart" uri="{C3380CC4-5D6E-409C-BE32-E72D297353CC}">
              <c16:uniqueId val="{00000000-67E6-4682-AC50-6006C025F5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E6-4682-AC50-6006C025F5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7E6-4682-AC50-6006C025F5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66</c:v>
                </c:pt>
                <c:pt idx="6">
                  <c:v>53</c:v>
                </c:pt>
                <c:pt idx="9">
                  <c:v>40</c:v>
                </c:pt>
                <c:pt idx="12">
                  <c:v>3</c:v>
                </c:pt>
              </c:numCache>
            </c:numRef>
          </c:val>
          <c:extLst xmlns:c16r2="http://schemas.microsoft.com/office/drawing/2015/06/chart">
            <c:ext xmlns:c16="http://schemas.microsoft.com/office/drawing/2014/chart" uri="{C3380CC4-5D6E-409C-BE32-E72D297353CC}">
              <c16:uniqueId val="{00000003-67E6-4682-AC50-6006C025F5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177</c:v>
                </c:pt>
                <c:pt idx="3">
                  <c:v>191</c:v>
                </c:pt>
                <c:pt idx="6">
                  <c:v>134</c:v>
                </c:pt>
                <c:pt idx="9">
                  <c:v>132</c:v>
                </c:pt>
                <c:pt idx="12">
                  <c:v>149</c:v>
                </c:pt>
              </c:numCache>
            </c:numRef>
          </c:val>
          <c:extLst xmlns:c16r2="http://schemas.microsoft.com/office/drawing/2015/06/chart">
            <c:ext xmlns:c16="http://schemas.microsoft.com/office/drawing/2014/chart" uri="{C3380CC4-5D6E-409C-BE32-E72D297353CC}">
              <c16:uniqueId val="{00000004-67E6-4682-AC50-6006C025F5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E6-4682-AC50-6006C025F5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E6-4682-AC50-6006C025F5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857</c:v>
                </c:pt>
                <c:pt idx="3">
                  <c:v>856</c:v>
                </c:pt>
                <c:pt idx="6">
                  <c:v>933</c:v>
                </c:pt>
                <c:pt idx="9">
                  <c:v>948</c:v>
                </c:pt>
                <c:pt idx="12">
                  <c:v>1130</c:v>
                </c:pt>
              </c:numCache>
            </c:numRef>
          </c:val>
          <c:extLst xmlns:c16r2="http://schemas.microsoft.com/office/drawing/2015/06/chart">
            <c:ext xmlns:c16="http://schemas.microsoft.com/office/drawing/2014/chart" uri="{C3380CC4-5D6E-409C-BE32-E72D297353CC}">
              <c16:uniqueId val="{00000007-67E6-4682-AC50-6006C025F575}"/>
            </c:ext>
          </c:extLst>
        </c:ser>
        <c:dLbls>
          <c:showLegendKey val="0"/>
          <c:showVal val="0"/>
          <c:showCatName val="0"/>
          <c:showSerName val="0"/>
          <c:showPercent val="0"/>
          <c:showBubbleSize val="0"/>
        </c:dLbls>
        <c:gapWidth val="100"/>
        <c:overlap val="100"/>
        <c:axId val="200734520"/>
        <c:axId val="20073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306</c:v>
                </c:pt>
                <c:pt idx="2">
                  <c:v>#N/A</c:v>
                </c:pt>
                <c:pt idx="3">
                  <c:v>#N/A</c:v>
                </c:pt>
                <c:pt idx="4">
                  <c:v>329</c:v>
                </c:pt>
                <c:pt idx="5">
                  <c:v>#N/A</c:v>
                </c:pt>
                <c:pt idx="6">
                  <c:v>#N/A</c:v>
                </c:pt>
                <c:pt idx="7">
                  <c:v>320</c:v>
                </c:pt>
                <c:pt idx="8">
                  <c:v>#N/A</c:v>
                </c:pt>
                <c:pt idx="9">
                  <c:v>#N/A</c:v>
                </c:pt>
                <c:pt idx="10">
                  <c:v>337</c:v>
                </c:pt>
                <c:pt idx="11">
                  <c:v>#N/A</c:v>
                </c:pt>
                <c:pt idx="12">
                  <c:v>#N/A</c:v>
                </c:pt>
                <c:pt idx="13">
                  <c:v>340</c:v>
                </c:pt>
                <c:pt idx="14">
                  <c:v>#N/A</c:v>
                </c:pt>
              </c:numCache>
            </c:numRef>
          </c:val>
          <c:smooth val="0"/>
          <c:extLst xmlns:c16r2="http://schemas.microsoft.com/office/drawing/2015/06/chart">
            <c:ext xmlns:c16="http://schemas.microsoft.com/office/drawing/2014/chart" uri="{C3380CC4-5D6E-409C-BE32-E72D297353CC}">
              <c16:uniqueId val="{00000008-67E6-4682-AC50-6006C025F575}"/>
            </c:ext>
          </c:extLst>
        </c:ser>
        <c:dLbls>
          <c:showLegendKey val="0"/>
          <c:showVal val="0"/>
          <c:showCatName val="0"/>
          <c:showSerName val="0"/>
          <c:showPercent val="0"/>
          <c:showBubbleSize val="0"/>
        </c:dLbls>
        <c:marker val="1"/>
        <c:smooth val="0"/>
        <c:axId val="200734520"/>
        <c:axId val="200732560"/>
      </c:lineChart>
      <c:catAx>
        <c:axId val="20073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732560"/>
        <c:crosses val="autoZero"/>
        <c:auto val="1"/>
        <c:lblAlgn val="ctr"/>
        <c:lblOffset val="100"/>
        <c:tickLblSkip val="1"/>
        <c:tickMarkSkip val="1"/>
        <c:noMultiLvlLbl val="0"/>
      </c:catAx>
      <c:valAx>
        <c:axId val="20073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3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8153</c:v>
                </c:pt>
                <c:pt idx="5">
                  <c:v>8249</c:v>
                </c:pt>
                <c:pt idx="8">
                  <c:v>8227</c:v>
                </c:pt>
                <c:pt idx="11">
                  <c:v>8158</c:v>
                </c:pt>
                <c:pt idx="14">
                  <c:v>8037</c:v>
                </c:pt>
              </c:numCache>
            </c:numRef>
          </c:val>
          <c:extLst xmlns:c16r2="http://schemas.microsoft.com/office/drawing/2015/06/chart">
            <c:ext xmlns:c16="http://schemas.microsoft.com/office/drawing/2014/chart" uri="{C3380CC4-5D6E-409C-BE32-E72D297353CC}">
              <c16:uniqueId val="{00000000-1029-4D71-BCE5-F318F2A613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1462</c:v>
                </c:pt>
                <c:pt idx="5">
                  <c:v>1285</c:v>
                </c:pt>
                <c:pt idx="8">
                  <c:v>1119</c:v>
                </c:pt>
                <c:pt idx="11">
                  <c:v>958</c:v>
                </c:pt>
                <c:pt idx="14">
                  <c:v>845</c:v>
                </c:pt>
              </c:numCache>
            </c:numRef>
          </c:val>
          <c:extLst xmlns:c16r2="http://schemas.microsoft.com/office/drawing/2015/06/chart">
            <c:ext xmlns:c16="http://schemas.microsoft.com/office/drawing/2014/chart" uri="{C3380CC4-5D6E-409C-BE32-E72D297353CC}">
              <c16:uniqueId val="{00000001-1029-4D71-BCE5-F318F2A613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6632</c:v>
                </c:pt>
                <c:pt idx="5">
                  <c:v>6960</c:v>
                </c:pt>
                <c:pt idx="8">
                  <c:v>7025</c:v>
                </c:pt>
                <c:pt idx="11">
                  <c:v>6968</c:v>
                </c:pt>
                <c:pt idx="14">
                  <c:v>6875</c:v>
                </c:pt>
              </c:numCache>
            </c:numRef>
          </c:val>
          <c:extLst xmlns:c16r2="http://schemas.microsoft.com/office/drawing/2015/06/chart">
            <c:ext xmlns:c16="http://schemas.microsoft.com/office/drawing/2014/chart" uri="{C3380CC4-5D6E-409C-BE32-E72D297353CC}">
              <c16:uniqueId val="{00000002-1029-4D71-BCE5-F318F2A613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29-4D71-BCE5-F318F2A613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29-4D71-BCE5-F318F2A613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29-4D71-BCE5-F318F2A613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1108</c:v>
                </c:pt>
                <c:pt idx="3">
                  <c:v>1030</c:v>
                </c:pt>
                <c:pt idx="6">
                  <c:v>1058</c:v>
                </c:pt>
                <c:pt idx="9">
                  <c:v>998</c:v>
                </c:pt>
                <c:pt idx="12">
                  <c:v>938</c:v>
                </c:pt>
              </c:numCache>
            </c:numRef>
          </c:val>
          <c:extLst xmlns:c16r2="http://schemas.microsoft.com/office/drawing/2015/06/chart">
            <c:ext xmlns:c16="http://schemas.microsoft.com/office/drawing/2014/chart" uri="{C3380CC4-5D6E-409C-BE32-E72D297353CC}">
              <c16:uniqueId val="{00000006-1029-4D71-BCE5-F318F2A613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163</c:v>
                </c:pt>
                <c:pt idx="3">
                  <c:v>98</c:v>
                </c:pt>
                <c:pt idx="6">
                  <c:v>46</c:v>
                </c:pt>
                <c:pt idx="9">
                  <c:v>22</c:v>
                </c:pt>
                <c:pt idx="12">
                  <c:v>20</c:v>
                </c:pt>
              </c:numCache>
            </c:numRef>
          </c:val>
          <c:extLst xmlns:c16r2="http://schemas.microsoft.com/office/drawing/2015/06/chart">
            <c:ext xmlns:c16="http://schemas.microsoft.com/office/drawing/2014/chart" uri="{C3380CC4-5D6E-409C-BE32-E72D297353CC}">
              <c16:uniqueId val="{00000007-1029-4D71-BCE5-F318F2A613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2999</c:v>
                </c:pt>
                <c:pt idx="3">
                  <c:v>3131</c:v>
                </c:pt>
                <c:pt idx="6">
                  <c:v>3351</c:v>
                </c:pt>
                <c:pt idx="9">
                  <c:v>3431</c:v>
                </c:pt>
                <c:pt idx="12">
                  <c:v>3475</c:v>
                </c:pt>
              </c:numCache>
            </c:numRef>
          </c:val>
          <c:extLst xmlns:c16r2="http://schemas.microsoft.com/office/drawing/2015/06/chart">
            <c:ext xmlns:c16="http://schemas.microsoft.com/office/drawing/2014/chart" uri="{C3380CC4-5D6E-409C-BE32-E72D297353CC}">
              <c16:uniqueId val="{00000008-1029-4D71-BCE5-F318F2A613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029-4D71-BCE5-F318F2A613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9991</c:v>
                </c:pt>
                <c:pt idx="3">
                  <c:v>9958</c:v>
                </c:pt>
                <c:pt idx="6">
                  <c:v>9678</c:v>
                </c:pt>
                <c:pt idx="9">
                  <c:v>9320</c:v>
                </c:pt>
                <c:pt idx="12">
                  <c:v>8927</c:v>
                </c:pt>
              </c:numCache>
            </c:numRef>
          </c:val>
          <c:extLst xmlns:c16r2="http://schemas.microsoft.com/office/drawing/2015/06/chart">
            <c:ext xmlns:c16="http://schemas.microsoft.com/office/drawing/2014/chart" uri="{C3380CC4-5D6E-409C-BE32-E72D297353CC}">
              <c16:uniqueId val="{0000000A-1029-4D71-BCE5-F318F2A6135B}"/>
            </c:ext>
          </c:extLst>
        </c:ser>
        <c:dLbls>
          <c:showLegendKey val="0"/>
          <c:showVal val="0"/>
          <c:showCatName val="0"/>
          <c:showSerName val="0"/>
          <c:showPercent val="0"/>
          <c:showBubbleSize val="0"/>
        </c:dLbls>
        <c:gapWidth val="100"/>
        <c:overlap val="100"/>
        <c:axId val="200729424"/>
        <c:axId val="200729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029-4D71-BCE5-F318F2A6135B}"/>
            </c:ext>
          </c:extLst>
        </c:ser>
        <c:dLbls>
          <c:showLegendKey val="0"/>
          <c:showVal val="0"/>
          <c:showCatName val="0"/>
          <c:showSerName val="0"/>
          <c:showPercent val="0"/>
          <c:showBubbleSize val="0"/>
        </c:dLbls>
        <c:marker val="1"/>
        <c:smooth val="0"/>
        <c:axId val="200729424"/>
        <c:axId val="200729816"/>
      </c:lineChart>
      <c:catAx>
        <c:axId val="20072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729816"/>
        <c:crosses val="autoZero"/>
        <c:auto val="1"/>
        <c:lblAlgn val="ctr"/>
        <c:lblOffset val="100"/>
        <c:tickLblSkip val="1"/>
        <c:tickMarkSkip val="1"/>
        <c:noMultiLvlLbl val="0"/>
      </c:catAx>
      <c:valAx>
        <c:axId val="200729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2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1472</c:v>
                </c:pt>
                <c:pt idx="1">
                  <c:v>1257</c:v>
                </c:pt>
                <c:pt idx="2">
                  <c:v>1108</c:v>
                </c:pt>
              </c:numCache>
            </c:numRef>
          </c:val>
          <c:extLst xmlns:c16r2="http://schemas.microsoft.com/office/drawing/2015/06/chart">
            <c:ext xmlns:c16="http://schemas.microsoft.com/office/drawing/2014/chart" uri="{C3380CC4-5D6E-409C-BE32-E72D297353CC}">
              <c16:uniqueId val="{00000000-5E23-4C26-A6D8-CC67DBF3F0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669</c:v>
                </c:pt>
                <c:pt idx="1">
                  <c:v>623</c:v>
                </c:pt>
                <c:pt idx="2">
                  <c:v>536</c:v>
                </c:pt>
              </c:numCache>
            </c:numRef>
          </c:val>
          <c:extLst xmlns:c16r2="http://schemas.microsoft.com/office/drawing/2015/06/chart">
            <c:ext xmlns:c16="http://schemas.microsoft.com/office/drawing/2014/chart" uri="{C3380CC4-5D6E-409C-BE32-E72D297353CC}">
              <c16:uniqueId val="{00000001-5E23-4C26-A6D8-CC67DBF3F0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4867</c:v>
                </c:pt>
                <c:pt idx="1">
                  <c:v>5071</c:v>
                </c:pt>
                <c:pt idx="2">
                  <c:v>5214</c:v>
                </c:pt>
              </c:numCache>
            </c:numRef>
          </c:val>
          <c:extLst xmlns:c16r2="http://schemas.microsoft.com/office/drawing/2015/06/chart">
            <c:ext xmlns:c16="http://schemas.microsoft.com/office/drawing/2014/chart" uri="{C3380CC4-5D6E-409C-BE32-E72D297353CC}">
              <c16:uniqueId val="{00000002-5E23-4C26-A6D8-CC67DBF3F092}"/>
            </c:ext>
          </c:extLst>
        </c:ser>
        <c:dLbls>
          <c:showLegendKey val="0"/>
          <c:showVal val="0"/>
          <c:showCatName val="0"/>
          <c:showSerName val="0"/>
          <c:showPercent val="0"/>
          <c:showBubbleSize val="0"/>
        </c:dLbls>
        <c:gapWidth val="120"/>
        <c:overlap val="100"/>
        <c:axId val="406524760"/>
        <c:axId val="406525544"/>
      </c:barChart>
      <c:catAx>
        <c:axId val="40652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525544"/>
        <c:crosses val="autoZero"/>
        <c:auto val="1"/>
        <c:lblAlgn val="ctr"/>
        <c:lblOffset val="100"/>
        <c:tickLblSkip val="1"/>
        <c:tickMarkSkip val="1"/>
        <c:noMultiLvlLbl val="0"/>
      </c:catAx>
      <c:valAx>
        <c:axId val="406525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524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B9-4691-933E-E46D26E5D0BB}"/>
                </c:ext>
                <c:ext xmlns:c15="http://schemas.microsoft.com/office/drawing/2012/chart" uri="{CE6537A1-D6FC-4f65-9D91-7224C49458BB}">
                  <c15:dlblFieldTable>
                    <c15:dlblFTEntry>
                      <c15:txfldGUID>{FAA6E0AA-FBB2-42DD-BBE1-A89C15EE4025}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B9-4691-933E-E46D26E5D0BB}"/>
                </c:ext>
                <c:ext xmlns:c15="http://schemas.microsoft.com/office/drawing/2012/chart" uri="{CE6537A1-D6FC-4f65-9D91-7224C49458BB}">
                  <c15:dlblFieldTable>
                    <c15:dlblFTEntry>
                      <c15:txfldGUID>{AC1E250D-9881-4F56-A30B-698A483C69CA}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B9-4691-933E-E46D26E5D0BB}"/>
                </c:ext>
                <c:ext xmlns:c15="http://schemas.microsoft.com/office/drawing/2012/chart" uri="{CE6537A1-D6FC-4f65-9D91-7224C49458BB}">
                  <c15:dlblFieldTable>
                    <c15:dlblFTEntry>
                      <c15:txfldGUID>{F52CD514-1BCC-4882-8C4C-356D4A7E5498}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B9-4691-933E-E46D26E5D0BB}"/>
                </c:ext>
                <c:ext xmlns:c15="http://schemas.microsoft.com/office/drawing/2012/chart" uri="{CE6537A1-D6FC-4f65-9D91-7224C49458BB}">
                  <c15:dlblFieldTable>
                    <c15:dlblFTEntry>
                      <c15:txfldGUID>{B3FB3788-CF16-4E23-B6BF-E7C19DC00DB9}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B9-4691-933E-E46D26E5D0BB}"/>
                </c:ext>
                <c:ext xmlns:c15="http://schemas.microsoft.com/office/drawing/2012/chart" uri="{CE6537A1-D6FC-4f65-9D91-7224C49458BB}">
                  <c15:dlblFieldTable>
                    <c15:dlblFTEntry>
                      <c15:txfldGUID>{DFCEF1F2-ED54-4F96-9953-BD5350AB4678}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B9-4691-933E-E46D26E5D0BB}"/>
                </c:ext>
                <c:ext xmlns:c15="http://schemas.microsoft.com/office/drawing/2012/chart" uri="{CE6537A1-D6FC-4f65-9D91-7224C49458BB}">
                  <c15:dlblFieldTable>
                    <c15:dlblFTEntry>
                      <c15:txfldGUID>{195A1F7B-AED4-4ED4-A9F4-E9EE16C2C926}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B9-4691-933E-E46D26E5D0BB}"/>
                </c:ext>
                <c:ext xmlns:c15="http://schemas.microsoft.com/office/drawing/2012/chart" uri="{CE6537A1-D6FC-4f65-9D91-7224C49458BB}">
                  <c15:dlblFieldTable>
                    <c15:dlblFTEntry>
                      <c15:txfldGUID>{23FC1133-72E0-4411-B141-49961CE8CC0F}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B9-4691-933E-E46D26E5D0BB}"/>
                </c:ext>
                <c:ext xmlns:c15="http://schemas.microsoft.com/office/drawing/2012/chart" uri="{CE6537A1-D6FC-4f65-9D91-7224C49458BB}">
                  <c15:dlblFieldTable>
                    <c15:dlblFTEntry>
                      <c15:txfldGUID>{C114E5E5-3095-43AE-9C32-BE2F776FA0C5}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B9-4691-933E-E46D26E5D0BB}"/>
                </c:ext>
                <c:ext xmlns:c15="http://schemas.microsoft.com/office/drawing/2012/chart" uri="{CE6537A1-D6FC-4f65-9D91-7224C49458BB}">
                  <c15:dlblFieldTable>
                    <c15:dlblFTEntry>
                      <c15:txfldGUID>{9BA84C1C-D527-4161-8B90-2C30317875E8}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70.2</c:v>
                </c:pt>
                <c:pt idx="16">
                  <c:v>72</c:v>
                </c:pt>
                <c:pt idx="24">
                  <c:v>73.7</c:v>
                </c:pt>
                <c:pt idx="32">
                  <c:v>75.2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CB9-4691-933E-E46D26E5D0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B9-4691-933E-E46D26E5D0BB}"/>
                </c:ext>
                <c:ext xmlns:c15="http://schemas.microsoft.com/office/drawing/2012/chart" uri="{CE6537A1-D6FC-4f65-9D91-7224C49458BB}">
                  <c15:dlblFieldTable>
                    <c15:dlblFTEntry>
                      <c15:txfldGUID>{CA971E15-06BF-43EE-901A-C225E58990C1}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B9-4691-933E-E46D26E5D0BB}"/>
                </c:ext>
                <c:ext xmlns:c15="http://schemas.microsoft.com/office/drawing/2012/chart" uri="{CE6537A1-D6FC-4f65-9D91-7224C49458BB}">
                  <c15:dlblFieldTable>
                    <c15:dlblFTEntry>
                      <c15:txfldGUID>{059267B9-C133-4820-ABBE-3B4E8C5B15C0}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B9-4691-933E-E46D26E5D0BB}"/>
                </c:ext>
                <c:ext xmlns:c15="http://schemas.microsoft.com/office/drawing/2012/chart" uri="{CE6537A1-D6FC-4f65-9D91-7224C49458BB}">
                  <c15:dlblFieldTable>
                    <c15:dlblFTEntry>
                      <c15:txfldGUID>{4103F793-BD23-4BC9-83B1-438405DC119B}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B9-4691-933E-E46D26E5D0BB}"/>
                </c:ext>
                <c:ext xmlns:c15="http://schemas.microsoft.com/office/drawing/2012/chart" uri="{CE6537A1-D6FC-4f65-9D91-7224C49458BB}">
                  <c15:dlblFieldTable>
                    <c15:dlblFTEntry>
                      <c15:txfldGUID>{3221B23F-FECB-412A-839F-447928BAA6D4}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B9-4691-933E-E46D26E5D0BB}"/>
                </c:ext>
                <c:ext xmlns:c15="http://schemas.microsoft.com/office/drawing/2012/chart" uri="{CE6537A1-D6FC-4f65-9D91-7224C49458BB}">
                  <c15:dlblFieldTable>
                    <c15:dlblFTEntry>
                      <c15:txfldGUID>{40D1FCBA-538E-4BFA-AB46-402562D5BE31}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B9-4691-933E-E46D26E5D0BB}"/>
                </c:ext>
                <c:ext xmlns:c15="http://schemas.microsoft.com/office/drawing/2012/chart" uri="{CE6537A1-D6FC-4f65-9D91-7224C49458BB}">
                  <c15:layout/>
                  <c15:dlblFieldTable>
                    <c15:dlblFTEntry>
                      <c15:txfldGUID>{B0138AB6-891B-4D24-BDBA-18D62F6B6C5A}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B9-4691-933E-E46D26E5D0BB}"/>
                </c:ext>
                <c:ext xmlns:c15="http://schemas.microsoft.com/office/drawing/2012/chart" uri="{CE6537A1-D6FC-4f65-9D91-7224C49458BB}">
                  <c15:layout/>
                  <c15:dlblFieldTable>
                    <c15:dlblFTEntry>
                      <c15:txfldGUID>{173D44FE-58B2-4297-83CA-859292107F03}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B9-4691-933E-E46D26E5D0BB}"/>
                </c:ext>
                <c:ext xmlns:c15="http://schemas.microsoft.com/office/drawing/2012/chart" uri="{CE6537A1-D6FC-4f65-9D91-7224C49458BB}">
                  <c15:layout/>
                  <c15:dlblFieldTable>
                    <c15:dlblFTEntry>
                      <c15:txfldGUID>{5B285EC6-B309-4B83-AFC5-532C99735EEF}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B9-4691-933E-E46D26E5D0BB}"/>
                </c:ext>
                <c:ext xmlns:c15="http://schemas.microsoft.com/office/drawing/2012/chart" uri="{CE6537A1-D6FC-4f65-9D91-7224C49458BB}">
                  <c15:layout/>
                  <c15:dlblFieldTable>
                    <c15:dlblFTEntry>
                      <c15:txfldGUID>{1520F196-F325-48A6-84F3-1E43295A434D}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ACB9-4691-933E-E46D26E5D0BB}"/>
            </c:ext>
          </c:extLst>
        </c:ser>
        <c:dLbls>
          <c:showLegendKey val="0"/>
          <c:showVal val="1"/>
          <c:showCatName val="0"/>
          <c:showSerName val="0"/>
          <c:showPercent val="0"/>
          <c:showBubbleSize val="0"/>
        </c:dLbls>
        <c:axId val="406526720"/>
        <c:axId val="406528680"/>
      </c:scatterChart>
      <c:valAx>
        <c:axId val="40652672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528680"/>
        <c:crosses val="autoZero"/>
        <c:crossBetween val="midCat"/>
      </c:valAx>
      <c:valAx>
        <c:axId val="40652868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526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C2-42DD-A8F2-3C3DCEE83A6E}"/>
                </c:ext>
                <c:ext xmlns:c15="http://schemas.microsoft.com/office/drawing/2012/chart" uri="{CE6537A1-D6FC-4f65-9D91-7224C49458BB}">
                  <c15:dlblFieldTable>
                    <c15:dlblFTEntry>
                      <c15:txfldGUID>{6D53DB57-6617-4741-BD03-6B8FAEA1DE30}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C2-42DD-A8F2-3C3DCEE83A6E}"/>
                </c:ext>
                <c:ext xmlns:c15="http://schemas.microsoft.com/office/drawing/2012/chart" uri="{CE6537A1-D6FC-4f65-9D91-7224C49458BB}">
                  <c15:dlblFieldTable>
                    <c15:dlblFTEntry>
                      <c15:txfldGUID>{8D447FED-B0AB-4DAD-AB90-B5D85053BC35}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C2-42DD-A8F2-3C3DCEE83A6E}"/>
                </c:ext>
                <c:ext xmlns:c15="http://schemas.microsoft.com/office/drawing/2012/chart" uri="{CE6537A1-D6FC-4f65-9D91-7224C49458BB}">
                  <c15:dlblFieldTable>
                    <c15:dlblFTEntry>
                      <c15:txfldGUID>{58436800-3432-4D4C-BED3-0CDE0E63EE64}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C2-42DD-A8F2-3C3DCEE83A6E}"/>
                </c:ext>
                <c:ext xmlns:c15="http://schemas.microsoft.com/office/drawing/2012/chart" uri="{CE6537A1-D6FC-4f65-9D91-7224C49458BB}">
                  <c15:dlblFieldTable>
                    <c15:dlblFTEntry>
                      <c15:txfldGUID>{CE0C67F7-9EBF-4AC9-8D5F-A1C2146E5926}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C2-42DD-A8F2-3C3DCEE83A6E}"/>
                </c:ext>
                <c:ext xmlns:c15="http://schemas.microsoft.com/office/drawing/2012/chart" uri="{CE6537A1-D6FC-4f65-9D91-7224C49458BB}">
                  <c15:dlblFieldTable>
                    <c15:dlblFTEntry>
                      <c15:txfldGUID>{8FE4B5BB-A39D-4C46-BB82-B0A3B7EC6346}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C2-42DD-A8F2-3C3DCEE83A6E}"/>
                </c:ext>
                <c:ext xmlns:c15="http://schemas.microsoft.com/office/drawing/2012/chart" uri="{CE6537A1-D6FC-4f65-9D91-7224C49458BB}">
                  <c15:dlblFieldTable>
                    <c15:dlblFTEntry>
                      <c15:txfldGUID>{32956134-0660-4D3A-A9D1-6E99EB5D0775}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C2-42DD-A8F2-3C3DCEE83A6E}"/>
                </c:ext>
                <c:ext xmlns:c15="http://schemas.microsoft.com/office/drawing/2012/chart" uri="{CE6537A1-D6FC-4f65-9D91-7224C49458BB}">
                  <c15:dlblFieldTable>
                    <c15:dlblFTEntry>
                      <c15:txfldGUID>{7EADE602-EEB9-45DB-BB87-B0BEBDB0ECA7}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C2-42DD-A8F2-3C3DCEE83A6E}"/>
                </c:ext>
                <c:ext xmlns:c15="http://schemas.microsoft.com/office/drawing/2012/chart" uri="{CE6537A1-D6FC-4f65-9D91-7224C49458BB}">
                  <c15:dlblFieldTable>
                    <c15:dlblFTEntry>
                      <c15:txfldGUID>{9C11CEF4-16C2-4D0B-884D-A0FF4260FBEC}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C2-42DD-A8F2-3C3DCEE83A6E}"/>
                </c:ext>
                <c:ext xmlns:c15="http://schemas.microsoft.com/office/drawing/2012/chart" uri="{CE6537A1-D6FC-4f65-9D91-7224C49458BB}">
                  <c15:dlblFieldTable>
                    <c15:dlblFTEntry>
                      <c15:txfldGUID>{65797B02-4F42-4FBC-8263-2C59FBDFCECD}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8.3000000000000007</c:v>
                </c:pt>
                <c:pt idx="24">
                  <c:v>8.5</c:v>
                </c:pt>
                <c:pt idx="32">
                  <c:v>8.6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BC2-42DD-A8F2-3C3DCEE83A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C2-42DD-A8F2-3C3DCEE83A6E}"/>
                </c:ext>
                <c:ext xmlns:c15="http://schemas.microsoft.com/office/drawing/2012/chart" uri="{CE6537A1-D6FC-4f65-9D91-7224C49458BB}">
                  <c15:dlblFieldTable>
                    <c15:dlblFTEntry>
                      <c15:txfldGUID>{EB1E61FE-3E68-4D7F-ACFD-6E5260AAE366}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C2-42DD-A8F2-3C3DCEE83A6E}"/>
                </c:ext>
                <c:ext xmlns:c15="http://schemas.microsoft.com/office/drawing/2012/chart" uri="{CE6537A1-D6FC-4f65-9D91-7224C49458BB}">
                  <c15:dlblFieldTable>
                    <c15:dlblFTEntry>
                      <c15:txfldGUID>{A5E05545-149B-43B3-ADA7-C8E05228B17F}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C2-42DD-A8F2-3C3DCEE83A6E}"/>
                </c:ext>
                <c:ext xmlns:c15="http://schemas.microsoft.com/office/drawing/2012/chart" uri="{CE6537A1-D6FC-4f65-9D91-7224C49458BB}">
                  <c15:dlblFieldTable>
                    <c15:dlblFTEntry>
                      <c15:txfldGUID>{A6B0CEF9-E7DE-4FB3-A81A-21DEBA7394A1}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C2-42DD-A8F2-3C3DCEE83A6E}"/>
                </c:ext>
                <c:ext xmlns:c15="http://schemas.microsoft.com/office/drawing/2012/chart" uri="{CE6537A1-D6FC-4f65-9D91-7224C49458BB}">
                  <c15:dlblFieldTable>
                    <c15:dlblFTEntry>
                      <c15:txfldGUID>{BF401384-8D9F-4EF0-9AE7-4327121FFA14}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C2-42DD-A8F2-3C3DCEE83A6E}"/>
                </c:ext>
                <c:ext xmlns:c15="http://schemas.microsoft.com/office/drawing/2012/chart" uri="{CE6537A1-D6FC-4f65-9D91-7224C49458BB}">
                  <c15:dlblFieldTable>
                    <c15:dlblFTEntry>
                      <c15:txfldGUID>{77A0B11E-F796-4E50-88BC-FA6A6C44E543}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C2-42DD-A8F2-3C3DCEE83A6E}"/>
                </c:ext>
                <c:ext xmlns:c15="http://schemas.microsoft.com/office/drawing/2012/chart" uri="{CE6537A1-D6FC-4f65-9D91-7224C49458BB}">
                  <c15:dlblFieldTable>
                    <c15:dlblFTEntry>
                      <c15:txfldGUID>{8330C384-3F4A-4414-9BC1-639019F55865}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C2-42DD-A8F2-3C3DCEE83A6E}"/>
                </c:ext>
                <c:ext xmlns:c15="http://schemas.microsoft.com/office/drawing/2012/chart" uri="{CE6537A1-D6FC-4f65-9D91-7224C49458BB}">
                  <c15:dlblFieldTable>
                    <c15:dlblFTEntry>
                      <c15:txfldGUID>{CD35B494-659B-4F60-B72F-B8D7C3C55BC0}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C2-42DD-A8F2-3C3DCEE83A6E}"/>
                </c:ext>
                <c:ext xmlns:c15="http://schemas.microsoft.com/office/drawing/2012/chart" uri="{CE6537A1-D6FC-4f65-9D91-7224C49458BB}">
                  <c15:dlblFieldTable>
                    <c15:dlblFTEntry>
                      <c15:txfldGUID>{B42C104D-0567-4AD0-93C0-45DEAE0BD8F9}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C2-42DD-A8F2-3C3DCEE83A6E}"/>
                </c:ext>
                <c:ext xmlns:c15="http://schemas.microsoft.com/office/drawing/2012/chart" uri="{CE6537A1-D6FC-4f65-9D91-7224C49458BB}">
                  <c15:dlblFieldTable>
                    <c15:dlblFTEntry>
                      <c15:txfldGUID>{AA4ED77A-3445-418E-AC38-3DB306F3C183}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8BC2-42DD-A8F2-3C3DCEE83A6E}"/>
            </c:ext>
          </c:extLst>
        </c:ser>
        <c:dLbls>
          <c:showLegendKey val="0"/>
          <c:showVal val="1"/>
          <c:showCatName val="0"/>
          <c:showSerName val="0"/>
          <c:showPercent val="0"/>
          <c:showBubbleSize val="0"/>
        </c:dLbls>
        <c:axId val="406524368"/>
        <c:axId val="406528288"/>
      </c:scatterChart>
      <c:valAx>
        <c:axId val="406524368"/>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528288"/>
        <c:crosses val="autoZero"/>
        <c:crossBetween val="midCat"/>
      </c:valAx>
      <c:valAx>
        <c:axId val="406528288"/>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524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組合等への元利償還金負担金は減少したが、</a:t>
          </a:r>
          <a:r>
            <a:rPr kumimoji="1" lang="ja-JP" altLang="en-US" sz="1300">
              <a:solidFill>
                <a:sysClr val="windowText" lastClr="000000"/>
              </a:solidFill>
              <a:latin typeface="ＭＳ ゴシック" pitchFamily="49" charset="-128"/>
              <a:ea typeface="ＭＳ ゴシック" pitchFamily="49" charset="-128"/>
            </a:rPr>
            <a:t>新中学校整備に係る元金償還が開始されたことによる元利償還金の増加等により、元利償還金等は前年度と比較して</a:t>
          </a:r>
          <a:r>
            <a:rPr kumimoji="1" lang="en-US" altLang="ja-JP" sz="1300">
              <a:solidFill>
                <a:sysClr val="windowText" lastClr="000000"/>
              </a:solidFill>
              <a:latin typeface="ＭＳ ゴシック" pitchFamily="49" charset="-128"/>
              <a:ea typeface="ＭＳ ゴシック" pitchFamily="49" charset="-128"/>
            </a:rPr>
            <a:t>182</a:t>
          </a:r>
          <a:r>
            <a:rPr kumimoji="1" lang="ja-JP" altLang="en-US" sz="1300">
              <a:solidFill>
                <a:sysClr val="windowText" lastClr="000000"/>
              </a:solidFill>
              <a:latin typeface="ＭＳ ゴシック" pitchFamily="49" charset="-128"/>
              <a:ea typeface="ＭＳ ゴシック" pitchFamily="49" charset="-128"/>
            </a:rPr>
            <a:t>百万円増加した。一方、元利償還金等から控除される算入公債費等の額についても、新中学校整備に係る元金償還が開始されたこと等により</a:t>
          </a:r>
          <a:r>
            <a:rPr kumimoji="1" lang="en-US" altLang="ja-JP" sz="1300">
              <a:solidFill>
                <a:sysClr val="windowText" lastClr="000000"/>
              </a:solidFill>
              <a:latin typeface="ＭＳ ゴシック" pitchFamily="49" charset="-128"/>
              <a:ea typeface="ＭＳ ゴシック" pitchFamily="49" charset="-128"/>
            </a:rPr>
            <a:t>159</a:t>
          </a:r>
          <a:r>
            <a:rPr kumimoji="1" lang="ja-JP" altLang="en-US" sz="1300">
              <a:solidFill>
                <a:sysClr val="windowText" lastClr="000000"/>
              </a:solidFill>
              <a:latin typeface="ＭＳ ゴシック" pitchFamily="49" charset="-128"/>
              <a:ea typeface="ＭＳ ゴシック" pitchFamily="49" charset="-128"/>
            </a:rPr>
            <a:t>百万円増加し、実質的な公債費負担は前年度と比較して３百万円増加した。</a:t>
          </a:r>
        </a:p>
        <a:p>
          <a:r>
            <a:rPr kumimoji="1" lang="ja-JP" altLang="en-US" sz="1300">
              <a:solidFill>
                <a:sysClr val="windowText" lastClr="000000"/>
              </a:solidFill>
              <a:latin typeface="ＭＳ ゴシック" pitchFamily="49" charset="-128"/>
              <a:ea typeface="ＭＳ ゴシック" pitchFamily="49" charset="-128"/>
            </a:rPr>
            <a:t>　今後も本町の財政規模並びに実質公債費比率等への影響を勘案しながら計画性のある起債発行に努める。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将来負担額は前年と比較して</a:t>
          </a:r>
          <a:r>
            <a:rPr kumimoji="1" lang="en-US" altLang="ja-JP" sz="1400">
              <a:solidFill>
                <a:sysClr val="windowText" lastClr="000000"/>
              </a:solidFill>
              <a:latin typeface="ＭＳ ゴシック" pitchFamily="49" charset="-128"/>
              <a:ea typeface="ＭＳ ゴシック" pitchFamily="49" charset="-128"/>
            </a:rPr>
            <a:t>409,963</a:t>
          </a:r>
          <a:r>
            <a:rPr kumimoji="1" lang="ja-JP" altLang="en-US" sz="1400">
              <a:solidFill>
                <a:sysClr val="windowText" lastClr="000000"/>
              </a:solidFill>
              <a:latin typeface="ＭＳ ゴシック" pitchFamily="49" charset="-128"/>
              <a:ea typeface="ＭＳ ゴシック" pitchFamily="49" charset="-128"/>
            </a:rPr>
            <a:t>千円の減、将来負担額から控除される充当可能財源等も</a:t>
          </a:r>
          <a:r>
            <a:rPr kumimoji="1" lang="en-US" altLang="ja-JP" sz="1400">
              <a:solidFill>
                <a:sysClr val="windowText" lastClr="000000"/>
              </a:solidFill>
              <a:latin typeface="ＭＳ ゴシック" pitchFamily="49" charset="-128"/>
              <a:ea typeface="ＭＳ ゴシック" pitchFamily="49" charset="-128"/>
            </a:rPr>
            <a:t>326,995</a:t>
          </a:r>
          <a:r>
            <a:rPr kumimoji="1" lang="ja-JP" altLang="en-US" sz="1400">
              <a:solidFill>
                <a:sysClr val="windowText" lastClr="000000"/>
              </a:solidFill>
              <a:latin typeface="ＭＳ ゴシック" pitchFamily="49" charset="-128"/>
              <a:ea typeface="ＭＳ ゴシック" pitchFamily="49" charset="-128"/>
            </a:rPr>
            <a:t>千円の減となっている。</a:t>
          </a:r>
        </a:p>
        <a:p>
          <a:r>
            <a:rPr kumimoji="1" lang="ja-JP" altLang="en-US" sz="1400">
              <a:solidFill>
                <a:sysClr val="windowText" lastClr="000000"/>
              </a:solidFill>
              <a:latin typeface="ＭＳ ゴシック" pitchFamily="49" charset="-128"/>
              <a:ea typeface="ＭＳ ゴシック" pitchFamily="49" charset="-128"/>
            </a:rPr>
            <a:t>　今後も将来への負担を少しでも軽減できるよう、新規事業の実施等についての将来負担を見据え、財政の健全化を図っていく。</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・庁舎等建設準備財源として公共施設等整備基金に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百万円を積み立てた一方、元利償還金の年度間の負担を平準化するため減債基金を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百万円取り崩したこと、公共施設等整備基金への積立財源が不足したことなどにより財政調整基金を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・財政調整基金は、庁舎等建設準備財源の積立財源が不足する場合は取り崩していく予定としている。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・公共施設等整備基金は、庁舎等建設準備財源として令和元年度に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百万円程度の積み立てを予定している。</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・かんがい施設維持管理運営基金：農業用排水施設（ポンプ場等）の維持管理及び施設更新費</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・谷山池パイプライン水利施設維持管理運営基金：農業用水利施設の維持管理及び施設更新費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・公共施設等整備基金：公共施設又は公用施設の整備費及びや大規模な修繕費</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・公共施設等整備基金：庁舎等建設準備財源としてに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・過疎地域自立促進特別事業基金：過疎債ソフト基金積立分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百万円を積み立てたことより増加（目的事業への取崩し額は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・公共施設等整備基金：庁舎等建設準備財源として令和元年度に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百万円程度の積み立てを予定している。</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・その他の特定目的基金は、中期的に大幅に増減することはないと見込んでいる。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・財政調整基金は、前年と比較して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百万円減少した。主な要因は、庁舎等建設事業の関連経費（建設準備財源の積立て等）などにより、一時的な支出に対する財源が不足したことから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百万円を取り崩したことによるものである。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・財政調整基金は、公共施設等整備基金への積立財源として中期的には減少する見込みであるが、年度間の財源調整機能や予算編成における財源不足への対応も必要なため、概ね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億円程度の基金残高を維持できるように努める。</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・減債基金は、元利償還金の年度間の負担を平準化するため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・元利償還金の年度間の負担を平準化するため、計画的な減債基金の取崩しを予定している。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16,078
15,928
35.60
7,553,808
7,414,814
59,333
4,650,478
7,434,842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の中で最も高い水準にあるが、平成２８年度に策定した公共施設等総合管理計画に続き、平成２９年度には個別施設計画も策定済みであるため、今後は当該計画に基づき町民一人当たりの公共施設等の延べ床面積が全国平均に近づくよう削減に取り組んでいく。特に、本庁舎を始めとした老朽施設については、更新や集約化・複合化、除却を進めることとしているため、取組の進展に伴って有形固定資産減価償却率が次第に低下していく見通し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80"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4" name="フローチャート: 判断 83"/>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129449</xdr:rowOff>
    </xdr:from>
    <xdr:to>
      <xdr:col>23</xdr:col>
      <xdr:colOff>136525</xdr:colOff>
      <xdr:row>27</xdr:row>
      <xdr:rowOff>59599</xdr:rowOff>
    </xdr:to>
    <xdr:sp macro="" textlink="">
      <xdr:nvSpPr>
        <xdr:cNvPr id="90" name="楕円 89"/>
        <xdr:cNvSpPr/>
      </xdr:nvSpPr>
      <xdr:spPr>
        <a:xfrm>
          <a:off x="4711700" y="5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82476</xdr:rowOff>
    </xdr:from>
    <xdr:ext cx="405111" cy="259045"/>
    <xdr:sp macro="" textlink="">
      <xdr:nvSpPr>
        <xdr:cNvPr id="91" name="有形固定資産減価償却率該当値テキスト"/>
        <xdr:cNvSpPr txBox="1"/>
      </xdr:nvSpPr>
      <xdr:spPr>
        <a:xfrm>
          <a:off x="4813300" y="531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4264</xdr:rowOff>
    </xdr:from>
    <xdr:to>
      <xdr:col>19</xdr:col>
      <xdr:colOff>187325</xdr:colOff>
      <xdr:row>27</xdr:row>
      <xdr:rowOff>105864</xdr:rowOff>
    </xdr:to>
    <xdr:sp macro="" textlink="">
      <xdr:nvSpPr>
        <xdr:cNvPr id="92" name="楕円 91"/>
        <xdr:cNvSpPr/>
      </xdr:nvSpPr>
      <xdr:spPr>
        <a:xfrm>
          <a:off x="4000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8799</xdr:rowOff>
    </xdr:from>
    <xdr:to>
      <xdr:col>23</xdr:col>
      <xdr:colOff>85725</xdr:colOff>
      <xdr:row>27</xdr:row>
      <xdr:rowOff>55064</xdr:rowOff>
    </xdr:to>
    <xdr:cxnSp macro="">
      <xdr:nvCxnSpPr>
        <xdr:cNvPr id="93" name="直線コネクタ 92"/>
        <xdr:cNvCxnSpPr/>
      </xdr:nvCxnSpPr>
      <xdr:spPr>
        <a:xfrm flipV="1">
          <a:off x="4051300" y="540947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56697</xdr:rowOff>
    </xdr:from>
    <xdr:to>
      <xdr:col>15</xdr:col>
      <xdr:colOff>187325</xdr:colOff>
      <xdr:row>27</xdr:row>
      <xdr:rowOff>158297</xdr:rowOff>
    </xdr:to>
    <xdr:sp macro="" textlink="">
      <xdr:nvSpPr>
        <xdr:cNvPr id="94" name="楕円 93"/>
        <xdr:cNvSpPr/>
      </xdr:nvSpPr>
      <xdr:spPr>
        <a:xfrm>
          <a:off x="3238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55064</xdr:rowOff>
    </xdr:from>
    <xdr:to>
      <xdr:col>19</xdr:col>
      <xdr:colOff>136525</xdr:colOff>
      <xdr:row>27</xdr:row>
      <xdr:rowOff>107497</xdr:rowOff>
    </xdr:to>
    <xdr:cxnSp macro="">
      <xdr:nvCxnSpPr>
        <xdr:cNvPr id="95" name="直線コネクタ 94"/>
        <xdr:cNvCxnSpPr/>
      </xdr:nvCxnSpPr>
      <xdr:spPr>
        <a:xfrm flipV="1">
          <a:off x="3289300" y="545573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112214</xdr:rowOff>
    </xdr:from>
    <xdr:to>
      <xdr:col>11</xdr:col>
      <xdr:colOff>187325</xdr:colOff>
      <xdr:row>28</xdr:row>
      <xdr:rowOff>42364</xdr:rowOff>
    </xdr:to>
    <xdr:sp macro="" textlink="">
      <xdr:nvSpPr>
        <xdr:cNvPr id="96" name="楕円 95"/>
        <xdr:cNvSpPr/>
      </xdr:nvSpPr>
      <xdr:spPr>
        <a:xfrm>
          <a:off x="2476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107497</xdr:rowOff>
    </xdr:from>
    <xdr:to>
      <xdr:col>15</xdr:col>
      <xdr:colOff>136525</xdr:colOff>
      <xdr:row>27</xdr:row>
      <xdr:rowOff>163014</xdr:rowOff>
    </xdr:to>
    <xdr:cxnSp macro="">
      <xdr:nvCxnSpPr>
        <xdr:cNvPr id="97" name="直線コネクタ 96"/>
        <xdr:cNvCxnSpPr/>
      </xdr:nvCxnSpPr>
      <xdr:spPr>
        <a:xfrm flipV="1">
          <a:off x="2527300" y="550817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8"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9"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0"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122391</xdr:rowOff>
    </xdr:from>
    <xdr:ext cx="405111" cy="259045"/>
    <xdr:sp macro="" textlink="">
      <xdr:nvSpPr>
        <xdr:cNvPr id="101" name="n_1mainValue有形固定資産減価償却率"/>
        <xdr:cNvSpPr txBox="1"/>
      </xdr:nvSpPr>
      <xdr:spPr>
        <a:xfrm>
          <a:off x="38360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3374</xdr:rowOff>
    </xdr:from>
    <xdr:ext cx="405111" cy="259045"/>
    <xdr:sp macro="" textlink="">
      <xdr:nvSpPr>
        <xdr:cNvPr id="102" name="n_2mainValue有形固定資産減価償却率"/>
        <xdr:cNvSpPr txBox="1"/>
      </xdr:nvSpPr>
      <xdr:spPr>
        <a:xfrm>
          <a:off x="3086744"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58891</xdr:rowOff>
    </xdr:from>
    <xdr:ext cx="405111" cy="259045"/>
    <xdr:sp macro="" textlink="">
      <xdr:nvSpPr>
        <xdr:cNvPr id="103" name="n_3mainValue有形固定資産減価償却率"/>
        <xdr:cNvSpPr txBox="1"/>
      </xdr:nvSpPr>
      <xdr:spPr>
        <a:xfrm>
          <a:off x="2324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類似団体平均をやや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全国平均、県平均を大きく下回っている状況である。今後は、老朽施設更新等の事業の実施に伴い地方債の発行が一時的に増加することから、将来負担額も増加し、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見通しであるため、町民税等の徴収業務の更なる強化等による経常一般財源の増加や計画的な人事管理による人件費の抑制等の経常経費の削減に取り組んでいく必要がある。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80554</xdr:rowOff>
    </xdr:from>
    <xdr:to>
      <xdr:col>76</xdr:col>
      <xdr:colOff>73025</xdr:colOff>
      <xdr:row>32</xdr:row>
      <xdr:rowOff>10704</xdr:rowOff>
    </xdr:to>
    <xdr:sp macro="" textlink="">
      <xdr:nvSpPr>
        <xdr:cNvPr id="143" name="楕円 142"/>
        <xdr:cNvSpPr/>
      </xdr:nvSpPr>
      <xdr:spPr>
        <a:xfrm>
          <a:off x="14744700" y="61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58981</xdr:rowOff>
    </xdr:from>
    <xdr:ext cx="469744" cy="259045"/>
    <xdr:sp macro="" textlink="">
      <xdr:nvSpPr>
        <xdr:cNvPr id="144" name="債務償還比率該当値テキスト"/>
        <xdr:cNvSpPr txBox="1"/>
      </xdr:nvSpPr>
      <xdr:spPr>
        <a:xfrm>
          <a:off x="14846300" y="61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128941</xdr:rowOff>
    </xdr:from>
    <xdr:to>
      <xdr:col>72</xdr:col>
      <xdr:colOff>123825</xdr:colOff>
      <xdr:row>31</xdr:row>
      <xdr:rowOff>59091</xdr:rowOff>
    </xdr:to>
    <xdr:sp macro="" textlink="">
      <xdr:nvSpPr>
        <xdr:cNvPr id="145" name="楕円 144"/>
        <xdr:cNvSpPr/>
      </xdr:nvSpPr>
      <xdr:spPr>
        <a:xfrm>
          <a:off x="14033500" y="60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8291</xdr:rowOff>
    </xdr:from>
    <xdr:to>
      <xdr:col>76</xdr:col>
      <xdr:colOff>22225</xdr:colOff>
      <xdr:row>31</xdr:row>
      <xdr:rowOff>131354</xdr:rowOff>
    </xdr:to>
    <xdr:cxnSp macro="">
      <xdr:nvCxnSpPr>
        <xdr:cNvPr id="146" name="直線コネクタ 145"/>
        <xdr:cNvCxnSpPr/>
      </xdr:nvCxnSpPr>
      <xdr:spPr>
        <a:xfrm>
          <a:off x="14084300" y="6094766"/>
          <a:ext cx="711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47"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75618</xdr:rowOff>
    </xdr:from>
    <xdr:ext cx="469744" cy="259045"/>
    <xdr:sp macro="" textlink="">
      <xdr:nvSpPr>
        <xdr:cNvPr id="148" name="n_1mainValue債務償還比率"/>
        <xdr:cNvSpPr txBox="1"/>
      </xdr:nvSpPr>
      <xdr:spPr>
        <a:xfrm>
          <a:off x="13836727" y="58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16,078
15,928
35.60
7,553,808
7,414,814
59,333
4,650,478
7,434,842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166370</xdr:rowOff>
    </xdr:from>
    <xdr:to>
      <xdr:col>24</xdr:col>
      <xdr:colOff>114300</xdr:colOff>
      <xdr:row>35</xdr:row>
      <xdr:rowOff>96520</xdr:rowOff>
    </xdr:to>
    <xdr:sp macro="" textlink="">
      <xdr:nvSpPr>
        <xdr:cNvPr id="71" name="楕円 70"/>
        <xdr:cNvSpPr/>
      </xdr:nvSpPr>
      <xdr:spPr>
        <a:xfrm>
          <a:off x="4584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17797</xdr:rowOff>
    </xdr:from>
    <xdr:ext cx="405111" cy="259045"/>
    <xdr:sp macro="" textlink="">
      <xdr:nvSpPr>
        <xdr:cNvPr id="72" name="【道路】&#10;有形固定資産減価償却率該当値テキスト"/>
        <xdr:cNvSpPr txBox="1"/>
      </xdr:nvSpPr>
      <xdr:spPr>
        <a:xfrm>
          <a:off x="46736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33020</xdr:rowOff>
    </xdr:from>
    <xdr:to>
      <xdr:col>20</xdr:col>
      <xdr:colOff>38100</xdr:colOff>
      <xdr:row>35</xdr:row>
      <xdr:rowOff>134620</xdr:rowOff>
    </xdr:to>
    <xdr:sp macro="" textlink="">
      <xdr:nvSpPr>
        <xdr:cNvPr id="73" name="楕円 72"/>
        <xdr:cNvSpPr/>
      </xdr:nvSpPr>
      <xdr:spPr>
        <a:xfrm>
          <a:off x="3746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45720</xdr:rowOff>
    </xdr:from>
    <xdr:to>
      <xdr:col>24</xdr:col>
      <xdr:colOff>63500</xdr:colOff>
      <xdr:row>35</xdr:row>
      <xdr:rowOff>83820</xdr:rowOff>
    </xdr:to>
    <xdr:cxnSp macro="">
      <xdr:nvCxnSpPr>
        <xdr:cNvPr id="74" name="直線コネクタ 73"/>
        <xdr:cNvCxnSpPr/>
      </xdr:nvCxnSpPr>
      <xdr:spPr>
        <a:xfrm flipV="1">
          <a:off x="3797300" y="6046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5" name="楕円 74"/>
        <xdr:cNvSpPr/>
      </xdr:nvSpPr>
      <xdr:spPr>
        <a:xfrm>
          <a:off x="2857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83820</xdr:rowOff>
    </xdr:from>
    <xdr:to>
      <xdr:col>19</xdr:col>
      <xdr:colOff>177800</xdr:colOff>
      <xdr:row>35</xdr:row>
      <xdr:rowOff>108585</xdr:rowOff>
    </xdr:to>
    <xdr:cxnSp macro="">
      <xdr:nvCxnSpPr>
        <xdr:cNvPr id="76" name="直線コネクタ 75"/>
        <xdr:cNvCxnSpPr/>
      </xdr:nvCxnSpPr>
      <xdr:spPr>
        <a:xfrm flipV="1">
          <a:off x="2908300" y="60845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14605</xdr:rowOff>
    </xdr:to>
    <xdr:sp macro="" textlink="">
      <xdr:nvSpPr>
        <xdr:cNvPr id="77" name="楕円 76"/>
        <xdr:cNvSpPr/>
      </xdr:nvSpPr>
      <xdr:spPr>
        <a:xfrm>
          <a:off x="1968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108585</xdr:rowOff>
    </xdr:from>
    <xdr:to>
      <xdr:col>15</xdr:col>
      <xdr:colOff>50800</xdr:colOff>
      <xdr:row>35</xdr:row>
      <xdr:rowOff>135255</xdr:rowOff>
    </xdr:to>
    <xdr:cxnSp macro="">
      <xdr:nvCxnSpPr>
        <xdr:cNvPr id="78" name="直線コネクタ 77"/>
        <xdr:cNvCxnSpPr/>
      </xdr:nvCxnSpPr>
      <xdr:spPr>
        <a:xfrm flipV="1">
          <a:off x="2019300" y="6109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151147</xdr:rowOff>
    </xdr:from>
    <xdr:ext cx="405111" cy="259045"/>
    <xdr:sp macro="" textlink="">
      <xdr:nvSpPr>
        <xdr:cNvPr id="82" name="n_1mainValue【道路】&#10;有形固定資産減価償却率"/>
        <xdr:cNvSpPr txBox="1"/>
      </xdr:nvSpPr>
      <xdr:spPr>
        <a:xfrm>
          <a:off x="35820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4462</xdr:rowOff>
    </xdr:from>
    <xdr:ext cx="405111" cy="259045"/>
    <xdr:sp macro="" textlink="">
      <xdr:nvSpPr>
        <xdr:cNvPr id="83" name="n_2mainValue【道路】&#10;有形固定資産減価償却率"/>
        <xdr:cNvSpPr txBox="1"/>
      </xdr:nvSpPr>
      <xdr:spPr>
        <a:xfrm>
          <a:off x="2705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31132</xdr:rowOff>
    </xdr:from>
    <xdr:ext cx="405111" cy="259045"/>
    <xdr:sp macro="" textlink="">
      <xdr:nvSpPr>
        <xdr:cNvPr id="84" name="n_3mainValue【道路】&#10;有形固定資産減価償却率"/>
        <xdr:cNvSpPr txBox="1"/>
      </xdr:nvSpPr>
      <xdr:spPr>
        <a:xfrm>
          <a:off x="1816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28746</xdr:rowOff>
    </xdr:from>
    <xdr:to>
      <xdr:col>55</xdr:col>
      <xdr:colOff>50800</xdr:colOff>
      <xdr:row>42</xdr:row>
      <xdr:rowOff>130346</xdr:rowOff>
    </xdr:to>
    <xdr:sp macro="" textlink="">
      <xdr:nvSpPr>
        <xdr:cNvPr id="125" name="楕円 124"/>
        <xdr:cNvSpPr/>
      </xdr:nvSpPr>
      <xdr:spPr>
        <a:xfrm>
          <a:off x="10426700" y="72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28925</xdr:rowOff>
    </xdr:from>
    <xdr:to>
      <xdr:col>50</xdr:col>
      <xdr:colOff>165100</xdr:colOff>
      <xdr:row>42</xdr:row>
      <xdr:rowOff>130525</xdr:rowOff>
    </xdr:to>
    <xdr:sp macro="" textlink="">
      <xdr:nvSpPr>
        <xdr:cNvPr id="127" name="楕円 126"/>
        <xdr:cNvSpPr/>
      </xdr:nvSpPr>
      <xdr:spPr>
        <a:xfrm>
          <a:off x="9588500" y="72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79546</xdr:rowOff>
    </xdr:from>
    <xdr:to>
      <xdr:col>55</xdr:col>
      <xdr:colOff>0</xdr:colOff>
      <xdr:row>42</xdr:row>
      <xdr:rowOff>79725</xdr:rowOff>
    </xdr:to>
    <xdr:cxnSp macro="">
      <xdr:nvCxnSpPr>
        <xdr:cNvPr id="128" name="直線コネクタ 127"/>
        <xdr:cNvCxnSpPr/>
      </xdr:nvCxnSpPr>
      <xdr:spPr>
        <a:xfrm flipV="1">
          <a:off x="9639300" y="7280446"/>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29087</xdr:rowOff>
    </xdr:from>
    <xdr:to>
      <xdr:col>46</xdr:col>
      <xdr:colOff>38100</xdr:colOff>
      <xdr:row>42</xdr:row>
      <xdr:rowOff>130687</xdr:rowOff>
    </xdr:to>
    <xdr:sp macro="" textlink="">
      <xdr:nvSpPr>
        <xdr:cNvPr id="129" name="楕円 128"/>
        <xdr:cNvSpPr/>
      </xdr:nvSpPr>
      <xdr:spPr>
        <a:xfrm>
          <a:off x="8699500" y="72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79725</xdr:rowOff>
    </xdr:from>
    <xdr:to>
      <xdr:col>50</xdr:col>
      <xdr:colOff>114300</xdr:colOff>
      <xdr:row>42</xdr:row>
      <xdr:rowOff>79887</xdr:rowOff>
    </xdr:to>
    <xdr:cxnSp macro="">
      <xdr:nvCxnSpPr>
        <xdr:cNvPr id="130" name="直線コネクタ 129"/>
        <xdr:cNvCxnSpPr/>
      </xdr:nvCxnSpPr>
      <xdr:spPr>
        <a:xfrm flipV="1">
          <a:off x="8750300" y="7280625"/>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141420</xdr:rowOff>
    </xdr:from>
    <xdr:to>
      <xdr:col>41</xdr:col>
      <xdr:colOff>101600</xdr:colOff>
      <xdr:row>42</xdr:row>
      <xdr:rowOff>71570</xdr:rowOff>
    </xdr:to>
    <xdr:sp macro="" textlink="">
      <xdr:nvSpPr>
        <xdr:cNvPr id="131" name="楕円 130"/>
        <xdr:cNvSpPr/>
      </xdr:nvSpPr>
      <xdr:spPr>
        <a:xfrm>
          <a:off x="7810500" y="71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20770</xdr:rowOff>
    </xdr:from>
    <xdr:to>
      <xdr:col>45</xdr:col>
      <xdr:colOff>177800</xdr:colOff>
      <xdr:row>42</xdr:row>
      <xdr:rowOff>79887</xdr:rowOff>
    </xdr:to>
    <xdr:cxnSp macro="">
      <xdr:nvCxnSpPr>
        <xdr:cNvPr id="132" name="直線コネクタ 131"/>
        <xdr:cNvCxnSpPr/>
      </xdr:nvCxnSpPr>
      <xdr:spPr>
        <a:xfrm>
          <a:off x="7861300" y="7221670"/>
          <a:ext cx="889000" cy="5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66530</xdr:rowOff>
    </xdr:from>
    <xdr:ext cx="534377" cy="259045"/>
    <xdr:sp macro="" textlink="">
      <xdr:nvSpPr>
        <xdr:cNvPr id="135" name="n_3aveValue【道路】&#10;一人当たり延長"/>
        <xdr:cNvSpPr txBox="1"/>
      </xdr:nvSpPr>
      <xdr:spPr>
        <a:xfrm>
          <a:off x="7594111" y="72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121652</xdr:rowOff>
    </xdr:from>
    <xdr:ext cx="534377" cy="259045"/>
    <xdr:sp macro="" textlink="">
      <xdr:nvSpPr>
        <xdr:cNvPr id="136" name="n_1mainValue【道路】&#10;一人当たり延長"/>
        <xdr:cNvSpPr txBox="1"/>
      </xdr:nvSpPr>
      <xdr:spPr>
        <a:xfrm>
          <a:off x="9359411" y="73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121814</xdr:rowOff>
    </xdr:from>
    <xdr:ext cx="534377" cy="259045"/>
    <xdr:sp macro="" textlink="">
      <xdr:nvSpPr>
        <xdr:cNvPr id="137" name="n_2mainValue【道路】&#10;一人当たり延長"/>
        <xdr:cNvSpPr txBox="1"/>
      </xdr:nvSpPr>
      <xdr:spPr>
        <a:xfrm>
          <a:off x="8483111" y="73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88097</xdr:rowOff>
    </xdr:from>
    <xdr:ext cx="534377" cy="259045"/>
    <xdr:sp macro="" textlink="">
      <xdr:nvSpPr>
        <xdr:cNvPr id="138" name="n_3mainValue【道路】&#10;一人当たり延長"/>
        <xdr:cNvSpPr txBox="1"/>
      </xdr:nvSpPr>
      <xdr:spPr>
        <a:xfrm>
          <a:off x="7594111" y="69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9" name="楕円 178"/>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0" name="【橋りょう・トンネ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39007</xdr:rowOff>
    </xdr:from>
    <xdr:to>
      <xdr:col>20</xdr:col>
      <xdr:colOff>38100</xdr:colOff>
      <xdr:row>58</xdr:row>
      <xdr:rowOff>140607</xdr:rowOff>
    </xdr:to>
    <xdr:sp macro="" textlink="">
      <xdr:nvSpPr>
        <xdr:cNvPr id="181" name="楕円 180"/>
        <xdr:cNvSpPr/>
      </xdr:nvSpPr>
      <xdr:spPr>
        <a:xfrm>
          <a:off x="3746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89807</xdr:rowOff>
    </xdr:to>
    <xdr:cxnSp macro="">
      <xdr:nvCxnSpPr>
        <xdr:cNvPr id="182" name="直線コネクタ 181"/>
        <xdr:cNvCxnSpPr/>
      </xdr:nvCxnSpPr>
      <xdr:spPr>
        <a:xfrm flipV="1">
          <a:off x="3797300" y="100126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56969</xdr:rowOff>
    </xdr:from>
    <xdr:to>
      <xdr:col>15</xdr:col>
      <xdr:colOff>101600</xdr:colOff>
      <xdr:row>58</xdr:row>
      <xdr:rowOff>158569</xdr:rowOff>
    </xdr:to>
    <xdr:sp macro="" textlink="">
      <xdr:nvSpPr>
        <xdr:cNvPr id="183" name="楕円 182"/>
        <xdr:cNvSpPr/>
      </xdr:nvSpPr>
      <xdr:spPr>
        <a:xfrm>
          <a:off x="2857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89807</xdr:rowOff>
    </xdr:from>
    <xdr:to>
      <xdr:col>19</xdr:col>
      <xdr:colOff>177800</xdr:colOff>
      <xdr:row>58</xdr:row>
      <xdr:rowOff>107769</xdr:rowOff>
    </xdr:to>
    <xdr:cxnSp macro="">
      <xdr:nvCxnSpPr>
        <xdr:cNvPr id="184" name="直線コネクタ 183"/>
        <xdr:cNvCxnSpPr/>
      </xdr:nvCxnSpPr>
      <xdr:spPr>
        <a:xfrm flipV="1">
          <a:off x="2908300" y="100339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73297</xdr:rowOff>
    </xdr:from>
    <xdr:to>
      <xdr:col>10</xdr:col>
      <xdr:colOff>165100</xdr:colOff>
      <xdr:row>59</xdr:row>
      <xdr:rowOff>3447</xdr:rowOff>
    </xdr:to>
    <xdr:sp macro="" textlink="">
      <xdr:nvSpPr>
        <xdr:cNvPr id="185" name="楕円 184"/>
        <xdr:cNvSpPr/>
      </xdr:nvSpPr>
      <xdr:spPr>
        <a:xfrm>
          <a:off x="1968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107769</xdr:rowOff>
    </xdr:from>
    <xdr:to>
      <xdr:col>15</xdr:col>
      <xdr:colOff>50800</xdr:colOff>
      <xdr:row>58</xdr:row>
      <xdr:rowOff>124097</xdr:rowOff>
    </xdr:to>
    <xdr:cxnSp macro="">
      <xdr:nvCxnSpPr>
        <xdr:cNvPr id="186" name="直線コネクタ 185"/>
        <xdr:cNvCxnSpPr/>
      </xdr:nvCxnSpPr>
      <xdr:spPr>
        <a:xfrm flipV="1">
          <a:off x="2019300" y="100518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157134</xdr:rowOff>
    </xdr:from>
    <xdr:ext cx="405111" cy="259045"/>
    <xdr:sp macro="" textlink="">
      <xdr:nvSpPr>
        <xdr:cNvPr id="190" name="n_1mainValue【橋りょう・トンネル】&#10;有形固定資産減価償却率"/>
        <xdr:cNvSpPr txBox="1"/>
      </xdr:nvSpPr>
      <xdr:spPr>
        <a:xfrm>
          <a:off x="35820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3646</xdr:rowOff>
    </xdr:from>
    <xdr:ext cx="405111" cy="259045"/>
    <xdr:sp macro="" textlink="">
      <xdr:nvSpPr>
        <xdr:cNvPr id="191" name="n_2mainValue【橋りょう・トンネル】&#10;有形固定資産減価償却率"/>
        <xdr:cNvSpPr txBox="1"/>
      </xdr:nvSpPr>
      <xdr:spPr>
        <a:xfrm>
          <a:off x="2705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19974</xdr:rowOff>
    </xdr:from>
    <xdr:ext cx="405111" cy="259045"/>
    <xdr:sp macro="" textlink="">
      <xdr:nvSpPr>
        <xdr:cNvPr id="192" name="n_3mainValue【橋りょう・トンネル】&#10;有形固定資産減価償却率"/>
        <xdr:cNvSpPr txBox="1"/>
      </xdr:nvSpPr>
      <xdr:spPr>
        <a:xfrm>
          <a:off x="1816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134909</xdr:rowOff>
    </xdr:from>
    <xdr:to>
      <xdr:col>55</xdr:col>
      <xdr:colOff>50800</xdr:colOff>
      <xdr:row>64</xdr:row>
      <xdr:rowOff>65059</xdr:rowOff>
    </xdr:to>
    <xdr:sp macro="" textlink="">
      <xdr:nvSpPr>
        <xdr:cNvPr id="233" name="楕円 232"/>
        <xdr:cNvSpPr/>
      </xdr:nvSpPr>
      <xdr:spPr>
        <a:xfrm>
          <a:off x="10426700" y="10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92588</xdr:rowOff>
    </xdr:from>
    <xdr:ext cx="599010" cy="259045"/>
    <xdr:sp macro="" textlink="">
      <xdr:nvSpPr>
        <xdr:cNvPr id="234" name="【橋りょう・トンネル】&#10;一人当たり有形固定資産（償却資産）額該当値テキスト"/>
        <xdr:cNvSpPr txBox="1"/>
      </xdr:nvSpPr>
      <xdr:spPr>
        <a:xfrm>
          <a:off x="10515600" y="108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137011</xdr:rowOff>
    </xdr:from>
    <xdr:to>
      <xdr:col>50</xdr:col>
      <xdr:colOff>165100</xdr:colOff>
      <xdr:row>64</xdr:row>
      <xdr:rowOff>67161</xdr:rowOff>
    </xdr:to>
    <xdr:sp macro="" textlink="">
      <xdr:nvSpPr>
        <xdr:cNvPr id="235" name="楕円 234"/>
        <xdr:cNvSpPr/>
      </xdr:nvSpPr>
      <xdr:spPr>
        <a:xfrm>
          <a:off x="9588500" y="109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14259</xdr:rowOff>
    </xdr:from>
    <xdr:to>
      <xdr:col>55</xdr:col>
      <xdr:colOff>0</xdr:colOff>
      <xdr:row>64</xdr:row>
      <xdr:rowOff>16361</xdr:rowOff>
    </xdr:to>
    <xdr:cxnSp macro="">
      <xdr:nvCxnSpPr>
        <xdr:cNvPr id="236" name="直線コネクタ 235"/>
        <xdr:cNvCxnSpPr/>
      </xdr:nvCxnSpPr>
      <xdr:spPr>
        <a:xfrm flipV="1">
          <a:off x="9639300" y="10987059"/>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139278</xdr:rowOff>
    </xdr:from>
    <xdr:to>
      <xdr:col>46</xdr:col>
      <xdr:colOff>38100</xdr:colOff>
      <xdr:row>64</xdr:row>
      <xdr:rowOff>69428</xdr:rowOff>
    </xdr:to>
    <xdr:sp macro="" textlink="">
      <xdr:nvSpPr>
        <xdr:cNvPr id="237" name="楕円 236"/>
        <xdr:cNvSpPr/>
      </xdr:nvSpPr>
      <xdr:spPr>
        <a:xfrm>
          <a:off x="8699500" y="109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16361</xdr:rowOff>
    </xdr:from>
    <xdr:to>
      <xdr:col>50</xdr:col>
      <xdr:colOff>114300</xdr:colOff>
      <xdr:row>64</xdr:row>
      <xdr:rowOff>18628</xdr:rowOff>
    </xdr:to>
    <xdr:cxnSp macro="">
      <xdr:nvCxnSpPr>
        <xdr:cNvPr id="238" name="直線コネクタ 237"/>
        <xdr:cNvCxnSpPr/>
      </xdr:nvCxnSpPr>
      <xdr:spPr>
        <a:xfrm flipV="1">
          <a:off x="8750300" y="109891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141268</xdr:rowOff>
    </xdr:from>
    <xdr:to>
      <xdr:col>41</xdr:col>
      <xdr:colOff>101600</xdr:colOff>
      <xdr:row>64</xdr:row>
      <xdr:rowOff>71418</xdr:rowOff>
    </xdr:to>
    <xdr:sp macro="" textlink="">
      <xdr:nvSpPr>
        <xdr:cNvPr id="239" name="楕円 238"/>
        <xdr:cNvSpPr/>
      </xdr:nvSpPr>
      <xdr:spPr>
        <a:xfrm>
          <a:off x="7810500" y="109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18628</xdr:rowOff>
    </xdr:from>
    <xdr:to>
      <xdr:col>45</xdr:col>
      <xdr:colOff>177800</xdr:colOff>
      <xdr:row>64</xdr:row>
      <xdr:rowOff>20618</xdr:rowOff>
    </xdr:to>
    <xdr:cxnSp macro="">
      <xdr:nvCxnSpPr>
        <xdr:cNvPr id="240" name="直線コネクタ 239"/>
        <xdr:cNvCxnSpPr/>
      </xdr:nvCxnSpPr>
      <xdr:spPr>
        <a:xfrm flipV="1">
          <a:off x="7861300" y="10991428"/>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58288</xdr:rowOff>
    </xdr:from>
    <xdr:ext cx="599010" cy="259045"/>
    <xdr:sp macro="" textlink="">
      <xdr:nvSpPr>
        <xdr:cNvPr id="244" name="n_1mainValue【橋りょう・トンネル】&#10;一人当たり有形固定資産（償却資産）額"/>
        <xdr:cNvSpPr txBox="1"/>
      </xdr:nvSpPr>
      <xdr:spPr>
        <a:xfrm>
          <a:off x="9327095" y="1103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60555</xdr:rowOff>
    </xdr:from>
    <xdr:ext cx="599010" cy="259045"/>
    <xdr:sp macro="" textlink="">
      <xdr:nvSpPr>
        <xdr:cNvPr id="245" name="n_2mainValue【橋りょう・トンネル】&#10;一人当たり有形固定資産（償却資産）額"/>
        <xdr:cNvSpPr txBox="1"/>
      </xdr:nvSpPr>
      <xdr:spPr>
        <a:xfrm>
          <a:off x="8450795" y="1103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62545</xdr:rowOff>
    </xdr:from>
    <xdr:ext cx="599010" cy="259045"/>
    <xdr:sp macro="" textlink="">
      <xdr:nvSpPr>
        <xdr:cNvPr id="246" name="n_3mainValue【橋りょう・トンネル】&#10;一人当たり有形固定資産（償却資産）額"/>
        <xdr:cNvSpPr txBox="1"/>
      </xdr:nvSpPr>
      <xdr:spPr>
        <a:xfrm>
          <a:off x="7561795" y="1103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286" name="楕円 285"/>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287" name="【公営住宅】&#10;有形固定資産減価償却率該当値テキスト"/>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88" name="楕円 287"/>
        <xdr:cNvSpPr/>
      </xdr:nvSpPr>
      <xdr:spPr>
        <a:xfrm>
          <a:off x="3746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81914</xdr:rowOff>
    </xdr:to>
    <xdr:cxnSp macro="">
      <xdr:nvCxnSpPr>
        <xdr:cNvPr id="289" name="直線コネクタ 288"/>
        <xdr:cNvCxnSpPr/>
      </xdr:nvCxnSpPr>
      <xdr:spPr>
        <a:xfrm flipV="1">
          <a:off x="3797300" y="137674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90" name="楕円 289"/>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80</xdr:row>
      <xdr:rowOff>121920</xdr:rowOff>
    </xdr:to>
    <xdr:cxnSp macro="">
      <xdr:nvCxnSpPr>
        <xdr:cNvPr id="291" name="直線コネクタ 290"/>
        <xdr:cNvCxnSpPr/>
      </xdr:nvCxnSpPr>
      <xdr:spPr>
        <a:xfrm flipV="1">
          <a:off x="2908300" y="13797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92" name="楕円 291"/>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121920</xdr:rowOff>
    </xdr:from>
    <xdr:to>
      <xdr:col>15</xdr:col>
      <xdr:colOff>50800</xdr:colOff>
      <xdr:row>81</xdr:row>
      <xdr:rowOff>22861</xdr:rowOff>
    </xdr:to>
    <xdr:cxnSp macro="">
      <xdr:nvCxnSpPr>
        <xdr:cNvPr id="293" name="直線コネクタ 292"/>
        <xdr:cNvCxnSpPr/>
      </xdr:nvCxnSpPr>
      <xdr:spPr>
        <a:xfrm flipV="1">
          <a:off x="2019300" y="13837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297" name="n_1mainValue【公営住宅】&#10;有形固定資産減価償却率"/>
        <xdr:cNvSpPr txBox="1"/>
      </xdr:nvSpPr>
      <xdr:spPr>
        <a:xfrm>
          <a:off x="3582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98" name="n_2mainValue【公営住宅】&#10;有形固定資産減価償却率"/>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9" name="n_3main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32562</xdr:rowOff>
    </xdr:from>
    <xdr:to>
      <xdr:col>55</xdr:col>
      <xdr:colOff>50800</xdr:colOff>
      <xdr:row>81</xdr:row>
      <xdr:rowOff>134162</xdr:rowOff>
    </xdr:to>
    <xdr:sp macro="" textlink="">
      <xdr:nvSpPr>
        <xdr:cNvPr id="336" name="楕円 335"/>
        <xdr:cNvSpPr/>
      </xdr:nvSpPr>
      <xdr:spPr>
        <a:xfrm>
          <a:off x="10426700" y="139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55439</xdr:rowOff>
    </xdr:from>
    <xdr:ext cx="469744" cy="259045"/>
    <xdr:sp macro="" textlink="">
      <xdr:nvSpPr>
        <xdr:cNvPr id="337" name="【公営住宅】&#10;一人当たり面積該当値テキスト"/>
        <xdr:cNvSpPr txBox="1"/>
      </xdr:nvSpPr>
      <xdr:spPr>
        <a:xfrm>
          <a:off x="10515600" y="137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38" name="楕円 337"/>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83362</xdr:rowOff>
    </xdr:from>
    <xdr:to>
      <xdr:col>55</xdr:col>
      <xdr:colOff>0</xdr:colOff>
      <xdr:row>81</xdr:row>
      <xdr:rowOff>95250</xdr:rowOff>
    </xdr:to>
    <xdr:cxnSp macro="">
      <xdr:nvCxnSpPr>
        <xdr:cNvPr id="339" name="直線コネクタ 338"/>
        <xdr:cNvCxnSpPr/>
      </xdr:nvCxnSpPr>
      <xdr:spPr>
        <a:xfrm flipV="1">
          <a:off x="9639300" y="1397081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24333</xdr:rowOff>
    </xdr:from>
    <xdr:to>
      <xdr:col>46</xdr:col>
      <xdr:colOff>38100</xdr:colOff>
      <xdr:row>81</xdr:row>
      <xdr:rowOff>125933</xdr:rowOff>
    </xdr:to>
    <xdr:sp macro="" textlink="">
      <xdr:nvSpPr>
        <xdr:cNvPr id="340" name="楕円 339"/>
        <xdr:cNvSpPr/>
      </xdr:nvSpPr>
      <xdr:spPr>
        <a:xfrm>
          <a:off x="8699500" y="13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75133</xdr:rowOff>
    </xdr:from>
    <xdr:to>
      <xdr:col>50</xdr:col>
      <xdr:colOff>114300</xdr:colOff>
      <xdr:row>81</xdr:row>
      <xdr:rowOff>95250</xdr:rowOff>
    </xdr:to>
    <xdr:cxnSp macro="">
      <xdr:nvCxnSpPr>
        <xdr:cNvPr id="341" name="直線コネクタ 340"/>
        <xdr:cNvCxnSpPr/>
      </xdr:nvCxnSpPr>
      <xdr:spPr>
        <a:xfrm>
          <a:off x="8750300" y="1396258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153264</xdr:rowOff>
    </xdr:from>
    <xdr:to>
      <xdr:col>41</xdr:col>
      <xdr:colOff>101600</xdr:colOff>
      <xdr:row>82</xdr:row>
      <xdr:rowOff>83414</xdr:rowOff>
    </xdr:to>
    <xdr:sp macro="" textlink="">
      <xdr:nvSpPr>
        <xdr:cNvPr id="342" name="楕円 341"/>
        <xdr:cNvSpPr/>
      </xdr:nvSpPr>
      <xdr:spPr>
        <a:xfrm>
          <a:off x="7810500" y="140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75133</xdr:rowOff>
    </xdr:from>
    <xdr:to>
      <xdr:col>45</xdr:col>
      <xdr:colOff>177800</xdr:colOff>
      <xdr:row>82</xdr:row>
      <xdr:rowOff>32614</xdr:rowOff>
    </xdr:to>
    <xdr:cxnSp macro="">
      <xdr:nvCxnSpPr>
        <xdr:cNvPr id="343" name="直線コネクタ 342"/>
        <xdr:cNvCxnSpPr/>
      </xdr:nvCxnSpPr>
      <xdr:spPr>
        <a:xfrm flipV="1">
          <a:off x="7861300" y="13962583"/>
          <a:ext cx="8890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45"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347" name="n_1mainValue【公営住宅】&#10;一人当たり面積"/>
        <xdr:cNvSpPr txBox="1"/>
      </xdr:nvSpPr>
      <xdr:spPr>
        <a:xfrm>
          <a:off x="9391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142460</xdr:rowOff>
    </xdr:from>
    <xdr:ext cx="469744" cy="259045"/>
    <xdr:sp macro="" textlink="">
      <xdr:nvSpPr>
        <xdr:cNvPr id="348" name="n_2mainValue【公営住宅】&#10;一人当たり面積"/>
        <xdr:cNvSpPr txBox="1"/>
      </xdr:nvSpPr>
      <xdr:spPr>
        <a:xfrm>
          <a:off x="8515427" y="1368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74541</xdr:rowOff>
    </xdr:from>
    <xdr:ext cx="469744" cy="259045"/>
    <xdr:sp macro="" textlink="">
      <xdr:nvSpPr>
        <xdr:cNvPr id="349" name="n_3mainValue【公営住宅】&#10;一人当たり面積"/>
        <xdr:cNvSpPr txBox="1"/>
      </xdr:nvSpPr>
      <xdr:spPr>
        <a:xfrm>
          <a:off x="7626427" y="141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109220</xdr:rowOff>
    </xdr:from>
    <xdr:to>
      <xdr:col>85</xdr:col>
      <xdr:colOff>177800</xdr:colOff>
      <xdr:row>35</xdr:row>
      <xdr:rowOff>39370</xdr:rowOff>
    </xdr:to>
    <xdr:sp macro="" textlink="">
      <xdr:nvSpPr>
        <xdr:cNvPr id="405" name="楕円 404"/>
        <xdr:cNvSpPr/>
      </xdr:nvSpPr>
      <xdr:spPr>
        <a:xfrm>
          <a:off x="16268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132097</xdr:rowOff>
    </xdr:from>
    <xdr:ext cx="405111" cy="259045"/>
    <xdr:sp macro="" textlink="">
      <xdr:nvSpPr>
        <xdr:cNvPr id="406" name="【認定こども園・幼稚園・保育所】&#10;有形固定資産減価償却率該当値テキスト"/>
        <xdr:cNvSpPr txBox="1"/>
      </xdr:nvSpPr>
      <xdr:spPr>
        <a:xfrm>
          <a:off x="16357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145415</xdr:rowOff>
    </xdr:from>
    <xdr:to>
      <xdr:col>81</xdr:col>
      <xdr:colOff>101600</xdr:colOff>
      <xdr:row>35</xdr:row>
      <xdr:rowOff>75565</xdr:rowOff>
    </xdr:to>
    <xdr:sp macro="" textlink="">
      <xdr:nvSpPr>
        <xdr:cNvPr id="407" name="楕円 406"/>
        <xdr:cNvSpPr/>
      </xdr:nvSpPr>
      <xdr:spPr>
        <a:xfrm>
          <a:off x="15430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24765</xdr:rowOff>
    </xdr:to>
    <xdr:cxnSp macro="">
      <xdr:nvCxnSpPr>
        <xdr:cNvPr id="408" name="直線コネクタ 407"/>
        <xdr:cNvCxnSpPr/>
      </xdr:nvCxnSpPr>
      <xdr:spPr>
        <a:xfrm flipV="1">
          <a:off x="15481300" y="5989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409" name="楕円 408"/>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24765</xdr:rowOff>
    </xdr:from>
    <xdr:to>
      <xdr:col>81</xdr:col>
      <xdr:colOff>50800</xdr:colOff>
      <xdr:row>35</xdr:row>
      <xdr:rowOff>60960</xdr:rowOff>
    </xdr:to>
    <xdr:cxnSp macro="">
      <xdr:nvCxnSpPr>
        <xdr:cNvPr id="410" name="直線コネクタ 409"/>
        <xdr:cNvCxnSpPr/>
      </xdr:nvCxnSpPr>
      <xdr:spPr>
        <a:xfrm flipV="1">
          <a:off x="14592300" y="6025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46355</xdr:rowOff>
    </xdr:from>
    <xdr:to>
      <xdr:col>72</xdr:col>
      <xdr:colOff>38100</xdr:colOff>
      <xdr:row>35</xdr:row>
      <xdr:rowOff>147955</xdr:rowOff>
    </xdr:to>
    <xdr:sp macro="" textlink="">
      <xdr:nvSpPr>
        <xdr:cNvPr id="411" name="楕円 410"/>
        <xdr:cNvSpPr/>
      </xdr:nvSpPr>
      <xdr:spPr>
        <a:xfrm>
          <a:off x="13652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60960</xdr:rowOff>
    </xdr:from>
    <xdr:to>
      <xdr:col>76</xdr:col>
      <xdr:colOff>114300</xdr:colOff>
      <xdr:row>35</xdr:row>
      <xdr:rowOff>97155</xdr:rowOff>
    </xdr:to>
    <xdr:cxnSp macro="">
      <xdr:nvCxnSpPr>
        <xdr:cNvPr id="412" name="直線コネクタ 411"/>
        <xdr:cNvCxnSpPr/>
      </xdr:nvCxnSpPr>
      <xdr:spPr>
        <a:xfrm flipV="1">
          <a:off x="13703300" y="6061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92092</xdr:rowOff>
    </xdr:from>
    <xdr:ext cx="405111" cy="259045"/>
    <xdr:sp macro="" textlink="">
      <xdr:nvSpPr>
        <xdr:cNvPr id="416" name="n_1mainValue【認定こども園・幼稚園・保育所】&#10;有形固定資産減価償却率"/>
        <xdr:cNvSpPr txBox="1"/>
      </xdr:nvSpPr>
      <xdr:spPr>
        <a:xfrm>
          <a:off x="152660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417" name="n_2mainValue【認定こども園・幼稚園・保育所】&#10;有形固定資産減価償却率"/>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164482</xdr:rowOff>
    </xdr:from>
    <xdr:ext cx="405111" cy="259045"/>
    <xdr:sp macro="" textlink="">
      <xdr:nvSpPr>
        <xdr:cNvPr id="418" name="n_3mainValue【認定こども園・幼稚園・保育所】&#10;有形固定資産減価償却率"/>
        <xdr:cNvSpPr txBox="1"/>
      </xdr:nvSpPr>
      <xdr:spPr>
        <a:xfrm>
          <a:off x="13500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120106</xdr:rowOff>
    </xdr:from>
    <xdr:to>
      <xdr:col>116</xdr:col>
      <xdr:colOff>114300</xdr:colOff>
      <xdr:row>39</xdr:row>
      <xdr:rowOff>50256</xdr:rowOff>
    </xdr:to>
    <xdr:sp macro="" textlink="">
      <xdr:nvSpPr>
        <xdr:cNvPr id="459" name="楕円 458"/>
        <xdr:cNvSpPr/>
      </xdr:nvSpPr>
      <xdr:spPr>
        <a:xfrm>
          <a:off x="22110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98533</xdr:rowOff>
    </xdr:from>
    <xdr:ext cx="469744" cy="259045"/>
    <xdr:sp macro="" textlink="">
      <xdr:nvSpPr>
        <xdr:cNvPr id="460" name="【認定こども園・幼稚園・保育所】&#10;一人当たり面積該当値テキスト"/>
        <xdr:cNvSpPr txBox="1"/>
      </xdr:nvSpPr>
      <xdr:spPr>
        <a:xfrm>
          <a:off x="22199600" y="661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129903</xdr:rowOff>
    </xdr:from>
    <xdr:to>
      <xdr:col>112</xdr:col>
      <xdr:colOff>38100</xdr:colOff>
      <xdr:row>39</xdr:row>
      <xdr:rowOff>60053</xdr:rowOff>
    </xdr:to>
    <xdr:sp macro="" textlink="">
      <xdr:nvSpPr>
        <xdr:cNvPr id="461" name="楕円 460"/>
        <xdr:cNvSpPr/>
      </xdr:nvSpPr>
      <xdr:spPr>
        <a:xfrm>
          <a:off x="2127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170906</xdr:rowOff>
    </xdr:from>
    <xdr:to>
      <xdr:col>116</xdr:col>
      <xdr:colOff>63500</xdr:colOff>
      <xdr:row>39</xdr:row>
      <xdr:rowOff>9253</xdr:rowOff>
    </xdr:to>
    <xdr:cxnSp macro="">
      <xdr:nvCxnSpPr>
        <xdr:cNvPr id="462" name="直線コネクタ 461"/>
        <xdr:cNvCxnSpPr/>
      </xdr:nvCxnSpPr>
      <xdr:spPr>
        <a:xfrm flipV="1">
          <a:off x="21323300" y="66860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136434</xdr:rowOff>
    </xdr:from>
    <xdr:to>
      <xdr:col>107</xdr:col>
      <xdr:colOff>101600</xdr:colOff>
      <xdr:row>39</xdr:row>
      <xdr:rowOff>66584</xdr:rowOff>
    </xdr:to>
    <xdr:sp macro="" textlink="">
      <xdr:nvSpPr>
        <xdr:cNvPr id="463" name="楕円 462"/>
        <xdr:cNvSpPr/>
      </xdr:nvSpPr>
      <xdr:spPr>
        <a:xfrm>
          <a:off x="2038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9253</xdr:rowOff>
    </xdr:from>
    <xdr:to>
      <xdr:col>111</xdr:col>
      <xdr:colOff>177800</xdr:colOff>
      <xdr:row>39</xdr:row>
      <xdr:rowOff>15784</xdr:rowOff>
    </xdr:to>
    <xdr:cxnSp macro="">
      <xdr:nvCxnSpPr>
        <xdr:cNvPr id="464" name="直線コネクタ 463"/>
        <xdr:cNvCxnSpPr/>
      </xdr:nvCxnSpPr>
      <xdr:spPr>
        <a:xfrm flipV="1">
          <a:off x="20434300" y="6695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142966</xdr:rowOff>
    </xdr:from>
    <xdr:to>
      <xdr:col>102</xdr:col>
      <xdr:colOff>165100</xdr:colOff>
      <xdr:row>39</xdr:row>
      <xdr:rowOff>73116</xdr:rowOff>
    </xdr:to>
    <xdr:sp macro="" textlink="">
      <xdr:nvSpPr>
        <xdr:cNvPr id="465" name="楕円 464"/>
        <xdr:cNvSpPr/>
      </xdr:nvSpPr>
      <xdr:spPr>
        <a:xfrm>
          <a:off x="19494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15784</xdr:rowOff>
    </xdr:from>
    <xdr:to>
      <xdr:col>107</xdr:col>
      <xdr:colOff>50800</xdr:colOff>
      <xdr:row>39</xdr:row>
      <xdr:rowOff>22316</xdr:rowOff>
    </xdr:to>
    <xdr:cxnSp macro="">
      <xdr:nvCxnSpPr>
        <xdr:cNvPr id="466" name="直線コネクタ 465"/>
        <xdr:cNvCxnSpPr/>
      </xdr:nvCxnSpPr>
      <xdr:spPr>
        <a:xfrm flipV="1">
          <a:off x="19545300" y="670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51180</xdr:rowOff>
    </xdr:from>
    <xdr:ext cx="469744" cy="259045"/>
    <xdr:sp macro="" textlink="">
      <xdr:nvSpPr>
        <xdr:cNvPr id="470" name="n_1mainValue【認定こども園・幼稚園・保育所】&#10;一人当たり面積"/>
        <xdr:cNvSpPr txBox="1"/>
      </xdr:nvSpPr>
      <xdr:spPr>
        <a:xfrm>
          <a:off x="210757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57711</xdr:rowOff>
    </xdr:from>
    <xdr:ext cx="469744" cy="259045"/>
    <xdr:sp macro="" textlink="">
      <xdr:nvSpPr>
        <xdr:cNvPr id="471" name="n_2mainValue【認定こども園・幼稚園・保育所】&#10;一人当たり面積"/>
        <xdr:cNvSpPr txBox="1"/>
      </xdr:nvSpPr>
      <xdr:spPr>
        <a:xfrm>
          <a:off x="20199427" y="67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64243</xdr:rowOff>
    </xdr:from>
    <xdr:ext cx="469744" cy="259045"/>
    <xdr:sp macro="" textlink="">
      <xdr:nvSpPr>
        <xdr:cNvPr id="472" name="n_3mainValue【認定こども園・幼稚園・保育所】&#10;一人当たり面積"/>
        <xdr:cNvSpPr txBox="1"/>
      </xdr:nvSpPr>
      <xdr:spPr>
        <a:xfrm>
          <a:off x="19310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02"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12" name="楕円 511"/>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57167</xdr:rowOff>
    </xdr:from>
    <xdr:ext cx="405111" cy="259045"/>
    <xdr:sp macro="" textlink="">
      <xdr:nvSpPr>
        <xdr:cNvPr id="513" name="【学校施設】&#10;有形固定資産減価償却率該当値テキスト"/>
        <xdr:cNvSpPr txBox="1"/>
      </xdr:nvSpPr>
      <xdr:spPr>
        <a:xfrm>
          <a:off x="16357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14" name="楕円 513"/>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0</xdr:rowOff>
    </xdr:to>
    <xdr:cxnSp macro="">
      <xdr:nvCxnSpPr>
        <xdr:cNvPr id="515" name="直線コネクタ 514"/>
        <xdr:cNvCxnSpPr/>
      </xdr:nvCxnSpPr>
      <xdr:spPr>
        <a:xfrm flipV="1">
          <a:off x="15481300" y="10245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16" name="楕円 515"/>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45720</xdr:rowOff>
    </xdr:to>
    <xdr:cxnSp macro="">
      <xdr:nvCxnSpPr>
        <xdr:cNvPr id="517" name="直線コネクタ 516"/>
        <xdr:cNvCxnSpPr/>
      </xdr:nvCxnSpPr>
      <xdr:spPr>
        <a:xfrm flipV="1">
          <a:off x="14592300" y="1028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18" name="楕円 517"/>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91440</xdr:rowOff>
    </xdr:to>
    <xdr:cxnSp macro="">
      <xdr:nvCxnSpPr>
        <xdr:cNvPr id="519" name="直線コネクタ 518"/>
        <xdr:cNvCxnSpPr/>
      </xdr:nvCxnSpPr>
      <xdr:spPr>
        <a:xfrm flipV="1">
          <a:off x="13703300" y="1033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20"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523"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524" name="n_2mainValue【学校施設】&#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25" name="n_3main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34544</xdr:rowOff>
    </xdr:from>
    <xdr:to>
      <xdr:col>116</xdr:col>
      <xdr:colOff>114300</xdr:colOff>
      <xdr:row>60</xdr:row>
      <xdr:rowOff>136144</xdr:rowOff>
    </xdr:to>
    <xdr:sp macro="" textlink="">
      <xdr:nvSpPr>
        <xdr:cNvPr id="565" name="楕円 564"/>
        <xdr:cNvSpPr/>
      </xdr:nvSpPr>
      <xdr:spPr>
        <a:xfrm>
          <a:off x="22110700" y="103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57421</xdr:rowOff>
    </xdr:from>
    <xdr:ext cx="469744" cy="259045"/>
    <xdr:sp macro="" textlink="">
      <xdr:nvSpPr>
        <xdr:cNvPr id="566" name="【学校施設】&#10;一人当たり面積該当値テキスト"/>
        <xdr:cNvSpPr txBox="1"/>
      </xdr:nvSpPr>
      <xdr:spPr>
        <a:xfrm>
          <a:off x="22199600" y="101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50165</xdr:rowOff>
    </xdr:from>
    <xdr:to>
      <xdr:col>112</xdr:col>
      <xdr:colOff>38100</xdr:colOff>
      <xdr:row>60</xdr:row>
      <xdr:rowOff>151765</xdr:rowOff>
    </xdr:to>
    <xdr:sp macro="" textlink="">
      <xdr:nvSpPr>
        <xdr:cNvPr id="567" name="楕円 566"/>
        <xdr:cNvSpPr/>
      </xdr:nvSpPr>
      <xdr:spPr>
        <a:xfrm>
          <a:off x="2127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85344</xdr:rowOff>
    </xdr:from>
    <xdr:to>
      <xdr:col>116</xdr:col>
      <xdr:colOff>63500</xdr:colOff>
      <xdr:row>60</xdr:row>
      <xdr:rowOff>100965</xdr:rowOff>
    </xdr:to>
    <xdr:cxnSp macro="">
      <xdr:nvCxnSpPr>
        <xdr:cNvPr id="568" name="直線コネクタ 567"/>
        <xdr:cNvCxnSpPr/>
      </xdr:nvCxnSpPr>
      <xdr:spPr>
        <a:xfrm flipV="1">
          <a:off x="21323300" y="1037234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69" name="楕円 568"/>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100965</xdr:rowOff>
    </xdr:from>
    <xdr:to>
      <xdr:col>111</xdr:col>
      <xdr:colOff>177800</xdr:colOff>
      <xdr:row>60</xdr:row>
      <xdr:rowOff>114300</xdr:rowOff>
    </xdr:to>
    <xdr:cxnSp macro="">
      <xdr:nvCxnSpPr>
        <xdr:cNvPr id="570" name="直線コネクタ 569"/>
        <xdr:cNvCxnSpPr/>
      </xdr:nvCxnSpPr>
      <xdr:spPr>
        <a:xfrm flipV="1">
          <a:off x="20434300" y="103879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72644</xdr:rowOff>
    </xdr:from>
    <xdr:to>
      <xdr:col>102</xdr:col>
      <xdr:colOff>165100</xdr:colOff>
      <xdr:row>61</xdr:row>
      <xdr:rowOff>2794</xdr:rowOff>
    </xdr:to>
    <xdr:sp macro="" textlink="">
      <xdr:nvSpPr>
        <xdr:cNvPr id="571" name="楕円 570"/>
        <xdr:cNvSpPr/>
      </xdr:nvSpPr>
      <xdr:spPr>
        <a:xfrm>
          <a:off x="19494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123444</xdr:rowOff>
    </xdr:to>
    <xdr:cxnSp macro="">
      <xdr:nvCxnSpPr>
        <xdr:cNvPr id="572" name="直線コネクタ 571"/>
        <xdr:cNvCxnSpPr/>
      </xdr:nvCxnSpPr>
      <xdr:spPr>
        <a:xfrm flipV="1">
          <a:off x="19545300" y="1040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168292</xdr:rowOff>
    </xdr:from>
    <xdr:ext cx="469744" cy="259045"/>
    <xdr:sp macro="" textlink="">
      <xdr:nvSpPr>
        <xdr:cNvPr id="576" name="n_1mainValue【学校施設】&#10;一人当たり面積"/>
        <xdr:cNvSpPr txBox="1"/>
      </xdr:nvSpPr>
      <xdr:spPr>
        <a:xfrm>
          <a:off x="210757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77" name="n_2mainValue【学校施設】&#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19321</xdr:rowOff>
    </xdr:from>
    <xdr:ext cx="469744" cy="259045"/>
    <xdr:sp macro="" textlink="">
      <xdr:nvSpPr>
        <xdr:cNvPr id="578" name="n_3mainValue【学校施設】&#10;一人当たり面積"/>
        <xdr:cNvSpPr txBox="1"/>
      </xdr:nvSpPr>
      <xdr:spPr>
        <a:xfrm>
          <a:off x="19310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3" name="テキスト ボックス 6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17" name="直線コネクタ 616"/>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1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19" name="直線コネクタ 61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1" name="直線コネクタ 62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22" name="【公民館】&#10;有形固定資産減価償却率平均値テキスト"/>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23" name="フローチャート: 判断 622"/>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24" name="フローチャート: 判断 623"/>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25" name="フローチャート: 判断 62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26" name="フローチャート: 判断 625"/>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32" name="楕円 631"/>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163847</xdr:rowOff>
    </xdr:from>
    <xdr:ext cx="405111" cy="259045"/>
    <xdr:sp macro="" textlink="">
      <xdr:nvSpPr>
        <xdr:cNvPr id="633" name="【公民館】&#10;有形固定資産減価償却率該当値テキスト"/>
        <xdr:cNvSpPr txBox="1"/>
      </xdr:nvSpPr>
      <xdr:spPr>
        <a:xfrm>
          <a:off x="16357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34" name="楕円 633"/>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87630</xdr:rowOff>
    </xdr:to>
    <xdr:cxnSp macro="">
      <xdr:nvCxnSpPr>
        <xdr:cNvPr id="635" name="直線コネクタ 634"/>
        <xdr:cNvCxnSpPr/>
      </xdr:nvCxnSpPr>
      <xdr:spPr>
        <a:xfrm flipV="1">
          <a:off x="15481300" y="17895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87122</xdr:rowOff>
    </xdr:from>
    <xdr:to>
      <xdr:col>76</xdr:col>
      <xdr:colOff>165100</xdr:colOff>
      <xdr:row>105</xdr:row>
      <xdr:rowOff>17272</xdr:rowOff>
    </xdr:to>
    <xdr:sp macro="" textlink="">
      <xdr:nvSpPr>
        <xdr:cNvPr id="636" name="楕円 635"/>
        <xdr:cNvSpPr/>
      </xdr:nvSpPr>
      <xdr:spPr>
        <a:xfrm>
          <a:off x="14541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137922</xdr:rowOff>
    </xdr:to>
    <xdr:cxnSp macro="">
      <xdr:nvCxnSpPr>
        <xdr:cNvPr id="637" name="直線コネクタ 636"/>
        <xdr:cNvCxnSpPr/>
      </xdr:nvCxnSpPr>
      <xdr:spPr>
        <a:xfrm flipV="1">
          <a:off x="14592300" y="179184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80263</xdr:rowOff>
    </xdr:from>
    <xdr:to>
      <xdr:col>72</xdr:col>
      <xdr:colOff>38100</xdr:colOff>
      <xdr:row>105</xdr:row>
      <xdr:rowOff>10413</xdr:rowOff>
    </xdr:to>
    <xdr:sp macro="" textlink="">
      <xdr:nvSpPr>
        <xdr:cNvPr id="638" name="楕円 637"/>
        <xdr:cNvSpPr/>
      </xdr:nvSpPr>
      <xdr:spPr>
        <a:xfrm>
          <a:off x="1365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131063</xdr:rowOff>
    </xdr:from>
    <xdr:to>
      <xdr:col>76</xdr:col>
      <xdr:colOff>114300</xdr:colOff>
      <xdr:row>104</xdr:row>
      <xdr:rowOff>137922</xdr:rowOff>
    </xdr:to>
    <xdr:cxnSp macro="">
      <xdr:nvCxnSpPr>
        <xdr:cNvPr id="639" name="直線コネクタ 638"/>
        <xdr:cNvCxnSpPr/>
      </xdr:nvCxnSpPr>
      <xdr:spPr>
        <a:xfrm>
          <a:off x="13703300" y="179618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40"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41"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42"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154957</xdr:rowOff>
    </xdr:from>
    <xdr:ext cx="405111" cy="259045"/>
    <xdr:sp macro="" textlink="">
      <xdr:nvSpPr>
        <xdr:cNvPr id="643" name="n_1mainValue【公民館】&#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8399</xdr:rowOff>
    </xdr:from>
    <xdr:ext cx="405111" cy="259045"/>
    <xdr:sp macro="" textlink="">
      <xdr:nvSpPr>
        <xdr:cNvPr id="644" name="n_2mainValue【公民館】&#10;有形固定資産減価償却率"/>
        <xdr:cNvSpPr txBox="1"/>
      </xdr:nvSpPr>
      <xdr:spPr>
        <a:xfrm>
          <a:off x="143897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1540</xdr:rowOff>
    </xdr:from>
    <xdr:ext cx="405111" cy="259045"/>
    <xdr:sp macro="" textlink="">
      <xdr:nvSpPr>
        <xdr:cNvPr id="645" name="n_3mainValue【公民館】&#10;有形固定資産減価償却率"/>
        <xdr:cNvSpPr txBox="1"/>
      </xdr:nvSpPr>
      <xdr:spPr>
        <a:xfrm>
          <a:off x="13500744"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71" name="直線コネクタ 670"/>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2"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3" name="直線コネクタ 67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74"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75" name="直線コネクタ 674"/>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76"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77" name="フローチャート: 判断 676"/>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78" name="フローチャート: 判断 67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79" name="フローチャート: 判断 67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0" name="フローチャート: 判断 679"/>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686" name="楕円 685"/>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687" name="【公民館】&#10;一人当たり面積該当値テキスト"/>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688" name="楕円 687"/>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112123</xdr:rowOff>
    </xdr:to>
    <xdr:cxnSp macro="">
      <xdr:nvCxnSpPr>
        <xdr:cNvPr id="689" name="直線コネクタ 688"/>
        <xdr:cNvCxnSpPr/>
      </xdr:nvCxnSpPr>
      <xdr:spPr>
        <a:xfrm flipV="1">
          <a:off x="21323300" y="184523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690" name="楕円 689"/>
        <xdr:cNvSpPr/>
      </xdr:nvSpPr>
      <xdr:spPr>
        <a:xfrm>
          <a:off x="2038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112123</xdr:rowOff>
    </xdr:from>
    <xdr:to>
      <xdr:col>111</xdr:col>
      <xdr:colOff>177800</xdr:colOff>
      <xdr:row>107</xdr:row>
      <xdr:rowOff>115388</xdr:rowOff>
    </xdr:to>
    <xdr:cxnSp macro="">
      <xdr:nvCxnSpPr>
        <xdr:cNvPr id="691" name="直線コネクタ 690"/>
        <xdr:cNvCxnSpPr/>
      </xdr:nvCxnSpPr>
      <xdr:spPr>
        <a:xfrm flipV="1">
          <a:off x="20434300" y="1845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692" name="楕円 691"/>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115388</xdr:rowOff>
    </xdr:from>
    <xdr:to>
      <xdr:col>107</xdr:col>
      <xdr:colOff>50800</xdr:colOff>
      <xdr:row>107</xdr:row>
      <xdr:rowOff>117021</xdr:rowOff>
    </xdr:to>
    <xdr:cxnSp macro="">
      <xdr:nvCxnSpPr>
        <xdr:cNvPr id="693" name="直線コネクタ 692"/>
        <xdr:cNvCxnSpPr/>
      </xdr:nvCxnSpPr>
      <xdr:spPr>
        <a:xfrm flipV="1">
          <a:off x="19545300" y="184605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4"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95"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96"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697" name="n_1mainValue【公民館】&#10;一人当たり面積"/>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698" name="n_2mainValue【公民館】&#10;一人当たり面積"/>
        <xdr:cNvSpPr txBox="1"/>
      </xdr:nvSpPr>
      <xdr:spPr>
        <a:xfrm>
          <a:off x="20199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699" name="n_3main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ほとんどの類型において、有形固定資産減価償却率が類似団体平均よりも高く推移しており、わずかに下回っている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公民館も類似団体平均と同水準である。本町では、２校あった中学校を平成２７年度に統合して別地に新設したことで中学校の数値は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１１．８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％と極端に低いものの、小学校と高等学校は８０％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水準にある上、学校施設全体の一人当たりの面積は類似団体の中でも相当に広く、全国平均や福岡県平均の２倍近くの高水準であるため、長期的には集約化・複合化、除却について検討する必要がある。公民館は、今後、公共施設等総合管理計画や個別施設計画に沿って大規模改修していく予定であるため、数値が低下する見通し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有形固定資産減価償却率が類似団体より高い認定こども園・幼稚園・保育所は、３所開設している保育所を既存の１所に統合し、大規模改修する予定であるため、その後は数値が低下する見通しである。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道路や橋りょう・トンネル、公営住宅については、有形固定資産減価償却率が高水準ではあるものの、損傷が大きいものを中心に適切に修繕を実施しており、今後も適切な維持管理を進めていくことと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16,078
15,928
35.60
7,553,808
7,414,814
59,333
4,650,478
7,434,842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42273</xdr:rowOff>
    </xdr:from>
    <xdr:to>
      <xdr:col>24</xdr:col>
      <xdr:colOff>114300</xdr:colOff>
      <xdr:row>57</xdr:row>
      <xdr:rowOff>143873</xdr:rowOff>
    </xdr:to>
    <xdr:sp macro="" textlink="">
      <xdr:nvSpPr>
        <xdr:cNvPr id="91" name="楕円 90"/>
        <xdr:cNvSpPr/>
      </xdr:nvSpPr>
      <xdr:spPr>
        <a:xfrm>
          <a:off x="4584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65150</xdr:rowOff>
    </xdr:from>
    <xdr:ext cx="405111" cy="259045"/>
    <xdr:sp macro="" textlink="">
      <xdr:nvSpPr>
        <xdr:cNvPr id="92" name="【体育館・プール】&#10;有形固定資産減価償却率該当値テキスト"/>
        <xdr:cNvSpPr txBox="1"/>
      </xdr:nvSpPr>
      <xdr:spPr>
        <a:xfrm>
          <a:off x="4673600" y="966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93" name="楕円 92"/>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93073</xdr:rowOff>
    </xdr:from>
    <xdr:to>
      <xdr:col>24</xdr:col>
      <xdr:colOff>63500</xdr:colOff>
      <xdr:row>57</xdr:row>
      <xdr:rowOff>111034</xdr:rowOff>
    </xdr:to>
    <xdr:cxnSp macro="">
      <xdr:nvCxnSpPr>
        <xdr:cNvPr id="94" name="直線コネクタ 93"/>
        <xdr:cNvCxnSpPr/>
      </xdr:nvCxnSpPr>
      <xdr:spPr>
        <a:xfrm flipV="1">
          <a:off x="3797300" y="98657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95" name="楕円 94"/>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137160</xdr:rowOff>
    </xdr:to>
    <xdr:cxnSp macro="">
      <xdr:nvCxnSpPr>
        <xdr:cNvPr id="96" name="直線コネクタ 95"/>
        <xdr:cNvCxnSpPr/>
      </xdr:nvCxnSpPr>
      <xdr:spPr>
        <a:xfrm flipV="1">
          <a:off x="2908300" y="98836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112485</xdr:rowOff>
    </xdr:from>
    <xdr:to>
      <xdr:col>10</xdr:col>
      <xdr:colOff>165100</xdr:colOff>
      <xdr:row>58</xdr:row>
      <xdr:rowOff>42635</xdr:rowOff>
    </xdr:to>
    <xdr:sp macro="" textlink="">
      <xdr:nvSpPr>
        <xdr:cNvPr id="97" name="楕円 96"/>
        <xdr:cNvSpPr/>
      </xdr:nvSpPr>
      <xdr:spPr>
        <a:xfrm>
          <a:off x="1968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137160</xdr:rowOff>
    </xdr:from>
    <xdr:to>
      <xdr:col>15</xdr:col>
      <xdr:colOff>50800</xdr:colOff>
      <xdr:row>57</xdr:row>
      <xdr:rowOff>163285</xdr:rowOff>
    </xdr:to>
    <xdr:cxnSp macro="">
      <xdr:nvCxnSpPr>
        <xdr:cNvPr id="98" name="直線コネクタ 97"/>
        <xdr:cNvCxnSpPr/>
      </xdr:nvCxnSpPr>
      <xdr:spPr>
        <a:xfrm flipV="1">
          <a:off x="2019300" y="99098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6911</xdr:rowOff>
    </xdr:from>
    <xdr:ext cx="405111" cy="259045"/>
    <xdr:sp macro="" textlink="">
      <xdr:nvSpPr>
        <xdr:cNvPr id="99" name="n_1mainValue【体育館・プール】&#10;有形固定資産減価償却率"/>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00" name="n_2mainValue【体育館・プー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59162</xdr:rowOff>
    </xdr:from>
    <xdr:ext cx="405111" cy="259045"/>
    <xdr:sp macro="" textlink="">
      <xdr:nvSpPr>
        <xdr:cNvPr id="101" name="n_3mainValue【体育館・プール】&#10;有形固定資産減価償却率"/>
        <xdr:cNvSpPr txBox="1"/>
      </xdr:nvSpPr>
      <xdr:spPr>
        <a:xfrm>
          <a:off x="18167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32"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35"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137"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163847</xdr:rowOff>
    </xdr:from>
    <xdr:ext cx="469744" cy="259045"/>
    <xdr:sp macro="" textlink="">
      <xdr:nvSpPr>
        <xdr:cNvPr id="139" name="n_3ave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133713</xdr:rowOff>
    </xdr:from>
    <xdr:to>
      <xdr:col>55</xdr:col>
      <xdr:colOff>50800</xdr:colOff>
      <xdr:row>62</xdr:row>
      <xdr:rowOff>63863</xdr:rowOff>
    </xdr:to>
    <xdr:sp macro="" textlink="">
      <xdr:nvSpPr>
        <xdr:cNvPr id="145" name="楕円 144"/>
        <xdr:cNvSpPr/>
      </xdr:nvSpPr>
      <xdr:spPr>
        <a:xfrm>
          <a:off x="10426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156590</xdr:rowOff>
    </xdr:from>
    <xdr:ext cx="469744" cy="259045"/>
    <xdr:sp macro="" textlink="">
      <xdr:nvSpPr>
        <xdr:cNvPr id="146" name="【体育館・プール】&#10;一人当たり面積該当値テキスト"/>
        <xdr:cNvSpPr txBox="1"/>
      </xdr:nvSpPr>
      <xdr:spPr>
        <a:xfrm>
          <a:off x="10515600" y="10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147" name="楕円 146"/>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13063</xdr:rowOff>
    </xdr:from>
    <xdr:to>
      <xdr:col>55</xdr:col>
      <xdr:colOff>0</xdr:colOff>
      <xdr:row>62</xdr:row>
      <xdr:rowOff>19594</xdr:rowOff>
    </xdr:to>
    <xdr:cxnSp macro="">
      <xdr:nvCxnSpPr>
        <xdr:cNvPr id="148" name="直線コネクタ 147"/>
        <xdr:cNvCxnSpPr/>
      </xdr:nvCxnSpPr>
      <xdr:spPr>
        <a:xfrm flipV="1">
          <a:off x="9639300" y="106429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145687</xdr:rowOff>
    </xdr:from>
    <xdr:to>
      <xdr:col>46</xdr:col>
      <xdr:colOff>38100</xdr:colOff>
      <xdr:row>62</xdr:row>
      <xdr:rowOff>75837</xdr:rowOff>
    </xdr:to>
    <xdr:sp macro="" textlink="">
      <xdr:nvSpPr>
        <xdr:cNvPr id="149" name="楕円 148"/>
        <xdr:cNvSpPr/>
      </xdr:nvSpPr>
      <xdr:spPr>
        <a:xfrm>
          <a:off x="8699500" y="10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25037</xdr:rowOff>
    </xdr:to>
    <xdr:cxnSp macro="">
      <xdr:nvCxnSpPr>
        <xdr:cNvPr id="150" name="直線コネクタ 149"/>
        <xdr:cNvCxnSpPr/>
      </xdr:nvCxnSpPr>
      <xdr:spPr>
        <a:xfrm flipV="1">
          <a:off x="8750300" y="106494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150041</xdr:rowOff>
    </xdr:from>
    <xdr:to>
      <xdr:col>41</xdr:col>
      <xdr:colOff>101600</xdr:colOff>
      <xdr:row>62</xdr:row>
      <xdr:rowOff>80191</xdr:rowOff>
    </xdr:to>
    <xdr:sp macro="" textlink="">
      <xdr:nvSpPr>
        <xdr:cNvPr id="151" name="楕円 150"/>
        <xdr:cNvSpPr/>
      </xdr:nvSpPr>
      <xdr:spPr>
        <a:xfrm>
          <a:off x="781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25037</xdr:rowOff>
    </xdr:from>
    <xdr:to>
      <xdr:col>45</xdr:col>
      <xdr:colOff>177800</xdr:colOff>
      <xdr:row>62</xdr:row>
      <xdr:rowOff>29391</xdr:rowOff>
    </xdr:to>
    <xdr:cxnSp macro="">
      <xdr:nvCxnSpPr>
        <xdr:cNvPr id="152" name="直線コネクタ 151"/>
        <xdr:cNvCxnSpPr/>
      </xdr:nvCxnSpPr>
      <xdr:spPr>
        <a:xfrm flipV="1">
          <a:off x="7861300" y="1065493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86921</xdr:rowOff>
    </xdr:from>
    <xdr:ext cx="469744" cy="259045"/>
    <xdr:sp macro="" textlink="">
      <xdr:nvSpPr>
        <xdr:cNvPr id="153" name="n_1mainValue【体育館・プール】&#10;一人当たり面積"/>
        <xdr:cNvSpPr txBox="1"/>
      </xdr:nvSpPr>
      <xdr:spPr>
        <a:xfrm>
          <a:off x="9391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92364</xdr:rowOff>
    </xdr:from>
    <xdr:ext cx="469744" cy="259045"/>
    <xdr:sp macro="" textlink="">
      <xdr:nvSpPr>
        <xdr:cNvPr id="154" name="n_2mainValue【体育館・プール】&#10;一人当たり面積"/>
        <xdr:cNvSpPr txBox="1"/>
      </xdr:nvSpPr>
      <xdr:spPr>
        <a:xfrm>
          <a:off x="8515427" y="103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96718</xdr:rowOff>
    </xdr:from>
    <xdr:ext cx="469744" cy="259045"/>
    <xdr:sp macro="" textlink="">
      <xdr:nvSpPr>
        <xdr:cNvPr id="155" name="n_3mainValue【体育館・プール】&#10;一人当たり面積"/>
        <xdr:cNvSpPr txBox="1"/>
      </xdr:nvSpPr>
      <xdr:spPr>
        <a:xfrm>
          <a:off x="76264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80" name="直線コネクタ 17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8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2" name="直線コネクタ 18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4" name="直線コネクタ 18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6" name="フローチャート: 判断 18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7" name="フローチャート: 判断 18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8"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9" name="フローチャート: 判断 188"/>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90"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91" name="フローチャート: 判断 19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129557</xdr:rowOff>
    </xdr:from>
    <xdr:ext cx="405111" cy="259045"/>
    <xdr:sp macro="" textlink="">
      <xdr:nvSpPr>
        <xdr:cNvPr id="192"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198" name="楕円 197"/>
        <xdr:cNvSpPr/>
      </xdr:nvSpPr>
      <xdr:spPr>
        <a:xfrm>
          <a:off x="4584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86377</xdr:rowOff>
    </xdr:from>
    <xdr:ext cx="405111" cy="259045"/>
    <xdr:sp macro="" textlink="">
      <xdr:nvSpPr>
        <xdr:cNvPr id="199" name="【福祉施設】&#10;有形固定資産減価償却率該当値テキスト"/>
        <xdr:cNvSpPr txBox="1"/>
      </xdr:nvSpPr>
      <xdr:spPr>
        <a:xfrm>
          <a:off x="467360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200" name="楕円 199"/>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114300</xdr:rowOff>
    </xdr:from>
    <xdr:to>
      <xdr:col>24</xdr:col>
      <xdr:colOff>63500</xdr:colOff>
      <xdr:row>78</xdr:row>
      <xdr:rowOff>152400</xdr:rowOff>
    </xdr:to>
    <xdr:cxnSp macro="">
      <xdr:nvCxnSpPr>
        <xdr:cNvPr id="201" name="直線コネクタ 200"/>
        <xdr:cNvCxnSpPr/>
      </xdr:nvCxnSpPr>
      <xdr:spPr>
        <a:xfrm flipV="1">
          <a:off x="3797300" y="1348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macro="" textlink="">
      <xdr:nvSpPr>
        <xdr:cNvPr id="202" name="楕円 201"/>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79</xdr:row>
      <xdr:rowOff>19050</xdr:rowOff>
    </xdr:to>
    <xdr:cxnSp macro="">
      <xdr:nvCxnSpPr>
        <xdr:cNvPr id="203" name="直線コネクタ 202"/>
        <xdr:cNvCxnSpPr/>
      </xdr:nvCxnSpPr>
      <xdr:spPr>
        <a:xfrm flipV="1">
          <a:off x="29083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xdr:rowOff>
    </xdr:from>
    <xdr:to>
      <xdr:col>10</xdr:col>
      <xdr:colOff>165100</xdr:colOff>
      <xdr:row>79</xdr:row>
      <xdr:rowOff>107950</xdr:rowOff>
    </xdr:to>
    <xdr:sp macro="" textlink="">
      <xdr:nvSpPr>
        <xdr:cNvPr id="204" name="楕円 203"/>
        <xdr:cNvSpPr/>
      </xdr:nvSpPr>
      <xdr:spPr>
        <a:xfrm>
          <a:off x="196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19050</xdr:rowOff>
    </xdr:from>
    <xdr:to>
      <xdr:col>15</xdr:col>
      <xdr:colOff>50800</xdr:colOff>
      <xdr:row>79</xdr:row>
      <xdr:rowOff>57150</xdr:rowOff>
    </xdr:to>
    <xdr:cxnSp macro="">
      <xdr:nvCxnSpPr>
        <xdr:cNvPr id="205" name="直線コネクタ 204"/>
        <xdr:cNvCxnSpPr/>
      </xdr:nvCxnSpPr>
      <xdr:spPr>
        <a:xfrm flipV="1">
          <a:off x="2019300" y="1356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06" name="n_1mainValue【福祉施設】&#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macro="" textlink="">
      <xdr:nvSpPr>
        <xdr:cNvPr id="207" name="n_2mainValue【福祉施設】&#10;有形固定資産減価償却率"/>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124477</xdr:rowOff>
    </xdr:from>
    <xdr:ext cx="405111" cy="259045"/>
    <xdr:sp macro="" textlink="">
      <xdr:nvSpPr>
        <xdr:cNvPr id="208" name="n_3mainValue【福祉施設】&#10;有形固定資産減価償却率"/>
        <xdr:cNvSpPr txBox="1"/>
      </xdr:nvSpPr>
      <xdr:spPr>
        <a:xfrm>
          <a:off x="1816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32" name="直線コネクタ 23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4" name="直線コネクタ 23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3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6" name="直線コネクタ 23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3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8" name="フローチャート: 判断 23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9" name="フローチャート: 判断 23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40"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41" name="フローチャート: 判断 240"/>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42"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43" name="フローチャート: 判断 242"/>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4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44450</xdr:rowOff>
    </xdr:from>
    <xdr:to>
      <xdr:col>55</xdr:col>
      <xdr:colOff>50800</xdr:colOff>
      <xdr:row>86</xdr:row>
      <xdr:rowOff>146050</xdr:rowOff>
    </xdr:to>
    <xdr:sp macro="" textlink="">
      <xdr:nvSpPr>
        <xdr:cNvPr id="250" name="楕円 249"/>
        <xdr:cNvSpPr/>
      </xdr:nvSpPr>
      <xdr:spPr>
        <a:xfrm>
          <a:off x="10426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130827</xdr:rowOff>
    </xdr:from>
    <xdr:ext cx="469744" cy="259045"/>
    <xdr:sp macro="" textlink="">
      <xdr:nvSpPr>
        <xdr:cNvPr id="251" name="【福祉施設】&#10;一人当たり面積該当値テキスト"/>
        <xdr:cNvSpPr txBox="1"/>
      </xdr:nvSpPr>
      <xdr:spPr>
        <a:xfrm>
          <a:off x="10515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252" name="楕円 251"/>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95250</xdr:rowOff>
    </xdr:from>
    <xdr:to>
      <xdr:col>55</xdr:col>
      <xdr:colOff>0</xdr:colOff>
      <xdr:row>86</xdr:row>
      <xdr:rowOff>95250</xdr:rowOff>
    </xdr:to>
    <xdr:cxnSp macro="">
      <xdr:nvCxnSpPr>
        <xdr:cNvPr id="253" name="直線コネクタ 252"/>
        <xdr:cNvCxnSpPr/>
      </xdr:nvCxnSpPr>
      <xdr:spPr>
        <a:xfrm>
          <a:off x="9639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44450</xdr:rowOff>
    </xdr:from>
    <xdr:to>
      <xdr:col>46</xdr:col>
      <xdr:colOff>38100</xdr:colOff>
      <xdr:row>86</xdr:row>
      <xdr:rowOff>146050</xdr:rowOff>
    </xdr:to>
    <xdr:sp macro="" textlink="">
      <xdr:nvSpPr>
        <xdr:cNvPr id="254" name="楕円 253"/>
        <xdr:cNvSpPr/>
      </xdr:nvSpPr>
      <xdr:spPr>
        <a:xfrm>
          <a:off x="869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95250</xdr:rowOff>
    </xdr:to>
    <xdr:cxnSp macro="">
      <xdr:nvCxnSpPr>
        <xdr:cNvPr id="255" name="直線コネクタ 254"/>
        <xdr:cNvCxnSpPr/>
      </xdr:nvCxnSpPr>
      <xdr:spPr>
        <a:xfrm>
          <a:off x="8750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45720</xdr:rowOff>
    </xdr:from>
    <xdr:to>
      <xdr:col>41</xdr:col>
      <xdr:colOff>101600</xdr:colOff>
      <xdr:row>86</xdr:row>
      <xdr:rowOff>147320</xdr:rowOff>
    </xdr:to>
    <xdr:sp macro="" textlink="">
      <xdr:nvSpPr>
        <xdr:cNvPr id="256" name="楕円 255"/>
        <xdr:cNvSpPr/>
      </xdr:nvSpPr>
      <xdr:spPr>
        <a:xfrm>
          <a:off x="7810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95250</xdr:rowOff>
    </xdr:from>
    <xdr:to>
      <xdr:col>45</xdr:col>
      <xdr:colOff>177800</xdr:colOff>
      <xdr:row>86</xdr:row>
      <xdr:rowOff>96520</xdr:rowOff>
    </xdr:to>
    <xdr:cxnSp macro="">
      <xdr:nvCxnSpPr>
        <xdr:cNvPr id="257" name="直線コネクタ 256"/>
        <xdr:cNvCxnSpPr/>
      </xdr:nvCxnSpPr>
      <xdr:spPr>
        <a:xfrm flipV="1">
          <a:off x="7861300" y="148399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137177</xdr:rowOff>
    </xdr:from>
    <xdr:ext cx="469744" cy="259045"/>
    <xdr:sp macro="" textlink="">
      <xdr:nvSpPr>
        <xdr:cNvPr id="258" name="n_1mainValue【福祉施設】&#10;一人当たり面積"/>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137177</xdr:rowOff>
    </xdr:from>
    <xdr:ext cx="469744" cy="259045"/>
    <xdr:sp macro="" textlink="">
      <xdr:nvSpPr>
        <xdr:cNvPr id="259" name="n_2mainValue【福祉施設】&#10;一人当たり面積"/>
        <xdr:cNvSpPr txBox="1"/>
      </xdr:nvSpPr>
      <xdr:spPr>
        <a:xfrm>
          <a:off x="8515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138447</xdr:rowOff>
    </xdr:from>
    <xdr:ext cx="469744" cy="259045"/>
    <xdr:sp macro="" textlink="">
      <xdr:nvSpPr>
        <xdr:cNvPr id="260" name="n_3mainValue【福祉施設】&#10;一人当たり面積"/>
        <xdr:cNvSpPr txBox="1"/>
      </xdr:nvSpPr>
      <xdr:spPr>
        <a:xfrm>
          <a:off x="7626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01" name="直線コネクタ 300"/>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02"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03" name="直線コネクタ 302"/>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06"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07" name="フローチャート: 判断 30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08" name="フローチャート: 判断 30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09"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10" name="フローチャート: 判断 309"/>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11"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12" name="フローチャート: 判断 311"/>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313"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319" name="楕円 318"/>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320" name="【一般廃棄物処理施設】&#10;有形固定資産減価償却率該当値テキスト"/>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321" name="楕円 320"/>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104775</xdr:rowOff>
    </xdr:to>
    <xdr:cxnSp macro="">
      <xdr:nvCxnSpPr>
        <xdr:cNvPr id="322" name="直線コネクタ 321"/>
        <xdr:cNvCxnSpPr/>
      </xdr:nvCxnSpPr>
      <xdr:spPr>
        <a:xfrm flipV="1">
          <a:off x="15481300" y="6240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323" name="楕円 322"/>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156210</xdr:rowOff>
    </xdr:to>
    <xdr:cxnSp macro="">
      <xdr:nvCxnSpPr>
        <xdr:cNvPr id="324" name="直線コネクタ 323"/>
        <xdr:cNvCxnSpPr/>
      </xdr:nvCxnSpPr>
      <xdr:spPr>
        <a:xfrm flipV="1">
          <a:off x="14592300" y="6276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652</xdr:rowOff>
    </xdr:from>
    <xdr:ext cx="405111" cy="259045"/>
    <xdr:sp macro="" textlink="">
      <xdr:nvSpPr>
        <xdr:cNvPr id="325" name="n_1mainValue【一般廃棄物処理施設】&#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326" name="n_2mainValue【一般廃棄物処理施設】&#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8" name="テキスト ボックス 3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0" name="テキスト ボックス 33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2" name="テキスト ボックス 3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4" name="テキスト ボックス 34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6" name="テキスト ボックス 34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50" name="直線コネクタ 349"/>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51"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52" name="直線コネクタ 351"/>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53"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54" name="直線コネクタ 353"/>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355"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56" name="フローチャート: 判断 355"/>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57" name="フローチャート: 判断 356"/>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358"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359" name="フローチャート: 判断 358"/>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360"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361" name="フローチャート: 判断 360"/>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362"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31165</xdr:rowOff>
    </xdr:from>
    <xdr:to>
      <xdr:col>116</xdr:col>
      <xdr:colOff>114300</xdr:colOff>
      <xdr:row>39</xdr:row>
      <xdr:rowOff>132765</xdr:rowOff>
    </xdr:to>
    <xdr:sp macro="" textlink="">
      <xdr:nvSpPr>
        <xdr:cNvPr id="368" name="楕円 367"/>
        <xdr:cNvSpPr/>
      </xdr:nvSpPr>
      <xdr:spPr>
        <a:xfrm>
          <a:off x="22110700" y="67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54042</xdr:rowOff>
    </xdr:from>
    <xdr:ext cx="599010" cy="259045"/>
    <xdr:sp macro="" textlink="">
      <xdr:nvSpPr>
        <xdr:cNvPr id="369" name="【一般廃棄物処理施設】&#10;一人当たり有形固定資産（償却資産）額該当値テキスト"/>
        <xdr:cNvSpPr txBox="1"/>
      </xdr:nvSpPr>
      <xdr:spPr>
        <a:xfrm>
          <a:off x="22199600" y="656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49250</xdr:rowOff>
    </xdr:from>
    <xdr:to>
      <xdr:col>112</xdr:col>
      <xdr:colOff>38100</xdr:colOff>
      <xdr:row>39</xdr:row>
      <xdr:rowOff>150850</xdr:rowOff>
    </xdr:to>
    <xdr:sp macro="" textlink="">
      <xdr:nvSpPr>
        <xdr:cNvPr id="370" name="楕円 369"/>
        <xdr:cNvSpPr/>
      </xdr:nvSpPr>
      <xdr:spPr>
        <a:xfrm>
          <a:off x="21272500" y="67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81965</xdr:rowOff>
    </xdr:from>
    <xdr:to>
      <xdr:col>116</xdr:col>
      <xdr:colOff>63500</xdr:colOff>
      <xdr:row>39</xdr:row>
      <xdr:rowOff>100050</xdr:rowOff>
    </xdr:to>
    <xdr:cxnSp macro="">
      <xdr:nvCxnSpPr>
        <xdr:cNvPr id="371" name="直線コネクタ 370"/>
        <xdr:cNvCxnSpPr/>
      </xdr:nvCxnSpPr>
      <xdr:spPr>
        <a:xfrm flipV="1">
          <a:off x="21323300" y="6768515"/>
          <a:ext cx="8382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58570</xdr:rowOff>
    </xdr:from>
    <xdr:to>
      <xdr:col>107</xdr:col>
      <xdr:colOff>101600</xdr:colOff>
      <xdr:row>39</xdr:row>
      <xdr:rowOff>160170</xdr:rowOff>
    </xdr:to>
    <xdr:sp macro="" textlink="">
      <xdr:nvSpPr>
        <xdr:cNvPr id="372" name="楕円 371"/>
        <xdr:cNvSpPr/>
      </xdr:nvSpPr>
      <xdr:spPr>
        <a:xfrm>
          <a:off x="20383500" y="67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100050</xdr:rowOff>
    </xdr:from>
    <xdr:to>
      <xdr:col>111</xdr:col>
      <xdr:colOff>177800</xdr:colOff>
      <xdr:row>39</xdr:row>
      <xdr:rowOff>109370</xdr:rowOff>
    </xdr:to>
    <xdr:cxnSp macro="">
      <xdr:nvCxnSpPr>
        <xdr:cNvPr id="373" name="直線コネクタ 372"/>
        <xdr:cNvCxnSpPr/>
      </xdr:nvCxnSpPr>
      <xdr:spPr>
        <a:xfrm flipV="1">
          <a:off x="20434300" y="6786600"/>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141977</xdr:rowOff>
    </xdr:from>
    <xdr:ext cx="599010" cy="259045"/>
    <xdr:sp macro="" textlink="">
      <xdr:nvSpPr>
        <xdr:cNvPr id="374" name="n_1mainValue【一般廃棄物処理施設】&#10;一人当たり有形固定資産（償却資産）額"/>
        <xdr:cNvSpPr txBox="1"/>
      </xdr:nvSpPr>
      <xdr:spPr>
        <a:xfrm>
          <a:off x="21011095" y="682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151297</xdr:rowOff>
    </xdr:from>
    <xdr:ext cx="599010" cy="259045"/>
    <xdr:sp macro="" textlink="">
      <xdr:nvSpPr>
        <xdr:cNvPr id="375" name="n_2mainValue【一般廃棄物処理施設】&#10;一人当たり有形固定資産（償却資産）額"/>
        <xdr:cNvSpPr txBox="1"/>
      </xdr:nvSpPr>
      <xdr:spPr>
        <a:xfrm>
          <a:off x="20134795" y="683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6" name="テキスト ボックス 3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7" name="直線コネクタ 3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8" name="テキスト ボックス 3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9" name="直線コネクタ 3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0" name="テキスト ボックス 3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1" name="直線コネクタ 3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2" name="テキスト ボックス 3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3" name="直線コネクタ 3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4" name="テキスト ボックス 3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398" name="直線コネクタ 397"/>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399"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00" name="直線コネクタ 399"/>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01"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02" name="直線コネクタ 401"/>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403"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04" name="フローチャート: 判断 403"/>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05" name="フローチャート: 判断 404"/>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406"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07" name="フローチャート: 判断 406"/>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408"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09" name="フローチャート: 判断 408"/>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410"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90932</xdr:rowOff>
    </xdr:from>
    <xdr:to>
      <xdr:col>85</xdr:col>
      <xdr:colOff>177800</xdr:colOff>
      <xdr:row>60</xdr:row>
      <xdr:rowOff>21082</xdr:rowOff>
    </xdr:to>
    <xdr:sp macro="" textlink="">
      <xdr:nvSpPr>
        <xdr:cNvPr id="416" name="楕円 415"/>
        <xdr:cNvSpPr/>
      </xdr:nvSpPr>
      <xdr:spPr>
        <a:xfrm>
          <a:off x="162687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69359</xdr:rowOff>
    </xdr:from>
    <xdr:ext cx="405111" cy="259045"/>
    <xdr:sp macro="" textlink="">
      <xdr:nvSpPr>
        <xdr:cNvPr id="417" name="【保健センター・保健所】&#10;有形固定資産減価償却率該当値テキスト"/>
        <xdr:cNvSpPr txBox="1"/>
      </xdr:nvSpPr>
      <xdr:spPr>
        <a:xfrm>
          <a:off x="16357600"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418" name="楕円 417"/>
        <xdr:cNvSpPr/>
      </xdr:nvSpPr>
      <xdr:spPr>
        <a:xfrm>
          <a:off x="15430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141732</xdr:rowOff>
    </xdr:from>
    <xdr:to>
      <xdr:col>85</xdr:col>
      <xdr:colOff>127000</xdr:colOff>
      <xdr:row>60</xdr:row>
      <xdr:rowOff>32004</xdr:rowOff>
    </xdr:to>
    <xdr:cxnSp macro="">
      <xdr:nvCxnSpPr>
        <xdr:cNvPr id="419" name="直線コネクタ 418"/>
        <xdr:cNvCxnSpPr/>
      </xdr:nvCxnSpPr>
      <xdr:spPr>
        <a:xfrm flipV="1">
          <a:off x="15481300" y="1025728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42926</xdr:rowOff>
    </xdr:from>
    <xdr:to>
      <xdr:col>76</xdr:col>
      <xdr:colOff>165100</xdr:colOff>
      <xdr:row>60</xdr:row>
      <xdr:rowOff>144526</xdr:rowOff>
    </xdr:to>
    <xdr:sp macro="" textlink="">
      <xdr:nvSpPr>
        <xdr:cNvPr id="420" name="楕円 419"/>
        <xdr:cNvSpPr/>
      </xdr:nvSpPr>
      <xdr:spPr>
        <a:xfrm>
          <a:off x="14541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60</xdr:row>
      <xdr:rowOff>93726</xdr:rowOff>
    </xdr:to>
    <xdr:cxnSp macro="">
      <xdr:nvCxnSpPr>
        <xdr:cNvPr id="421" name="直線コネクタ 420"/>
        <xdr:cNvCxnSpPr/>
      </xdr:nvCxnSpPr>
      <xdr:spPr>
        <a:xfrm flipV="1">
          <a:off x="14592300" y="1031900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22" name="楕円 421"/>
        <xdr:cNvSpPr/>
      </xdr:nvSpPr>
      <xdr:spPr>
        <a:xfrm>
          <a:off x="1365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93726</xdr:rowOff>
    </xdr:from>
    <xdr:to>
      <xdr:col>76</xdr:col>
      <xdr:colOff>114300</xdr:colOff>
      <xdr:row>60</xdr:row>
      <xdr:rowOff>155448</xdr:rowOff>
    </xdr:to>
    <xdr:cxnSp macro="">
      <xdr:nvCxnSpPr>
        <xdr:cNvPr id="423" name="直線コネクタ 422"/>
        <xdr:cNvCxnSpPr/>
      </xdr:nvCxnSpPr>
      <xdr:spPr>
        <a:xfrm flipV="1">
          <a:off x="13703300" y="103807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424" name="n_1mainValue【保健センター・保健所】&#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135653</xdr:rowOff>
    </xdr:from>
    <xdr:ext cx="405111" cy="259045"/>
    <xdr:sp macro="" textlink="">
      <xdr:nvSpPr>
        <xdr:cNvPr id="425" name="n_2mainValue【保健センター・保健所】&#10;有形固定資産減価償却率"/>
        <xdr:cNvSpPr txBox="1"/>
      </xdr:nvSpPr>
      <xdr:spPr>
        <a:xfrm>
          <a:off x="143897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25925</xdr:rowOff>
    </xdr:from>
    <xdr:ext cx="405111" cy="259045"/>
    <xdr:sp macro="" textlink="">
      <xdr:nvSpPr>
        <xdr:cNvPr id="426" name="n_3mainValue【保健センター・保健所】&#10;有形固定資産減価償却率"/>
        <xdr:cNvSpPr txBox="1"/>
      </xdr:nvSpPr>
      <xdr:spPr>
        <a:xfrm>
          <a:off x="13500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48" name="直線コネクタ 447"/>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4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50" name="直線コネクタ 44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51"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52" name="直線コネクタ 451"/>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53"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54" name="フローチャート: 判断 45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55" name="フローチャート: 判断 454"/>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456"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457" name="フローチャート: 判断 456"/>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458"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459" name="フローチャート: 判断 458"/>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460"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466" name="楕円 465"/>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85361</xdr:rowOff>
    </xdr:from>
    <xdr:ext cx="469744" cy="259045"/>
    <xdr:sp macro="" textlink="">
      <xdr:nvSpPr>
        <xdr:cNvPr id="467" name="【保健センター・保健所】&#10;一人当たり面積該当値テキスト"/>
        <xdr:cNvSpPr txBox="1"/>
      </xdr:nvSpPr>
      <xdr:spPr>
        <a:xfrm>
          <a:off x="22199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468" name="楕円 467"/>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162306</xdr:rowOff>
    </xdr:to>
    <xdr:cxnSp macro="">
      <xdr:nvCxnSpPr>
        <xdr:cNvPr id="469" name="直線コネクタ 468"/>
        <xdr:cNvCxnSpPr/>
      </xdr:nvCxnSpPr>
      <xdr:spPr>
        <a:xfrm flipV="1">
          <a:off x="21323300" y="1061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470" name="楕円 469"/>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61</xdr:row>
      <xdr:rowOff>166878</xdr:rowOff>
    </xdr:to>
    <xdr:cxnSp macro="">
      <xdr:nvCxnSpPr>
        <xdr:cNvPr id="471" name="直線コネクタ 470"/>
        <xdr:cNvCxnSpPr/>
      </xdr:nvCxnSpPr>
      <xdr:spPr>
        <a:xfrm flipV="1">
          <a:off x="20434300" y="1062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72" name="楕円 471"/>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0</xdr:rowOff>
    </xdr:to>
    <xdr:cxnSp macro="">
      <xdr:nvCxnSpPr>
        <xdr:cNvPr id="473" name="直線コネクタ 472"/>
        <xdr:cNvCxnSpPr/>
      </xdr:nvCxnSpPr>
      <xdr:spPr>
        <a:xfrm flipV="1">
          <a:off x="19545300" y="1062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474" name="n_1main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475" name="n_2mainValue【保健センター・保健所】&#10;一人当たり面積"/>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476"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7" name="直線コネクタ 4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8" name="テキスト ボックス 4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9" name="直線コネクタ 4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0" name="テキスト ボックス 4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1" name="直線コネクタ 4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2" name="テキスト ボックス 4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3" name="直線コネクタ 4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4" name="テキスト ボックス 4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5" name="直線コネクタ 4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6" name="テキスト ボックス 4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7" name="直線コネクタ 4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8" name="テキスト ボックス 4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0" name="テキスト ボックス 4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02" name="直線コネクタ 501"/>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3"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4" name="直線コネクタ 503"/>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05"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06" name="直線コネクタ 505"/>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07"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08" name="フローチャート: 判断 507"/>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09" name="フローチャート: 判断 508"/>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510"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11" name="フローチャート: 判断 51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12"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13" name="フローチャート: 判断 512"/>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514"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520" name="楕円 519"/>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521" name="【消防施設】&#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130992</xdr:rowOff>
    </xdr:from>
    <xdr:to>
      <xdr:col>81</xdr:col>
      <xdr:colOff>101600</xdr:colOff>
      <xdr:row>80</xdr:row>
      <xdr:rowOff>61142</xdr:rowOff>
    </xdr:to>
    <xdr:sp macro="" textlink="">
      <xdr:nvSpPr>
        <xdr:cNvPr id="522" name="楕円 521"/>
        <xdr:cNvSpPr/>
      </xdr:nvSpPr>
      <xdr:spPr>
        <a:xfrm>
          <a:off x="154305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10342</xdr:rowOff>
    </xdr:to>
    <xdr:cxnSp macro="">
      <xdr:nvCxnSpPr>
        <xdr:cNvPr id="523" name="直線コネクタ 522"/>
        <xdr:cNvCxnSpPr/>
      </xdr:nvCxnSpPr>
      <xdr:spPr>
        <a:xfrm flipV="1">
          <a:off x="15481300" y="13711645"/>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524" name="楕円 523"/>
        <xdr:cNvSpPr/>
      </xdr:nvSpPr>
      <xdr:spPr>
        <a:xfrm>
          <a:off x="14541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168729</xdr:rowOff>
    </xdr:from>
    <xdr:to>
      <xdr:col>81</xdr:col>
      <xdr:colOff>50800</xdr:colOff>
      <xdr:row>80</xdr:row>
      <xdr:rowOff>10342</xdr:rowOff>
    </xdr:to>
    <xdr:cxnSp macro="">
      <xdr:nvCxnSpPr>
        <xdr:cNvPr id="525" name="直線コネクタ 524"/>
        <xdr:cNvCxnSpPr/>
      </xdr:nvCxnSpPr>
      <xdr:spPr>
        <a:xfrm>
          <a:off x="14592300" y="137132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77669</xdr:rowOff>
    </xdr:from>
    <xdr:ext cx="405111" cy="259045"/>
    <xdr:sp macro="" textlink="">
      <xdr:nvSpPr>
        <xdr:cNvPr id="526" name="n_1mainValue【消防施設】&#10;有形固定資産減価償却率"/>
        <xdr:cNvSpPr txBox="1"/>
      </xdr:nvSpPr>
      <xdr:spPr>
        <a:xfrm>
          <a:off x="15266044" y="1345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527" name="n_2mainValue【消防施設】&#10;有形固定資産減価償却率"/>
        <xdr:cNvSpPr txBox="1"/>
      </xdr:nvSpPr>
      <xdr:spPr>
        <a:xfrm>
          <a:off x="14389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8" name="直線コネクタ 5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9" name="テキスト ボックス 5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0" name="直線コネクタ 5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1" name="テキスト ボックス 5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2" name="直線コネクタ 5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3" name="テキスト ボックス 5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4" name="直線コネクタ 5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5" name="テキスト ボックス 5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49" name="直線コネクタ 548"/>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1" name="直線コネクタ 55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52"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53" name="直線コネクタ 552"/>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54"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55" name="フローチャート: 判断 554"/>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56" name="フローチャート: 判断 55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5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58" name="フローチャート: 判断 55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559"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60" name="フローチャート: 判断 559"/>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561"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163322</xdr:rowOff>
    </xdr:from>
    <xdr:to>
      <xdr:col>116</xdr:col>
      <xdr:colOff>114300</xdr:colOff>
      <xdr:row>85</xdr:row>
      <xdr:rowOff>93472</xdr:rowOff>
    </xdr:to>
    <xdr:sp macro="" textlink="">
      <xdr:nvSpPr>
        <xdr:cNvPr id="567" name="楕円 566"/>
        <xdr:cNvSpPr/>
      </xdr:nvSpPr>
      <xdr:spPr>
        <a:xfrm>
          <a:off x="22110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141749</xdr:rowOff>
    </xdr:from>
    <xdr:ext cx="469744" cy="259045"/>
    <xdr:sp macro="" textlink="">
      <xdr:nvSpPr>
        <xdr:cNvPr id="568" name="【消防施設】&#10;一人当たり面積該当値テキスト"/>
        <xdr:cNvSpPr txBox="1"/>
      </xdr:nvSpPr>
      <xdr:spPr>
        <a:xfrm>
          <a:off x="22199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569" name="楕円 568"/>
        <xdr:cNvSpPr/>
      </xdr:nvSpPr>
      <xdr:spPr>
        <a:xfrm>
          <a:off x="21272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42672</xdr:rowOff>
    </xdr:from>
    <xdr:to>
      <xdr:col>116</xdr:col>
      <xdr:colOff>63500</xdr:colOff>
      <xdr:row>85</xdr:row>
      <xdr:rowOff>42672</xdr:rowOff>
    </xdr:to>
    <xdr:cxnSp macro="">
      <xdr:nvCxnSpPr>
        <xdr:cNvPr id="570" name="直線コネクタ 569"/>
        <xdr:cNvCxnSpPr/>
      </xdr:nvCxnSpPr>
      <xdr:spPr>
        <a:xfrm>
          <a:off x="21323300" y="1461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571" name="楕円 57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49530</xdr:rowOff>
    </xdr:to>
    <xdr:cxnSp macro="">
      <xdr:nvCxnSpPr>
        <xdr:cNvPr id="572" name="直線コネクタ 571"/>
        <xdr:cNvCxnSpPr/>
      </xdr:nvCxnSpPr>
      <xdr:spPr>
        <a:xfrm flipV="1">
          <a:off x="20434300" y="146159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84599</xdr:rowOff>
    </xdr:from>
    <xdr:ext cx="469744" cy="259045"/>
    <xdr:sp macro="" textlink="">
      <xdr:nvSpPr>
        <xdr:cNvPr id="573" name="n_1mainValue【消防施設】&#10;一人当たり面積"/>
        <xdr:cNvSpPr txBox="1"/>
      </xdr:nvSpPr>
      <xdr:spPr>
        <a:xfrm>
          <a:off x="21075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74"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00" name="直線コネクタ 599"/>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0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02" name="直線コネクタ 60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4" name="直線コネクタ 60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05"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06" name="フローチャート: 判断 605"/>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07" name="フローチャート: 判断 606"/>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608"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09" name="フローチャート: 判断 608"/>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1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11" name="フローチャート: 判断 610"/>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612"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20501</xdr:rowOff>
    </xdr:from>
    <xdr:to>
      <xdr:col>85</xdr:col>
      <xdr:colOff>177800</xdr:colOff>
      <xdr:row>101</xdr:row>
      <xdr:rowOff>122101</xdr:rowOff>
    </xdr:to>
    <xdr:sp macro="" textlink="">
      <xdr:nvSpPr>
        <xdr:cNvPr id="618" name="楕円 617"/>
        <xdr:cNvSpPr/>
      </xdr:nvSpPr>
      <xdr:spPr>
        <a:xfrm>
          <a:off x="162687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43378</xdr:rowOff>
    </xdr:from>
    <xdr:ext cx="405111" cy="259045"/>
    <xdr:sp macro="" textlink="">
      <xdr:nvSpPr>
        <xdr:cNvPr id="619" name="【庁舎】&#10;有形固定資産減価償却率該当値テキスト"/>
        <xdr:cNvSpPr txBox="1"/>
      </xdr:nvSpPr>
      <xdr:spPr>
        <a:xfrm>
          <a:off x="16357600" y="1718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620" name="楕円 619"/>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71301</xdr:rowOff>
    </xdr:from>
    <xdr:to>
      <xdr:col>85</xdr:col>
      <xdr:colOff>127000</xdr:colOff>
      <xdr:row>101</xdr:row>
      <xdr:rowOff>105592</xdr:rowOff>
    </xdr:to>
    <xdr:cxnSp macro="">
      <xdr:nvCxnSpPr>
        <xdr:cNvPr id="621" name="直線コネクタ 620"/>
        <xdr:cNvCxnSpPr/>
      </xdr:nvCxnSpPr>
      <xdr:spPr>
        <a:xfrm flipV="1">
          <a:off x="15481300" y="173877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87449</xdr:rowOff>
    </xdr:from>
    <xdr:to>
      <xdr:col>76</xdr:col>
      <xdr:colOff>165100</xdr:colOff>
      <xdr:row>102</xdr:row>
      <xdr:rowOff>17599</xdr:rowOff>
    </xdr:to>
    <xdr:sp macro="" textlink="">
      <xdr:nvSpPr>
        <xdr:cNvPr id="622" name="楕円 621"/>
        <xdr:cNvSpPr/>
      </xdr:nvSpPr>
      <xdr:spPr>
        <a:xfrm>
          <a:off x="14541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101</xdr:row>
      <xdr:rowOff>138249</xdr:rowOff>
    </xdr:to>
    <xdr:cxnSp macro="">
      <xdr:nvCxnSpPr>
        <xdr:cNvPr id="623" name="直線コネクタ 622"/>
        <xdr:cNvCxnSpPr/>
      </xdr:nvCxnSpPr>
      <xdr:spPr>
        <a:xfrm flipV="1">
          <a:off x="14592300" y="1742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120106</xdr:rowOff>
    </xdr:from>
    <xdr:to>
      <xdr:col>72</xdr:col>
      <xdr:colOff>38100</xdr:colOff>
      <xdr:row>102</xdr:row>
      <xdr:rowOff>50256</xdr:rowOff>
    </xdr:to>
    <xdr:sp macro="" textlink="">
      <xdr:nvSpPr>
        <xdr:cNvPr id="624" name="楕円 623"/>
        <xdr:cNvSpPr/>
      </xdr:nvSpPr>
      <xdr:spPr>
        <a:xfrm>
          <a:off x="13652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138249</xdr:rowOff>
    </xdr:from>
    <xdr:to>
      <xdr:col>76</xdr:col>
      <xdr:colOff>114300</xdr:colOff>
      <xdr:row>101</xdr:row>
      <xdr:rowOff>170906</xdr:rowOff>
    </xdr:to>
    <xdr:cxnSp macro="">
      <xdr:nvCxnSpPr>
        <xdr:cNvPr id="625" name="直線コネクタ 624"/>
        <xdr:cNvCxnSpPr/>
      </xdr:nvCxnSpPr>
      <xdr:spPr>
        <a:xfrm flipV="1">
          <a:off x="13703300" y="174546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1469</xdr:rowOff>
    </xdr:from>
    <xdr:ext cx="405111" cy="259045"/>
    <xdr:sp macro="" textlink="">
      <xdr:nvSpPr>
        <xdr:cNvPr id="626" name="n_1mainValue【庁舎】&#10;有形固定資産減価償却率"/>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34126</xdr:rowOff>
    </xdr:from>
    <xdr:ext cx="405111" cy="259045"/>
    <xdr:sp macro="" textlink="">
      <xdr:nvSpPr>
        <xdr:cNvPr id="627" name="n_2mainValue【庁舎】&#10;有形固定資産減価償却率"/>
        <xdr:cNvSpPr txBox="1"/>
      </xdr:nvSpPr>
      <xdr:spPr>
        <a:xfrm>
          <a:off x="14389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66783</xdr:rowOff>
    </xdr:from>
    <xdr:ext cx="405111" cy="259045"/>
    <xdr:sp macro="" textlink="">
      <xdr:nvSpPr>
        <xdr:cNvPr id="628" name="n_3mainValue【庁舎】&#10;有形固定資産減価償却率"/>
        <xdr:cNvSpPr txBox="1"/>
      </xdr:nvSpPr>
      <xdr:spPr>
        <a:xfrm>
          <a:off x="13500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52" name="直線コネクタ 651"/>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53"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54" name="直線コネクタ 653"/>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55"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56" name="直線コネクタ 655"/>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57"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58" name="フローチャート: 判断 657"/>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59" name="フローチャート: 判断 658"/>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660"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61" name="フローチャート: 判断 660"/>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662"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663" name="フローチャート: 判断 662"/>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664"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29211</xdr:rowOff>
    </xdr:from>
    <xdr:to>
      <xdr:col>116</xdr:col>
      <xdr:colOff>114300</xdr:colOff>
      <xdr:row>108</xdr:row>
      <xdr:rowOff>130811</xdr:rowOff>
    </xdr:to>
    <xdr:sp macro="" textlink="">
      <xdr:nvSpPr>
        <xdr:cNvPr id="670" name="楕円 669"/>
        <xdr:cNvSpPr/>
      </xdr:nvSpPr>
      <xdr:spPr>
        <a:xfrm>
          <a:off x="22110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115588</xdr:rowOff>
    </xdr:from>
    <xdr:ext cx="469744" cy="259045"/>
    <xdr:sp macro="" textlink="">
      <xdr:nvSpPr>
        <xdr:cNvPr id="671" name="【庁舎】&#10;一人当たり面積該当値テキスト"/>
        <xdr:cNvSpPr txBox="1"/>
      </xdr:nvSpPr>
      <xdr:spPr>
        <a:xfrm>
          <a:off x="22199600" y="184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30353</xdr:rowOff>
    </xdr:from>
    <xdr:to>
      <xdr:col>112</xdr:col>
      <xdr:colOff>38100</xdr:colOff>
      <xdr:row>108</xdr:row>
      <xdr:rowOff>131953</xdr:rowOff>
    </xdr:to>
    <xdr:sp macro="" textlink="">
      <xdr:nvSpPr>
        <xdr:cNvPr id="672" name="楕円 671"/>
        <xdr:cNvSpPr/>
      </xdr:nvSpPr>
      <xdr:spPr>
        <a:xfrm>
          <a:off x="212725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80011</xdr:rowOff>
    </xdr:from>
    <xdr:to>
      <xdr:col>116</xdr:col>
      <xdr:colOff>63500</xdr:colOff>
      <xdr:row>108</xdr:row>
      <xdr:rowOff>81153</xdr:rowOff>
    </xdr:to>
    <xdr:cxnSp macro="">
      <xdr:nvCxnSpPr>
        <xdr:cNvPr id="673" name="直線コネクタ 672"/>
        <xdr:cNvCxnSpPr/>
      </xdr:nvCxnSpPr>
      <xdr:spPr>
        <a:xfrm flipV="1">
          <a:off x="21323300" y="1859661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31114</xdr:rowOff>
    </xdr:from>
    <xdr:to>
      <xdr:col>107</xdr:col>
      <xdr:colOff>101600</xdr:colOff>
      <xdr:row>108</xdr:row>
      <xdr:rowOff>132714</xdr:rowOff>
    </xdr:to>
    <xdr:sp macro="" textlink="">
      <xdr:nvSpPr>
        <xdr:cNvPr id="674" name="楕円 673"/>
        <xdr:cNvSpPr/>
      </xdr:nvSpPr>
      <xdr:spPr>
        <a:xfrm>
          <a:off x="20383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81153</xdr:rowOff>
    </xdr:from>
    <xdr:to>
      <xdr:col>111</xdr:col>
      <xdr:colOff>177800</xdr:colOff>
      <xdr:row>108</xdr:row>
      <xdr:rowOff>81914</xdr:rowOff>
    </xdr:to>
    <xdr:cxnSp macro="">
      <xdr:nvCxnSpPr>
        <xdr:cNvPr id="675" name="直線コネクタ 674"/>
        <xdr:cNvCxnSpPr/>
      </xdr:nvCxnSpPr>
      <xdr:spPr>
        <a:xfrm flipV="1">
          <a:off x="20434300" y="185977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31877</xdr:rowOff>
    </xdr:from>
    <xdr:to>
      <xdr:col>102</xdr:col>
      <xdr:colOff>165100</xdr:colOff>
      <xdr:row>108</xdr:row>
      <xdr:rowOff>133477</xdr:rowOff>
    </xdr:to>
    <xdr:sp macro="" textlink="">
      <xdr:nvSpPr>
        <xdr:cNvPr id="676" name="楕円 675"/>
        <xdr:cNvSpPr/>
      </xdr:nvSpPr>
      <xdr:spPr>
        <a:xfrm>
          <a:off x="19494500" y="185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81914</xdr:rowOff>
    </xdr:from>
    <xdr:to>
      <xdr:col>107</xdr:col>
      <xdr:colOff>50800</xdr:colOff>
      <xdr:row>108</xdr:row>
      <xdr:rowOff>82677</xdr:rowOff>
    </xdr:to>
    <xdr:cxnSp macro="">
      <xdr:nvCxnSpPr>
        <xdr:cNvPr id="677" name="直線コネクタ 676"/>
        <xdr:cNvCxnSpPr/>
      </xdr:nvCxnSpPr>
      <xdr:spPr>
        <a:xfrm flipV="1">
          <a:off x="19545300" y="1859851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123080</xdr:rowOff>
    </xdr:from>
    <xdr:ext cx="469744" cy="259045"/>
    <xdr:sp macro="" textlink="">
      <xdr:nvSpPr>
        <xdr:cNvPr id="678" name="n_1mainValue【庁舎】&#10;一人当たり面積"/>
        <xdr:cNvSpPr txBox="1"/>
      </xdr:nvSpPr>
      <xdr:spPr>
        <a:xfrm>
          <a:off x="21075727"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123841</xdr:rowOff>
    </xdr:from>
    <xdr:ext cx="469744" cy="259045"/>
    <xdr:sp macro="" textlink="">
      <xdr:nvSpPr>
        <xdr:cNvPr id="679" name="n_2mainValue【庁舎】&#10;一人当たり面積"/>
        <xdr:cNvSpPr txBox="1"/>
      </xdr:nvSpPr>
      <xdr:spPr>
        <a:xfrm>
          <a:off x="201994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124604</xdr:rowOff>
    </xdr:from>
    <xdr:ext cx="469744" cy="259045"/>
    <xdr:sp macro="" textlink="">
      <xdr:nvSpPr>
        <xdr:cNvPr id="680" name="n_3mainValue【庁舎】&#10;一人当たり面積"/>
        <xdr:cNvSpPr txBox="1"/>
      </xdr:nvSpPr>
      <xdr:spPr>
        <a:xfrm>
          <a:off x="19310427" y="186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ほとんどの類型において、有形固定資産減価償却率が類似団体平均よりも大幅に高く推移しているが、保健センター・保健所はわずかながら下回っている。これは、保健センターが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平成１２年度に完成し、他の施設よりは比較的新しいためである。しかしながら、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建設から２０年近くが経過して徐々に老朽化も進んできているため、他の施設も含めて公共施設等総合管理計画や個別施設計画に沿って適切に維持管理を進めていく必要がある。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一人当たりの面積等は、類似団体平均を下回っているものが比較的多く、老朽施設の取扱いについては、更新や集約化・複合化が中心となり、除却が難しい施設が多い状況である。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16,078
15,928
35.60
7,553,808
7,414,814
59,333
4,650,478
7,434,842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景気は回復傾向ではあるが、人口の減少、高齢化に加え、大型事業所が少ないことが税収に影響している。税収の向上や人口減少に歯止めをかけるため空き家対策、移住・定住促進策に取り組むとともに、税徴収の取組強化により財源の確保に努める。歳出では、公共施設の更新・統廃合などを計画的に行い財政負担の軽減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105833</xdr:rowOff>
    </xdr:to>
    <xdr:cxnSp macro="">
      <xdr:nvCxnSpPr>
        <xdr:cNvPr id="70" name="直線コネクタ 69"/>
        <xdr:cNvCxnSpPr/>
      </xdr:nvCxnSpPr>
      <xdr:spPr>
        <a:xfrm flipV="1">
          <a:off x="4114800" y="72952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xdr:cNvCxnSpPr/>
      </xdr:nvCxnSpPr>
      <xdr:spPr>
        <a:xfrm flipV="1">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xdr:cNvCxnSpPr/>
      </xdr:nvCxnSpPr>
      <xdr:spPr>
        <a:xfrm flipV="1">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2" name="テキスト ボックス 9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94" name="テキスト ボックス 93"/>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下水道会計において資本費平準化債を調達し、一般会計繰出金の抑制を図っているが、繰出金算出方法の見直しにより基準内繰出金が増加した。また、平成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年度から新中学校の統合整備事業に係る過疎対策事業債の元金償還開始により地方債償還金が増加となったが、退職者の減に伴う退職手当の減少により、経常収支比率が前年と比較して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ポイント減少した。今後も公債費は高い水準で推移し、益々厳しい財政状況となることが見込まれる。歳出の抑制に努めるとともに、計画性のある起債発行、町税の徴収率向上に努める。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65</xdr:row>
      <xdr:rowOff>109220</xdr:rowOff>
    </xdr:to>
    <xdr:cxnSp macro="">
      <xdr:nvCxnSpPr>
        <xdr:cNvPr id="135" name="直線コネクタ 134"/>
        <xdr:cNvCxnSpPr/>
      </xdr:nvCxnSpPr>
      <xdr:spPr>
        <a:xfrm flipV="1">
          <a:off x="4114800" y="1125002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109220</xdr:rowOff>
    </xdr:to>
    <xdr:cxnSp macro="">
      <xdr:nvCxnSpPr>
        <xdr:cNvPr id="138" name="直線コネクタ 137"/>
        <xdr:cNvCxnSpPr/>
      </xdr:nvCxnSpPr>
      <xdr:spPr>
        <a:xfrm>
          <a:off x="3225800" y="1115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65</xdr:row>
      <xdr:rowOff>12700</xdr:rowOff>
    </xdr:to>
    <xdr:cxnSp macro="">
      <xdr:nvCxnSpPr>
        <xdr:cNvPr id="141" name="直線コネクタ 140"/>
        <xdr:cNvCxnSpPr/>
      </xdr:nvCxnSpPr>
      <xdr:spPr>
        <a:xfrm>
          <a:off x="2336800" y="111500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77288</xdr:rowOff>
    </xdr:from>
    <xdr:to>
      <xdr:col>11</xdr:col>
      <xdr:colOff>31750</xdr:colOff>
      <xdr:row>65</xdr:row>
      <xdr:rowOff>5806</xdr:rowOff>
    </xdr:to>
    <xdr:cxnSp macro="">
      <xdr:nvCxnSpPr>
        <xdr:cNvPr id="144" name="直線コネクタ 143"/>
        <xdr:cNvCxnSpPr/>
      </xdr:nvCxnSpPr>
      <xdr:spPr>
        <a:xfrm>
          <a:off x="1447800" y="11050088"/>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54973</xdr:rowOff>
    </xdr:from>
    <xdr:to>
      <xdr:col>23</xdr:col>
      <xdr:colOff>184150</xdr:colOff>
      <xdr:row>65</xdr:row>
      <xdr:rowOff>156573</xdr:rowOff>
    </xdr:to>
    <xdr:sp macro="" textlink="">
      <xdr:nvSpPr>
        <xdr:cNvPr id="154" name="楕円 153"/>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27050</xdr:rowOff>
    </xdr:from>
    <xdr:ext cx="762000" cy="259045"/>
    <xdr:sp macro="" textlink="">
      <xdr:nvSpPr>
        <xdr:cNvPr id="155"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6" name="楕円 155"/>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7" name="テキスト ボックス 156"/>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8" name="楕円 157"/>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9" name="テキスト ボックス 158"/>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60" name="楕円 159"/>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61" name="テキスト ボックス 160"/>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26488</xdr:rowOff>
    </xdr:from>
    <xdr:to>
      <xdr:col>7</xdr:col>
      <xdr:colOff>31750</xdr:colOff>
      <xdr:row>64</xdr:row>
      <xdr:rowOff>128088</xdr:rowOff>
    </xdr:to>
    <xdr:sp macro="" textlink="">
      <xdr:nvSpPr>
        <xdr:cNvPr id="162" name="楕円 161"/>
        <xdr:cNvSpPr/>
      </xdr:nvSpPr>
      <xdr:spPr>
        <a:xfrm>
          <a:off x="1397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112865</xdr:rowOff>
    </xdr:from>
    <xdr:ext cx="762000" cy="259045"/>
    <xdr:sp macro="" textlink="">
      <xdr:nvSpPr>
        <xdr:cNvPr id="163" name="テキスト ボックス 162"/>
        <xdr:cNvSpPr txBox="1"/>
      </xdr:nvSpPr>
      <xdr:spPr>
        <a:xfrm>
          <a:off x="1066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人当たり人件費・物件費等の決算額は、退職手当が減少したもの、学校給食業務の民間委託開始が影響し、前年と比較して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類似団体の平均と比較して下回ってはいるが、ゴミ処理施設や消防業務、介護保険広域連合等の一部事務組合への負担金に含まれる人件費や物件費を合計した場合は、人口１人当たりの金額が大幅に増加することになる。今後はこれらを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83224</xdr:rowOff>
    </xdr:from>
    <xdr:to>
      <xdr:col>23</xdr:col>
      <xdr:colOff>133350</xdr:colOff>
      <xdr:row>81</xdr:row>
      <xdr:rowOff>88993</xdr:rowOff>
    </xdr:to>
    <xdr:cxnSp macro="">
      <xdr:nvCxnSpPr>
        <xdr:cNvPr id="199" name="直線コネクタ 198"/>
        <xdr:cNvCxnSpPr/>
      </xdr:nvCxnSpPr>
      <xdr:spPr>
        <a:xfrm>
          <a:off x="4114800" y="13970674"/>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79425</xdr:rowOff>
    </xdr:from>
    <xdr:to>
      <xdr:col>19</xdr:col>
      <xdr:colOff>133350</xdr:colOff>
      <xdr:row>81</xdr:row>
      <xdr:rowOff>83224</xdr:rowOff>
    </xdr:to>
    <xdr:cxnSp macro="">
      <xdr:nvCxnSpPr>
        <xdr:cNvPr id="202" name="直線コネクタ 201"/>
        <xdr:cNvCxnSpPr/>
      </xdr:nvCxnSpPr>
      <xdr:spPr>
        <a:xfrm>
          <a:off x="3225800" y="13966875"/>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79425</xdr:rowOff>
    </xdr:from>
    <xdr:to>
      <xdr:col>15</xdr:col>
      <xdr:colOff>82550</xdr:colOff>
      <xdr:row>81</xdr:row>
      <xdr:rowOff>86415</xdr:rowOff>
    </xdr:to>
    <xdr:cxnSp macro="">
      <xdr:nvCxnSpPr>
        <xdr:cNvPr id="205" name="直線コネクタ 204"/>
        <xdr:cNvCxnSpPr/>
      </xdr:nvCxnSpPr>
      <xdr:spPr>
        <a:xfrm flipV="1">
          <a:off x="2336800" y="13966875"/>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81573</xdr:rowOff>
    </xdr:from>
    <xdr:to>
      <xdr:col>11</xdr:col>
      <xdr:colOff>31750</xdr:colOff>
      <xdr:row>81</xdr:row>
      <xdr:rowOff>86415</xdr:rowOff>
    </xdr:to>
    <xdr:cxnSp macro="">
      <xdr:nvCxnSpPr>
        <xdr:cNvPr id="208" name="直線コネクタ 207"/>
        <xdr:cNvCxnSpPr/>
      </xdr:nvCxnSpPr>
      <xdr:spPr>
        <a:xfrm>
          <a:off x="1447800" y="13969023"/>
          <a:ext cx="8890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38193</xdr:rowOff>
    </xdr:from>
    <xdr:to>
      <xdr:col>23</xdr:col>
      <xdr:colOff>184150</xdr:colOff>
      <xdr:row>81</xdr:row>
      <xdr:rowOff>139793</xdr:rowOff>
    </xdr:to>
    <xdr:sp macro="" textlink="">
      <xdr:nvSpPr>
        <xdr:cNvPr id="218" name="楕円 217"/>
        <xdr:cNvSpPr/>
      </xdr:nvSpPr>
      <xdr:spPr>
        <a:xfrm>
          <a:off x="4902200" y="139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130920</xdr:rowOff>
    </xdr:from>
    <xdr:ext cx="762000" cy="259045"/>
    <xdr:sp macro="" textlink="">
      <xdr:nvSpPr>
        <xdr:cNvPr id="219" name="人件費・物件費等の状況該当値テキスト"/>
        <xdr:cNvSpPr txBox="1"/>
      </xdr:nvSpPr>
      <xdr:spPr>
        <a:xfrm>
          <a:off x="5041900" y="138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32424</xdr:rowOff>
    </xdr:from>
    <xdr:to>
      <xdr:col>19</xdr:col>
      <xdr:colOff>184150</xdr:colOff>
      <xdr:row>81</xdr:row>
      <xdr:rowOff>134024</xdr:rowOff>
    </xdr:to>
    <xdr:sp macro="" textlink="">
      <xdr:nvSpPr>
        <xdr:cNvPr id="220" name="楕円 219"/>
        <xdr:cNvSpPr/>
      </xdr:nvSpPr>
      <xdr:spPr>
        <a:xfrm>
          <a:off x="4064000" y="139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144201</xdr:rowOff>
    </xdr:from>
    <xdr:ext cx="736600" cy="259045"/>
    <xdr:sp macro="" textlink="">
      <xdr:nvSpPr>
        <xdr:cNvPr id="221" name="テキスト ボックス 220"/>
        <xdr:cNvSpPr txBox="1"/>
      </xdr:nvSpPr>
      <xdr:spPr>
        <a:xfrm>
          <a:off x="3733800" y="1368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28625</xdr:rowOff>
    </xdr:from>
    <xdr:to>
      <xdr:col>15</xdr:col>
      <xdr:colOff>133350</xdr:colOff>
      <xdr:row>81</xdr:row>
      <xdr:rowOff>130225</xdr:rowOff>
    </xdr:to>
    <xdr:sp macro="" textlink="">
      <xdr:nvSpPr>
        <xdr:cNvPr id="222" name="楕円 221"/>
        <xdr:cNvSpPr/>
      </xdr:nvSpPr>
      <xdr:spPr>
        <a:xfrm>
          <a:off x="3175000" y="139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140402</xdr:rowOff>
    </xdr:from>
    <xdr:ext cx="762000" cy="259045"/>
    <xdr:sp macro="" textlink="">
      <xdr:nvSpPr>
        <xdr:cNvPr id="223" name="テキスト ボックス 222"/>
        <xdr:cNvSpPr txBox="1"/>
      </xdr:nvSpPr>
      <xdr:spPr>
        <a:xfrm>
          <a:off x="2844800" y="1368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35615</xdr:rowOff>
    </xdr:from>
    <xdr:to>
      <xdr:col>11</xdr:col>
      <xdr:colOff>82550</xdr:colOff>
      <xdr:row>81</xdr:row>
      <xdr:rowOff>137215</xdr:rowOff>
    </xdr:to>
    <xdr:sp macro="" textlink="">
      <xdr:nvSpPr>
        <xdr:cNvPr id="224" name="楕円 223"/>
        <xdr:cNvSpPr/>
      </xdr:nvSpPr>
      <xdr:spPr>
        <a:xfrm>
          <a:off x="2286000" y="139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147392</xdr:rowOff>
    </xdr:from>
    <xdr:ext cx="762000" cy="259045"/>
    <xdr:sp macro="" textlink="">
      <xdr:nvSpPr>
        <xdr:cNvPr id="225" name="テキスト ボックス 224"/>
        <xdr:cNvSpPr txBox="1"/>
      </xdr:nvSpPr>
      <xdr:spPr>
        <a:xfrm>
          <a:off x="1955800" y="1369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30773</xdr:rowOff>
    </xdr:from>
    <xdr:to>
      <xdr:col>7</xdr:col>
      <xdr:colOff>31750</xdr:colOff>
      <xdr:row>81</xdr:row>
      <xdr:rowOff>132373</xdr:rowOff>
    </xdr:to>
    <xdr:sp macro="" textlink="">
      <xdr:nvSpPr>
        <xdr:cNvPr id="226" name="楕円 225"/>
        <xdr:cNvSpPr/>
      </xdr:nvSpPr>
      <xdr:spPr>
        <a:xfrm>
          <a:off x="1397000" y="139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142550</xdr:rowOff>
    </xdr:from>
    <xdr:ext cx="762000" cy="259045"/>
    <xdr:sp macro="" textlink="">
      <xdr:nvSpPr>
        <xdr:cNvPr id="227" name="テキスト ボックス 226"/>
        <xdr:cNvSpPr txBox="1"/>
      </xdr:nvSpPr>
      <xdr:spPr>
        <a:xfrm>
          <a:off x="1066800" y="1368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職員構成の変動（採用・退職、階層変動）により前年と比較して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ポイント下回った。厳しい財政状況を考慮しながら今後も適正な給与水準の維持に努める。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84</xdr:row>
      <xdr:rowOff>171027</xdr:rowOff>
    </xdr:to>
    <xdr:cxnSp macro="">
      <xdr:nvCxnSpPr>
        <xdr:cNvPr id="261" name="直線コネクタ 260"/>
        <xdr:cNvCxnSpPr/>
      </xdr:nvCxnSpPr>
      <xdr:spPr>
        <a:xfrm flipV="1">
          <a:off x="16179800" y="1454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146896</xdr:rowOff>
    </xdr:from>
    <xdr:to>
      <xdr:col>77</xdr:col>
      <xdr:colOff>44450</xdr:colOff>
      <xdr:row>84</xdr:row>
      <xdr:rowOff>171027</xdr:rowOff>
    </xdr:to>
    <xdr:cxnSp macro="">
      <xdr:nvCxnSpPr>
        <xdr:cNvPr id="264" name="直線コネクタ 263"/>
        <xdr:cNvCxnSpPr/>
      </xdr:nvCxnSpPr>
      <xdr:spPr>
        <a:xfrm>
          <a:off x="15290800" y="1454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84</xdr:row>
      <xdr:rowOff>171027</xdr:rowOff>
    </xdr:to>
    <xdr:cxnSp macro="">
      <xdr:nvCxnSpPr>
        <xdr:cNvPr id="267" name="直線コネクタ 266"/>
        <xdr:cNvCxnSpPr/>
      </xdr:nvCxnSpPr>
      <xdr:spPr>
        <a:xfrm flipV="1">
          <a:off x="14401800" y="1454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85</xdr:row>
      <xdr:rowOff>71966</xdr:rowOff>
    </xdr:to>
    <xdr:cxnSp macro="">
      <xdr:nvCxnSpPr>
        <xdr:cNvPr id="270" name="直線コネクタ 269"/>
        <xdr:cNvCxnSpPr/>
      </xdr:nvCxnSpPr>
      <xdr:spPr>
        <a:xfrm flipV="1">
          <a:off x="13512800" y="1457282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80" name="楕円 279"/>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81"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82" name="楕円 281"/>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83" name="テキスト ボックス 282"/>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84" name="楕円 283"/>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5" name="テキスト ボックス 284"/>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86" name="楕円 285"/>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87" name="テキスト ボックス 286"/>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8" name="楕円 28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9" name="テキスト ボックス 288"/>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年度）に沿った取組により職員数を削減したことが影響し、全国平均及び類似団体平均を大幅に下回る結果となっている。今後も適正な人事管理に努める。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82852</xdr:rowOff>
    </xdr:from>
    <xdr:to>
      <xdr:col>81</xdr:col>
      <xdr:colOff>44450</xdr:colOff>
      <xdr:row>60</xdr:row>
      <xdr:rowOff>94343</xdr:rowOff>
    </xdr:to>
    <xdr:cxnSp macro="">
      <xdr:nvCxnSpPr>
        <xdr:cNvPr id="326" name="直線コネクタ 325"/>
        <xdr:cNvCxnSpPr/>
      </xdr:nvCxnSpPr>
      <xdr:spPr>
        <a:xfrm>
          <a:off x="16179800" y="103698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82852</xdr:rowOff>
    </xdr:to>
    <xdr:cxnSp macro="">
      <xdr:nvCxnSpPr>
        <xdr:cNvPr id="329" name="直線コネクタ 328"/>
        <xdr:cNvCxnSpPr/>
      </xdr:nvCxnSpPr>
      <xdr:spPr>
        <a:xfrm>
          <a:off x="15290800" y="103606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73660</xdr:rowOff>
    </xdr:to>
    <xdr:cxnSp macro="">
      <xdr:nvCxnSpPr>
        <xdr:cNvPr id="332" name="直線コネクタ 331"/>
        <xdr:cNvCxnSpPr/>
      </xdr:nvCxnSpPr>
      <xdr:spPr>
        <a:xfrm>
          <a:off x="14401800" y="1036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69064</xdr:rowOff>
    </xdr:from>
    <xdr:to>
      <xdr:col>68</xdr:col>
      <xdr:colOff>152400</xdr:colOff>
      <xdr:row>60</xdr:row>
      <xdr:rowOff>73660</xdr:rowOff>
    </xdr:to>
    <xdr:cxnSp macro="">
      <xdr:nvCxnSpPr>
        <xdr:cNvPr id="335" name="直線コネクタ 334"/>
        <xdr:cNvCxnSpPr/>
      </xdr:nvCxnSpPr>
      <xdr:spPr>
        <a:xfrm>
          <a:off x="13512800" y="1035606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5" name="楕円 344"/>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6"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32052</xdr:rowOff>
    </xdr:from>
    <xdr:to>
      <xdr:col>77</xdr:col>
      <xdr:colOff>95250</xdr:colOff>
      <xdr:row>60</xdr:row>
      <xdr:rowOff>133652</xdr:rowOff>
    </xdr:to>
    <xdr:sp macro="" textlink="">
      <xdr:nvSpPr>
        <xdr:cNvPr id="347" name="楕円 346"/>
        <xdr:cNvSpPr/>
      </xdr:nvSpPr>
      <xdr:spPr>
        <a:xfrm>
          <a:off x="16129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143829</xdr:rowOff>
    </xdr:from>
    <xdr:ext cx="736600" cy="259045"/>
    <xdr:sp macro="" textlink="">
      <xdr:nvSpPr>
        <xdr:cNvPr id="348" name="テキスト ボックス 347"/>
        <xdr:cNvSpPr txBox="1"/>
      </xdr:nvSpPr>
      <xdr:spPr>
        <a:xfrm>
          <a:off x="15798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9" name="楕円 348"/>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50" name="テキスト ボックス 349"/>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1" name="楕円 350"/>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2" name="テキスト ボックス 351"/>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18264</xdr:rowOff>
    </xdr:from>
    <xdr:to>
      <xdr:col>64</xdr:col>
      <xdr:colOff>152400</xdr:colOff>
      <xdr:row>60</xdr:row>
      <xdr:rowOff>119864</xdr:rowOff>
    </xdr:to>
    <xdr:sp macro="" textlink="">
      <xdr:nvSpPr>
        <xdr:cNvPr id="353" name="楕円 352"/>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130041</xdr:rowOff>
    </xdr:from>
    <xdr:ext cx="762000" cy="259045"/>
    <xdr:sp macro="" textlink="">
      <xdr:nvSpPr>
        <xdr:cNvPr id="354" name="テキスト ボックス 353"/>
        <xdr:cNvSpPr txBox="1"/>
      </xdr:nvSpPr>
      <xdr:spPr>
        <a:xfrm>
          <a:off x="13131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中学校統合整備事業や道路整備事業等の財源として平成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年度に発行した過疎対策事業債の元金償還開始等により算入公債費等の額が増加したものの、元利償還金等はそれ以上に増加したため、実質的な公債費負担が増加し、前年と比較して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今後も本町の財政規模並びに実質公債費比率等への影響を勘案しながら計画性のある起債発行に努める。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129286</xdr:rowOff>
    </xdr:to>
    <xdr:cxnSp macro="">
      <xdr:nvCxnSpPr>
        <xdr:cNvPr id="385" name="直線コネクタ 384"/>
        <xdr:cNvCxnSpPr/>
      </xdr:nvCxnSpPr>
      <xdr:spPr>
        <a:xfrm>
          <a:off x="16179800" y="71539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124460</xdr:rowOff>
    </xdr:to>
    <xdr:cxnSp macro="">
      <xdr:nvCxnSpPr>
        <xdr:cNvPr id="388" name="直線コネクタ 387"/>
        <xdr:cNvCxnSpPr/>
      </xdr:nvCxnSpPr>
      <xdr:spPr>
        <a:xfrm>
          <a:off x="15290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114808</xdr:rowOff>
    </xdr:to>
    <xdr:cxnSp macro="">
      <xdr:nvCxnSpPr>
        <xdr:cNvPr id="391" name="直線コネクタ 390"/>
        <xdr:cNvCxnSpPr/>
      </xdr:nvCxnSpPr>
      <xdr:spPr>
        <a:xfrm>
          <a:off x="14401800" y="7144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119634</xdr:rowOff>
    </xdr:to>
    <xdr:cxnSp macro="">
      <xdr:nvCxnSpPr>
        <xdr:cNvPr id="394" name="直線コネクタ 393"/>
        <xdr:cNvCxnSpPr/>
      </xdr:nvCxnSpPr>
      <xdr:spPr>
        <a:xfrm flipV="1">
          <a:off x="13512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4" name="楕円 403"/>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5"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408" name="楕円 407"/>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150385</xdr:rowOff>
    </xdr:from>
    <xdr:ext cx="762000" cy="259045"/>
    <xdr:sp macro="" textlink="">
      <xdr:nvSpPr>
        <xdr:cNvPr id="409" name="テキスト ボックス 408"/>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10" name="楕円 409"/>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4335</xdr:rowOff>
    </xdr:from>
    <xdr:ext cx="762000" cy="259045"/>
    <xdr:sp macro="" textlink="">
      <xdr:nvSpPr>
        <xdr:cNvPr id="411" name="テキスト ボックス 410"/>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12" name="楕円 411"/>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3" name="テキスト ボックス 412"/>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将来負担比率については、充当可能財源等が将来負担額を上回り、昨年度に引き続き該当しない。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将来負担額は前年と比較して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409,963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千円の減、将来負担額から控除される充当可能財源等も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326,995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今後も将来への負担を少しでも軽減できるよう、新規事業の実施等についての将来負担を見据え、財政の健全化を図っていく。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16,078
15,928
35.60
7,553,808
7,414,814
59,333
4,650,478
7,434,842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退職者の減により退職手当が減少となったため、前年と比較して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ポイント減少となり、全国平均、類似団体平均を下回っている。第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次行財政改革集中改革プラン、第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次行財政改革プラン（平成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基づき普通会計において職員の削減に取り組み、給与の適正化に努めた結果である。厳しい財政事情を考慮すると、今後も適正な給与水準を維持しなければならず、適正な人事管理に努め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94996</xdr:rowOff>
    </xdr:to>
    <xdr:cxnSp macro="">
      <xdr:nvCxnSpPr>
        <xdr:cNvPr id="64" name="直線コネクタ 63"/>
        <xdr:cNvCxnSpPr/>
      </xdr:nvCxnSpPr>
      <xdr:spPr>
        <a:xfrm flipV="1">
          <a:off x="3987800" y="61894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94996</xdr:rowOff>
    </xdr:to>
    <xdr:cxnSp macro="">
      <xdr:nvCxnSpPr>
        <xdr:cNvPr id="67" name="直線コネクタ 66"/>
        <xdr:cNvCxnSpPr/>
      </xdr:nvCxnSpPr>
      <xdr:spPr>
        <a:xfrm>
          <a:off x="3098800" y="6203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113284</xdr:rowOff>
    </xdr:to>
    <xdr:cxnSp macro="">
      <xdr:nvCxnSpPr>
        <xdr:cNvPr id="70" name="直線コネクタ 69"/>
        <xdr:cNvCxnSpPr/>
      </xdr:nvCxnSpPr>
      <xdr:spPr>
        <a:xfrm flipV="1">
          <a:off x="2209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113284</xdr:rowOff>
    </xdr:to>
    <xdr:cxnSp macro="">
      <xdr:nvCxnSpPr>
        <xdr:cNvPr id="73" name="直線コネクタ 72"/>
        <xdr:cNvCxnSpPr/>
      </xdr:nvCxnSpPr>
      <xdr:spPr>
        <a:xfrm>
          <a:off x="1320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学校給食業務の民間委託開始による物件費の増額により前年と比較して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ポイント上回っている。今後もより一層、経常経費の見直し、削減に努める。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17</xdr:row>
      <xdr:rowOff>146050</xdr:rowOff>
    </xdr:to>
    <xdr:cxnSp macro="">
      <xdr:nvCxnSpPr>
        <xdr:cNvPr id="125" name="直線コネクタ 124"/>
        <xdr:cNvCxnSpPr/>
      </xdr:nvCxnSpPr>
      <xdr:spPr>
        <a:xfrm>
          <a:off x="15671800" y="3045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130810</xdr:rowOff>
    </xdr:to>
    <xdr:cxnSp macro="">
      <xdr:nvCxnSpPr>
        <xdr:cNvPr id="128" name="直線コネクタ 127"/>
        <xdr:cNvCxnSpPr/>
      </xdr:nvCxnSpPr>
      <xdr:spPr>
        <a:xfrm>
          <a:off x="14782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123190</xdr:rowOff>
    </xdr:to>
    <xdr:cxnSp macro="">
      <xdr:nvCxnSpPr>
        <xdr:cNvPr id="131" name="直線コネクタ 130"/>
        <xdr:cNvCxnSpPr/>
      </xdr:nvCxnSpPr>
      <xdr:spPr>
        <a:xfrm>
          <a:off x="13893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115570</xdr:rowOff>
    </xdr:to>
    <xdr:cxnSp macro="">
      <xdr:nvCxnSpPr>
        <xdr:cNvPr id="134" name="直線コネクタ 133"/>
        <xdr:cNvCxnSpPr/>
      </xdr:nvCxnSpPr>
      <xdr:spPr>
        <a:xfrm>
          <a:off x="13004800" y="297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4" name="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5"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48" name="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ポイント減少となっているが、障害者自立支援給付費、介護保険に係る事業費の増額などにより、扶助費に係る経常収支比率は類似団体平均を上回っている。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経常一般財源である町税等について、収納率の向上を図り、扶助費に係る経常収支比率の改善に努める。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38100</xdr:rowOff>
    </xdr:to>
    <xdr:cxnSp macro="">
      <xdr:nvCxnSpPr>
        <xdr:cNvPr id="186" name="直線コネクタ 185"/>
        <xdr:cNvCxnSpPr/>
      </xdr:nvCxnSpPr>
      <xdr:spPr>
        <a:xfrm flipV="1">
          <a:off x="3987800" y="958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38100</xdr:rowOff>
    </xdr:to>
    <xdr:cxnSp macro="">
      <xdr:nvCxnSpPr>
        <xdr:cNvPr id="189" name="直線コネクタ 188"/>
        <xdr:cNvCxnSpPr/>
      </xdr:nvCxnSpPr>
      <xdr:spPr>
        <a:xfrm>
          <a:off x="3098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56</xdr:row>
      <xdr:rowOff>38100</xdr:rowOff>
    </xdr:to>
    <xdr:cxnSp macro="">
      <xdr:nvCxnSpPr>
        <xdr:cNvPr id="192" name="直線コネクタ 191"/>
        <xdr:cNvCxnSpPr/>
      </xdr:nvCxnSpPr>
      <xdr:spPr>
        <a:xfrm>
          <a:off x="2209800" y="941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56</xdr:row>
      <xdr:rowOff>63500</xdr:rowOff>
    </xdr:to>
    <xdr:cxnSp macro="">
      <xdr:nvCxnSpPr>
        <xdr:cNvPr id="195" name="直線コネクタ 194"/>
        <xdr:cNvCxnSpPr/>
      </xdr:nvCxnSpPr>
      <xdr:spPr>
        <a:xfrm flipV="1">
          <a:off x="1320800" y="9410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5" name="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7" name="楕円 206"/>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8" name="テキスト ボックス 207"/>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9" name="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1" name="楕円 210"/>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2" name="テキスト ボックス 211"/>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3" name="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4" name="テキスト ボックス 213"/>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類似団体を上回っている要因として、下水道処理区域を整備中である下水道事業会計への繰出金であり、資本費平準化債を調達し一般会計繰出金の抑制を図っているが、繰出金全体の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％を占めている。後期高齢者給付費、国民健康保険事業会計への繰出金も多額である。国民健康保険税の収納率も他の町税同様に収納率向上に努める。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xdr:rowOff>
    </xdr:from>
    <xdr:to>
      <xdr:col>82</xdr:col>
      <xdr:colOff>107950</xdr:colOff>
      <xdr:row>58</xdr:row>
      <xdr:rowOff>12700</xdr:rowOff>
    </xdr:to>
    <xdr:cxnSp macro="">
      <xdr:nvCxnSpPr>
        <xdr:cNvPr id="244" name="直線コネクタ 243"/>
        <xdr:cNvCxnSpPr/>
      </xdr:nvCxnSpPr>
      <xdr:spPr>
        <a:xfrm>
          <a:off x="15671800" y="9952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58</xdr:row>
      <xdr:rowOff>8128</xdr:rowOff>
    </xdr:to>
    <xdr:cxnSp macro="">
      <xdr:nvCxnSpPr>
        <xdr:cNvPr id="247" name="直線コネクタ 246"/>
        <xdr:cNvCxnSpPr/>
      </xdr:nvCxnSpPr>
      <xdr:spPr>
        <a:xfrm>
          <a:off x="14782800" y="9883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57</xdr:row>
      <xdr:rowOff>147574</xdr:rowOff>
    </xdr:to>
    <xdr:cxnSp macro="">
      <xdr:nvCxnSpPr>
        <xdr:cNvPr id="250" name="直線コネクタ 249"/>
        <xdr:cNvCxnSpPr/>
      </xdr:nvCxnSpPr>
      <xdr:spPr>
        <a:xfrm flipV="1">
          <a:off x="13893800" y="9883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147574</xdr:rowOff>
    </xdr:to>
    <xdr:cxnSp macro="">
      <xdr:nvCxnSpPr>
        <xdr:cNvPr id="253" name="直線コネクタ 252"/>
        <xdr:cNvCxnSpPr/>
      </xdr:nvCxnSpPr>
      <xdr:spPr>
        <a:xfrm>
          <a:off x="13004800" y="9897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3" name="楕円 262"/>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4"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65" name="楕円 264"/>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66" name="テキスト ボックス 265"/>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7" name="楕円 266"/>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68" name="テキスト ボックス 267"/>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69" name="楕円 268"/>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0" name="テキスト ボックス 269"/>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1" name="楕円 270"/>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2" name="テキスト ボックス 271"/>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地方独立行政法人くらて病院への運営費負担金の減により、前年と比較して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ポイント減少したが、依然として補助費等に係る経常収支比率が類似団体平均を大きく上回っている。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その他の補助金についても、公平性、公正性及び透明性を確保し、補助金支出の適正化に努める。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1270</xdr:rowOff>
    </xdr:to>
    <xdr:cxnSp macro="">
      <xdr:nvCxnSpPr>
        <xdr:cNvPr id="302" name="直線コネクタ 301"/>
        <xdr:cNvCxnSpPr/>
      </xdr:nvCxnSpPr>
      <xdr:spPr>
        <a:xfrm flipV="1">
          <a:off x="15671800" y="6596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37846</xdr:rowOff>
    </xdr:to>
    <xdr:cxnSp macro="">
      <xdr:nvCxnSpPr>
        <xdr:cNvPr id="305" name="直線コネクタ 304"/>
        <xdr:cNvCxnSpPr/>
      </xdr:nvCxnSpPr>
      <xdr:spPr>
        <a:xfrm flipV="1">
          <a:off x="14782800" y="6687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60706</xdr:rowOff>
    </xdr:to>
    <xdr:cxnSp macro="">
      <xdr:nvCxnSpPr>
        <xdr:cNvPr id="308" name="直線コネクタ 307"/>
        <xdr:cNvCxnSpPr/>
      </xdr:nvCxnSpPr>
      <xdr:spPr>
        <a:xfrm flipV="1">
          <a:off x="13893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39</xdr:row>
      <xdr:rowOff>60706</xdr:rowOff>
    </xdr:to>
    <xdr:cxnSp macro="">
      <xdr:nvCxnSpPr>
        <xdr:cNvPr id="311" name="直線コネクタ 310"/>
        <xdr:cNvCxnSpPr/>
      </xdr:nvCxnSpPr>
      <xdr:spPr>
        <a:xfrm>
          <a:off x="13004800" y="65780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1" name="楕円 320"/>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2"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3" name="楕円 322"/>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4" name="テキスト ボックス 323"/>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5" name="楕円 324"/>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6" name="テキスト ボックス 325"/>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27" name="楕円 326"/>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28" name="テキスト ボックス 327"/>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9" name="楕円 328"/>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0" name="テキスト ボックス 329"/>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近年は類似団体平均を下回って推移していたが、新中学校整備に係る起債の償還金の増額により、前年と比較して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ポイント増加し類似団体平均を上回った。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本町の財政規模並びに実質公債費比率等への影響を勘案しながらより一層計画性のある起債発行に努める。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78</xdr:row>
      <xdr:rowOff>62992</xdr:rowOff>
    </xdr:to>
    <xdr:cxnSp macro="">
      <xdr:nvCxnSpPr>
        <xdr:cNvPr id="360" name="直線コネクタ 359"/>
        <xdr:cNvCxnSpPr/>
      </xdr:nvCxnSpPr>
      <xdr:spPr>
        <a:xfrm>
          <a:off x="3987800" y="132669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65278</xdr:rowOff>
    </xdr:to>
    <xdr:cxnSp macro="">
      <xdr:nvCxnSpPr>
        <xdr:cNvPr id="363" name="直線コネクタ 362"/>
        <xdr:cNvCxnSpPr/>
      </xdr:nvCxnSpPr>
      <xdr:spPr>
        <a:xfrm>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37846</xdr:rowOff>
    </xdr:to>
    <xdr:cxnSp macro="">
      <xdr:nvCxnSpPr>
        <xdr:cNvPr id="366" name="直線コネクタ 365"/>
        <xdr:cNvCxnSpPr/>
      </xdr:nvCxnSpPr>
      <xdr:spPr>
        <a:xfrm>
          <a:off x="2209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5842</xdr:rowOff>
    </xdr:to>
    <xdr:cxnSp macro="">
      <xdr:nvCxnSpPr>
        <xdr:cNvPr id="369" name="直線コネクタ 368"/>
        <xdr:cNvCxnSpPr/>
      </xdr:nvCxnSpPr>
      <xdr:spPr>
        <a:xfrm flipV="1">
          <a:off x="1320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9" name="楕円 378"/>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0"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1" name="楕円 380"/>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2" name="テキスト ボックス 381"/>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3" name="楕円 382"/>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4" name="テキスト ボックス 383"/>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5" name="楕円 384"/>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6" name="テキスト ボックス 385"/>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7" name="楕円 386"/>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8" name="テキスト ボックス 387"/>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類似団体平均を上回っている。その要因としては、くらて病院への運営費負担金や、繰出金が多額であるためである。歳入では経常一般財源である町税等の収納率の向上、歳出については経常経費の削減、補助費等の適正化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78</xdr:row>
      <xdr:rowOff>27939</xdr:rowOff>
    </xdr:to>
    <xdr:cxnSp macro="">
      <xdr:nvCxnSpPr>
        <xdr:cNvPr id="421" name="直線コネクタ 420"/>
        <xdr:cNvCxnSpPr/>
      </xdr:nvCxnSpPr>
      <xdr:spPr>
        <a:xfrm flipV="1">
          <a:off x="15671800" y="132562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27939</xdr:rowOff>
    </xdr:to>
    <xdr:cxnSp macro="">
      <xdr:nvCxnSpPr>
        <xdr:cNvPr id="424" name="直線コネクタ 423"/>
        <xdr:cNvCxnSpPr/>
      </xdr:nvCxnSpPr>
      <xdr:spPr>
        <a:xfrm>
          <a:off x="14782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161289</xdr:rowOff>
    </xdr:to>
    <xdr:cxnSp macro="">
      <xdr:nvCxnSpPr>
        <xdr:cNvPr id="427" name="直線コネクタ 426"/>
        <xdr:cNvCxnSpPr/>
      </xdr:nvCxnSpPr>
      <xdr:spPr>
        <a:xfrm flipV="1">
          <a:off x="13893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161289</xdr:rowOff>
    </xdr:to>
    <xdr:cxnSp macro="">
      <xdr:nvCxnSpPr>
        <xdr:cNvPr id="430" name="直線コネクタ 429"/>
        <xdr:cNvCxnSpPr/>
      </xdr:nvCxnSpPr>
      <xdr:spPr>
        <a:xfrm>
          <a:off x="13004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0" name="楕円 439"/>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1"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2" name="楕円 441"/>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43" name="テキスト ボックス 442"/>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4" name="楕円 443"/>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5" name="テキスト ボックス 444"/>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6" name="楕円 445"/>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7" name="テキスト ボックス 446"/>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8" name="楕円 447"/>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9" name="テキスト ボックス 448"/>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114634</xdr:rowOff>
    </xdr:from>
    <xdr:to>
      <xdr:col>29</xdr:col>
      <xdr:colOff>127000</xdr:colOff>
      <xdr:row>18</xdr:row>
      <xdr:rowOff>127419</xdr:rowOff>
    </xdr:to>
    <xdr:cxnSp macro="">
      <xdr:nvCxnSpPr>
        <xdr:cNvPr id="52" name="直線コネクタ 51"/>
        <xdr:cNvCxnSpPr/>
      </xdr:nvCxnSpPr>
      <xdr:spPr bwMode="auto">
        <a:xfrm>
          <a:off x="5003800" y="3248359"/>
          <a:ext cx="647700" cy="1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114634</xdr:rowOff>
    </xdr:from>
    <xdr:to>
      <xdr:col>26</xdr:col>
      <xdr:colOff>50800</xdr:colOff>
      <xdr:row>18</xdr:row>
      <xdr:rowOff>126129</xdr:rowOff>
    </xdr:to>
    <xdr:cxnSp macro="">
      <xdr:nvCxnSpPr>
        <xdr:cNvPr id="55" name="直線コネクタ 54"/>
        <xdr:cNvCxnSpPr/>
      </xdr:nvCxnSpPr>
      <xdr:spPr bwMode="auto">
        <a:xfrm flipV="1">
          <a:off x="4305300" y="3248359"/>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74955</xdr:rowOff>
    </xdr:from>
    <xdr:to>
      <xdr:col>22</xdr:col>
      <xdr:colOff>114300</xdr:colOff>
      <xdr:row>18</xdr:row>
      <xdr:rowOff>126129</xdr:rowOff>
    </xdr:to>
    <xdr:cxnSp macro="">
      <xdr:nvCxnSpPr>
        <xdr:cNvPr id="58" name="直線コネクタ 57"/>
        <xdr:cNvCxnSpPr/>
      </xdr:nvCxnSpPr>
      <xdr:spPr bwMode="auto">
        <a:xfrm>
          <a:off x="3606800" y="3208680"/>
          <a:ext cx="698500" cy="5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74955</xdr:rowOff>
    </xdr:from>
    <xdr:to>
      <xdr:col>18</xdr:col>
      <xdr:colOff>177800</xdr:colOff>
      <xdr:row>18</xdr:row>
      <xdr:rowOff>94435</xdr:rowOff>
    </xdr:to>
    <xdr:cxnSp macro="">
      <xdr:nvCxnSpPr>
        <xdr:cNvPr id="61" name="直線コネクタ 60"/>
        <xdr:cNvCxnSpPr/>
      </xdr:nvCxnSpPr>
      <xdr:spPr bwMode="auto">
        <a:xfrm flipV="1">
          <a:off x="2908300" y="320868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76619</xdr:rowOff>
    </xdr:from>
    <xdr:to>
      <xdr:col>29</xdr:col>
      <xdr:colOff>177800</xdr:colOff>
      <xdr:row>19</xdr:row>
      <xdr:rowOff>6769</xdr:rowOff>
    </xdr:to>
    <xdr:sp macro="" textlink="">
      <xdr:nvSpPr>
        <xdr:cNvPr id="71" name="楕円 70"/>
        <xdr:cNvSpPr/>
      </xdr:nvSpPr>
      <xdr:spPr bwMode="auto">
        <a:xfrm>
          <a:off x="5600700" y="321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48696</xdr:rowOff>
    </xdr:from>
    <xdr:ext cx="762000" cy="259045"/>
    <xdr:sp macro="" textlink="">
      <xdr:nvSpPr>
        <xdr:cNvPr id="72" name="人口1人当たり決算額の推移該当値テキスト130"/>
        <xdr:cNvSpPr txBox="1"/>
      </xdr:nvSpPr>
      <xdr:spPr>
        <a:xfrm>
          <a:off x="5740400" y="318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63834</xdr:rowOff>
    </xdr:from>
    <xdr:to>
      <xdr:col>26</xdr:col>
      <xdr:colOff>101600</xdr:colOff>
      <xdr:row>18</xdr:row>
      <xdr:rowOff>165434</xdr:rowOff>
    </xdr:to>
    <xdr:sp macro="" textlink="">
      <xdr:nvSpPr>
        <xdr:cNvPr id="73" name="楕円 72"/>
        <xdr:cNvSpPr/>
      </xdr:nvSpPr>
      <xdr:spPr bwMode="auto">
        <a:xfrm>
          <a:off x="4953000" y="319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150211</xdr:rowOff>
    </xdr:from>
    <xdr:ext cx="736600" cy="259045"/>
    <xdr:sp macro="" textlink="">
      <xdr:nvSpPr>
        <xdr:cNvPr id="74" name="テキスト ボックス 73"/>
        <xdr:cNvSpPr txBox="1"/>
      </xdr:nvSpPr>
      <xdr:spPr>
        <a:xfrm>
          <a:off x="4622800" y="32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75329</xdr:rowOff>
    </xdr:from>
    <xdr:to>
      <xdr:col>22</xdr:col>
      <xdr:colOff>165100</xdr:colOff>
      <xdr:row>19</xdr:row>
      <xdr:rowOff>5479</xdr:rowOff>
    </xdr:to>
    <xdr:sp macro="" textlink="">
      <xdr:nvSpPr>
        <xdr:cNvPr id="75" name="楕円 74"/>
        <xdr:cNvSpPr/>
      </xdr:nvSpPr>
      <xdr:spPr bwMode="auto">
        <a:xfrm>
          <a:off x="4254500" y="32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161706</xdr:rowOff>
    </xdr:from>
    <xdr:ext cx="762000" cy="259045"/>
    <xdr:sp macro="" textlink="">
      <xdr:nvSpPr>
        <xdr:cNvPr id="76" name="テキスト ボックス 75"/>
        <xdr:cNvSpPr txBox="1"/>
      </xdr:nvSpPr>
      <xdr:spPr>
        <a:xfrm>
          <a:off x="3924300" y="329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24155</xdr:rowOff>
    </xdr:from>
    <xdr:to>
      <xdr:col>19</xdr:col>
      <xdr:colOff>38100</xdr:colOff>
      <xdr:row>18</xdr:row>
      <xdr:rowOff>125755</xdr:rowOff>
    </xdr:to>
    <xdr:sp macro="" textlink="">
      <xdr:nvSpPr>
        <xdr:cNvPr id="77" name="楕円 76"/>
        <xdr:cNvSpPr/>
      </xdr:nvSpPr>
      <xdr:spPr bwMode="auto">
        <a:xfrm>
          <a:off x="35560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110533</xdr:rowOff>
    </xdr:from>
    <xdr:ext cx="762000" cy="259045"/>
    <xdr:sp macro="" textlink="">
      <xdr:nvSpPr>
        <xdr:cNvPr id="78" name="テキスト ボックス 77"/>
        <xdr:cNvSpPr txBox="1"/>
      </xdr:nvSpPr>
      <xdr:spPr>
        <a:xfrm>
          <a:off x="3225800" y="32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43635</xdr:rowOff>
    </xdr:from>
    <xdr:to>
      <xdr:col>15</xdr:col>
      <xdr:colOff>101600</xdr:colOff>
      <xdr:row>18</xdr:row>
      <xdr:rowOff>145235</xdr:rowOff>
    </xdr:to>
    <xdr:sp macro="" textlink="">
      <xdr:nvSpPr>
        <xdr:cNvPr id="79" name="楕円 78"/>
        <xdr:cNvSpPr/>
      </xdr:nvSpPr>
      <xdr:spPr bwMode="auto">
        <a:xfrm>
          <a:off x="2857500" y="317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130012</xdr:rowOff>
    </xdr:from>
    <xdr:ext cx="762000" cy="259045"/>
    <xdr:sp macro="" textlink="">
      <xdr:nvSpPr>
        <xdr:cNvPr id="80" name="テキスト ボックス 79"/>
        <xdr:cNvSpPr txBox="1"/>
      </xdr:nvSpPr>
      <xdr:spPr>
        <a:xfrm>
          <a:off x="2527300" y="32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163233</xdr:rowOff>
    </xdr:from>
    <xdr:to>
      <xdr:col>29</xdr:col>
      <xdr:colOff>127000</xdr:colOff>
      <xdr:row>35</xdr:row>
      <xdr:rowOff>170796</xdr:rowOff>
    </xdr:to>
    <xdr:cxnSp macro="">
      <xdr:nvCxnSpPr>
        <xdr:cNvPr id="113" name="直線コネクタ 112"/>
        <xdr:cNvCxnSpPr/>
      </xdr:nvCxnSpPr>
      <xdr:spPr bwMode="auto">
        <a:xfrm flipV="1">
          <a:off x="5003800" y="6773583"/>
          <a:ext cx="6477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148010</xdr:rowOff>
    </xdr:from>
    <xdr:ext cx="762000" cy="259045"/>
    <xdr:sp macro="" textlink="">
      <xdr:nvSpPr>
        <xdr:cNvPr id="114" name="人口1人当たり決算額の推移平均値テキスト445"/>
        <xdr:cNvSpPr txBox="1"/>
      </xdr:nvSpPr>
      <xdr:spPr>
        <a:xfrm>
          <a:off x="5740400" y="6758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170796</xdr:rowOff>
    </xdr:from>
    <xdr:to>
      <xdr:col>26</xdr:col>
      <xdr:colOff>50800</xdr:colOff>
      <xdr:row>35</xdr:row>
      <xdr:rowOff>194837</xdr:rowOff>
    </xdr:to>
    <xdr:cxnSp macro="">
      <xdr:nvCxnSpPr>
        <xdr:cNvPr id="116" name="直線コネクタ 115"/>
        <xdr:cNvCxnSpPr/>
      </xdr:nvCxnSpPr>
      <xdr:spPr bwMode="auto">
        <a:xfrm flipV="1">
          <a:off x="4305300" y="6781146"/>
          <a:ext cx="6985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189923</xdr:rowOff>
    </xdr:from>
    <xdr:to>
      <xdr:col>22</xdr:col>
      <xdr:colOff>114300</xdr:colOff>
      <xdr:row>35</xdr:row>
      <xdr:rowOff>194837</xdr:rowOff>
    </xdr:to>
    <xdr:cxnSp macro="">
      <xdr:nvCxnSpPr>
        <xdr:cNvPr id="119" name="直線コネクタ 118"/>
        <xdr:cNvCxnSpPr/>
      </xdr:nvCxnSpPr>
      <xdr:spPr bwMode="auto">
        <a:xfrm>
          <a:off x="3606800" y="6800273"/>
          <a:ext cx="6985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189923</xdr:rowOff>
    </xdr:from>
    <xdr:to>
      <xdr:col>18</xdr:col>
      <xdr:colOff>177800</xdr:colOff>
      <xdr:row>35</xdr:row>
      <xdr:rowOff>220764</xdr:rowOff>
    </xdr:to>
    <xdr:cxnSp macro="">
      <xdr:nvCxnSpPr>
        <xdr:cNvPr id="122" name="直線コネクタ 121"/>
        <xdr:cNvCxnSpPr/>
      </xdr:nvCxnSpPr>
      <xdr:spPr bwMode="auto">
        <a:xfrm flipV="1">
          <a:off x="2908300" y="6800273"/>
          <a:ext cx="698500" cy="3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112433</xdr:rowOff>
    </xdr:from>
    <xdr:to>
      <xdr:col>29</xdr:col>
      <xdr:colOff>177800</xdr:colOff>
      <xdr:row>35</xdr:row>
      <xdr:rowOff>214033</xdr:rowOff>
    </xdr:to>
    <xdr:sp macro="" textlink="">
      <xdr:nvSpPr>
        <xdr:cNvPr id="132" name="楕円 131"/>
        <xdr:cNvSpPr/>
      </xdr:nvSpPr>
      <xdr:spPr bwMode="auto">
        <a:xfrm>
          <a:off x="5600700" y="672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300410</xdr:rowOff>
    </xdr:from>
    <xdr:ext cx="762000" cy="259045"/>
    <xdr:sp macro="" textlink="">
      <xdr:nvSpPr>
        <xdr:cNvPr id="133" name="人口1人当たり決算額の推移該当値テキスト445"/>
        <xdr:cNvSpPr txBox="1"/>
      </xdr:nvSpPr>
      <xdr:spPr>
        <a:xfrm>
          <a:off x="5740400" y="656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119996</xdr:rowOff>
    </xdr:from>
    <xdr:to>
      <xdr:col>26</xdr:col>
      <xdr:colOff>101600</xdr:colOff>
      <xdr:row>35</xdr:row>
      <xdr:rowOff>221596</xdr:rowOff>
    </xdr:to>
    <xdr:sp macro="" textlink="">
      <xdr:nvSpPr>
        <xdr:cNvPr id="134" name="楕円 133"/>
        <xdr:cNvSpPr/>
      </xdr:nvSpPr>
      <xdr:spPr bwMode="auto">
        <a:xfrm>
          <a:off x="49530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231773</xdr:rowOff>
    </xdr:from>
    <xdr:ext cx="736600" cy="259045"/>
    <xdr:sp macro="" textlink="">
      <xdr:nvSpPr>
        <xdr:cNvPr id="135" name="テキスト ボックス 134"/>
        <xdr:cNvSpPr txBox="1"/>
      </xdr:nvSpPr>
      <xdr:spPr>
        <a:xfrm>
          <a:off x="4622800" y="64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144037</xdr:rowOff>
    </xdr:from>
    <xdr:to>
      <xdr:col>22</xdr:col>
      <xdr:colOff>165100</xdr:colOff>
      <xdr:row>35</xdr:row>
      <xdr:rowOff>245637</xdr:rowOff>
    </xdr:to>
    <xdr:sp macro="" textlink="">
      <xdr:nvSpPr>
        <xdr:cNvPr id="136" name="楕円 135"/>
        <xdr:cNvSpPr/>
      </xdr:nvSpPr>
      <xdr:spPr bwMode="auto">
        <a:xfrm>
          <a:off x="42545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230414</xdr:rowOff>
    </xdr:from>
    <xdr:ext cx="762000" cy="259045"/>
    <xdr:sp macro="" textlink="">
      <xdr:nvSpPr>
        <xdr:cNvPr id="137" name="テキスト ボックス 136"/>
        <xdr:cNvSpPr txBox="1"/>
      </xdr:nvSpPr>
      <xdr:spPr>
        <a:xfrm>
          <a:off x="3924300" y="684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139123</xdr:rowOff>
    </xdr:from>
    <xdr:to>
      <xdr:col>19</xdr:col>
      <xdr:colOff>38100</xdr:colOff>
      <xdr:row>35</xdr:row>
      <xdr:rowOff>240723</xdr:rowOff>
    </xdr:to>
    <xdr:sp macro="" textlink="">
      <xdr:nvSpPr>
        <xdr:cNvPr id="138" name="楕円 137"/>
        <xdr:cNvSpPr/>
      </xdr:nvSpPr>
      <xdr:spPr bwMode="auto">
        <a:xfrm>
          <a:off x="3556000" y="674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225500</xdr:rowOff>
    </xdr:from>
    <xdr:ext cx="762000" cy="259045"/>
    <xdr:sp macro="" textlink="">
      <xdr:nvSpPr>
        <xdr:cNvPr id="139" name="テキスト ボックス 138"/>
        <xdr:cNvSpPr txBox="1"/>
      </xdr:nvSpPr>
      <xdr:spPr>
        <a:xfrm>
          <a:off x="3225800" y="683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169964</xdr:rowOff>
    </xdr:from>
    <xdr:to>
      <xdr:col>15</xdr:col>
      <xdr:colOff>101600</xdr:colOff>
      <xdr:row>35</xdr:row>
      <xdr:rowOff>271564</xdr:rowOff>
    </xdr:to>
    <xdr:sp macro="" textlink="">
      <xdr:nvSpPr>
        <xdr:cNvPr id="140" name="楕円 139"/>
        <xdr:cNvSpPr/>
      </xdr:nvSpPr>
      <xdr:spPr bwMode="auto">
        <a:xfrm>
          <a:off x="2857500" y="678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256341</xdr:rowOff>
    </xdr:from>
    <xdr:ext cx="762000" cy="259045"/>
    <xdr:sp macro="" textlink="">
      <xdr:nvSpPr>
        <xdr:cNvPr id="141" name="テキスト ボックス 140"/>
        <xdr:cNvSpPr txBox="1"/>
      </xdr:nvSpPr>
      <xdr:spPr>
        <a:xfrm>
          <a:off x="2527300" y="6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16,078
15,928
35.60
7,553,808
7,414,814
59,333
4,650,478
7,434,842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87135</xdr:rowOff>
    </xdr:from>
    <xdr:to>
      <xdr:col>24</xdr:col>
      <xdr:colOff>63500</xdr:colOff>
      <xdr:row>36</xdr:row>
      <xdr:rowOff>103073</xdr:rowOff>
    </xdr:to>
    <xdr:cxnSp macro="">
      <xdr:nvCxnSpPr>
        <xdr:cNvPr id="61" name="直線コネクタ 60"/>
        <xdr:cNvCxnSpPr/>
      </xdr:nvCxnSpPr>
      <xdr:spPr>
        <a:xfrm>
          <a:off x="3797300" y="6259335"/>
          <a:ext cx="8382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87135</xdr:rowOff>
    </xdr:from>
    <xdr:to>
      <xdr:col>19</xdr:col>
      <xdr:colOff>177800</xdr:colOff>
      <xdr:row>36</xdr:row>
      <xdr:rowOff>131191</xdr:rowOff>
    </xdr:to>
    <xdr:cxnSp macro="">
      <xdr:nvCxnSpPr>
        <xdr:cNvPr id="64" name="直線コネクタ 63"/>
        <xdr:cNvCxnSpPr/>
      </xdr:nvCxnSpPr>
      <xdr:spPr>
        <a:xfrm flipV="1">
          <a:off x="2908300" y="6259335"/>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76174</xdr:rowOff>
    </xdr:from>
    <xdr:to>
      <xdr:col>15</xdr:col>
      <xdr:colOff>50800</xdr:colOff>
      <xdr:row>36</xdr:row>
      <xdr:rowOff>131191</xdr:rowOff>
    </xdr:to>
    <xdr:cxnSp macro="">
      <xdr:nvCxnSpPr>
        <xdr:cNvPr id="67" name="直線コネクタ 66"/>
        <xdr:cNvCxnSpPr/>
      </xdr:nvCxnSpPr>
      <xdr:spPr>
        <a:xfrm>
          <a:off x="2019300" y="6248374"/>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76174</xdr:rowOff>
    </xdr:from>
    <xdr:to>
      <xdr:col>10</xdr:col>
      <xdr:colOff>114300</xdr:colOff>
      <xdr:row>36</xdr:row>
      <xdr:rowOff>123927</xdr:rowOff>
    </xdr:to>
    <xdr:cxnSp macro="">
      <xdr:nvCxnSpPr>
        <xdr:cNvPr id="70" name="直線コネクタ 69"/>
        <xdr:cNvCxnSpPr/>
      </xdr:nvCxnSpPr>
      <xdr:spPr>
        <a:xfrm flipV="1">
          <a:off x="1130300" y="6248374"/>
          <a:ext cx="889000" cy="4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52273</xdr:rowOff>
    </xdr:from>
    <xdr:to>
      <xdr:col>24</xdr:col>
      <xdr:colOff>114300</xdr:colOff>
      <xdr:row>36</xdr:row>
      <xdr:rowOff>153873</xdr:rowOff>
    </xdr:to>
    <xdr:sp macro="" textlink="">
      <xdr:nvSpPr>
        <xdr:cNvPr id="80" name="楕円 79"/>
        <xdr:cNvSpPr/>
      </xdr:nvSpPr>
      <xdr:spPr>
        <a:xfrm>
          <a:off x="4584700" y="62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30700</xdr:rowOff>
    </xdr:from>
    <xdr:ext cx="534377" cy="259045"/>
    <xdr:sp macro="" textlink="">
      <xdr:nvSpPr>
        <xdr:cNvPr id="81" name="人件費該当値テキスト"/>
        <xdr:cNvSpPr txBox="1"/>
      </xdr:nvSpPr>
      <xdr:spPr>
        <a:xfrm>
          <a:off x="4686300" y="620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36335</xdr:rowOff>
    </xdr:from>
    <xdr:to>
      <xdr:col>20</xdr:col>
      <xdr:colOff>38100</xdr:colOff>
      <xdr:row>36</xdr:row>
      <xdr:rowOff>137935</xdr:rowOff>
    </xdr:to>
    <xdr:sp macro="" textlink="">
      <xdr:nvSpPr>
        <xdr:cNvPr id="82" name="楕円 81"/>
        <xdr:cNvSpPr/>
      </xdr:nvSpPr>
      <xdr:spPr>
        <a:xfrm>
          <a:off x="3746500" y="62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129062</xdr:rowOff>
    </xdr:from>
    <xdr:ext cx="534377" cy="259045"/>
    <xdr:sp macro="" textlink="">
      <xdr:nvSpPr>
        <xdr:cNvPr id="83" name="テキスト ボックス 82"/>
        <xdr:cNvSpPr txBox="1"/>
      </xdr:nvSpPr>
      <xdr:spPr>
        <a:xfrm>
          <a:off x="3530111" y="63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80391</xdr:rowOff>
    </xdr:from>
    <xdr:to>
      <xdr:col>15</xdr:col>
      <xdr:colOff>101600</xdr:colOff>
      <xdr:row>37</xdr:row>
      <xdr:rowOff>10541</xdr:rowOff>
    </xdr:to>
    <xdr:sp macro="" textlink="">
      <xdr:nvSpPr>
        <xdr:cNvPr id="84" name="楕円 83"/>
        <xdr:cNvSpPr/>
      </xdr:nvSpPr>
      <xdr:spPr>
        <a:xfrm>
          <a:off x="2857500" y="62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1668</xdr:rowOff>
    </xdr:from>
    <xdr:ext cx="534377" cy="259045"/>
    <xdr:sp macro="" textlink="">
      <xdr:nvSpPr>
        <xdr:cNvPr id="85" name="テキスト ボックス 84"/>
        <xdr:cNvSpPr txBox="1"/>
      </xdr:nvSpPr>
      <xdr:spPr>
        <a:xfrm>
          <a:off x="2641111" y="63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25374</xdr:rowOff>
    </xdr:from>
    <xdr:to>
      <xdr:col>10</xdr:col>
      <xdr:colOff>165100</xdr:colOff>
      <xdr:row>36</xdr:row>
      <xdr:rowOff>126974</xdr:rowOff>
    </xdr:to>
    <xdr:sp macro="" textlink="">
      <xdr:nvSpPr>
        <xdr:cNvPr id="86" name="楕円 85"/>
        <xdr:cNvSpPr/>
      </xdr:nvSpPr>
      <xdr:spPr>
        <a:xfrm>
          <a:off x="1968500" y="61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118101</xdr:rowOff>
    </xdr:from>
    <xdr:ext cx="534377" cy="259045"/>
    <xdr:sp macro="" textlink="">
      <xdr:nvSpPr>
        <xdr:cNvPr id="87" name="テキスト ボックス 86"/>
        <xdr:cNvSpPr txBox="1"/>
      </xdr:nvSpPr>
      <xdr:spPr>
        <a:xfrm>
          <a:off x="1752111" y="62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73127</xdr:rowOff>
    </xdr:from>
    <xdr:to>
      <xdr:col>6</xdr:col>
      <xdr:colOff>38100</xdr:colOff>
      <xdr:row>37</xdr:row>
      <xdr:rowOff>3277</xdr:rowOff>
    </xdr:to>
    <xdr:sp macro="" textlink="">
      <xdr:nvSpPr>
        <xdr:cNvPr id="88" name="楕円 87"/>
        <xdr:cNvSpPr/>
      </xdr:nvSpPr>
      <xdr:spPr>
        <a:xfrm>
          <a:off x="1079500" y="62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165854</xdr:rowOff>
    </xdr:from>
    <xdr:ext cx="534377" cy="259045"/>
    <xdr:sp macro="" textlink="">
      <xdr:nvSpPr>
        <xdr:cNvPr id="89" name="テキスト ボックス 88"/>
        <xdr:cNvSpPr txBox="1"/>
      </xdr:nvSpPr>
      <xdr:spPr>
        <a:xfrm>
          <a:off x="863111" y="63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158403</xdr:rowOff>
    </xdr:from>
    <xdr:to>
      <xdr:col>24</xdr:col>
      <xdr:colOff>63500</xdr:colOff>
      <xdr:row>58</xdr:row>
      <xdr:rowOff>158639</xdr:rowOff>
    </xdr:to>
    <xdr:cxnSp macro="">
      <xdr:nvCxnSpPr>
        <xdr:cNvPr id="120" name="直線コネクタ 119"/>
        <xdr:cNvCxnSpPr/>
      </xdr:nvCxnSpPr>
      <xdr:spPr>
        <a:xfrm>
          <a:off x="3797300" y="10102503"/>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158403</xdr:rowOff>
    </xdr:from>
    <xdr:to>
      <xdr:col>19</xdr:col>
      <xdr:colOff>177800</xdr:colOff>
      <xdr:row>58</xdr:row>
      <xdr:rowOff>159307</xdr:rowOff>
    </xdr:to>
    <xdr:cxnSp macro="">
      <xdr:nvCxnSpPr>
        <xdr:cNvPr id="123" name="直線コネクタ 122"/>
        <xdr:cNvCxnSpPr/>
      </xdr:nvCxnSpPr>
      <xdr:spPr>
        <a:xfrm flipV="1">
          <a:off x="2908300" y="10102503"/>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158597</xdr:rowOff>
    </xdr:from>
    <xdr:to>
      <xdr:col>15</xdr:col>
      <xdr:colOff>50800</xdr:colOff>
      <xdr:row>58</xdr:row>
      <xdr:rowOff>159307</xdr:rowOff>
    </xdr:to>
    <xdr:cxnSp macro="">
      <xdr:nvCxnSpPr>
        <xdr:cNvPr id="126" name="直線コネクタ 125"/>
        <xdr:cNvCxnSpPr/>
      </xdr:nvCxnSpPr>
      <xdr:spPr>
        <a:xfrm>
          <a:off x="2019300" y="10102697"/>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158597</xdr:rowOff>
    </xdr:from>
    <xdr:to>
      <xdr:col>10</xdr:col>
      <xdr:colOff>114300</xdr:colOff>
      <xdr:row>58</xdr:row>
      <xdr:rowOff>163237</xdr:rowOff>
    </xdr:to>
    <xdr:cxnSp macro="">
      <xdr:nvCxnSpPr>
        <xdr:cNvPr id="129" name="直線コネクタ 128"/>
        <xdr:cNvCxnSpPr/>
      </xdr:nvCxnSpPr>
      <xdr:spPr>
        <a:xfrm flipV="1">
          <a:off x="1130300" y="10102697"/>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107839</xdr:rowOff>
    </xdr:from>
    <xdr:to>
      <xdr:col>24</xdr:col>
      <xdr:colOff>114300</xdr:colOff>
      <xdr:row>59</xdr:row>
      <xdr:rowOff>37989</xdr:rowOff>
    </xdr:to>
    <xdr:sp macro="" textlink="">
      <xdr:nvSpPr>
        <xdr:cNvPr id="139" name="楕円 138"/>
        <xdr:cNvSpPr/>
      </xdr:nvSpPr>
      <xdr:spPr>
        <a:xfrm>
          <a:off x="4584700" y="100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48687</xdr:rowOff>
    </xdr:from>
    <xdr:ext cx="534377" cy="259045"/>
    <xdr:sp macro="" textlink="">
      <xdr:nvSpPr>
        <xdr:cNvPr id="140" name="物件費該当値テキスト"/>
        <xdr:cNvSpPr txBox="1"/>
      </xdr:nvSpPr>
      <xdr:spPr>
        <a:xfrm>
          <a:off x="4686300" y="9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107603</xdr:rowOff>
    </xdr:from>
    <xdr:to>
      <xdr:col>20</xdr:col>
      <xdr:colOff>38100</xdr:colOff>
      <xdr:row>59</xdr:row>
      <xdr:rowOff>37753</xdr:rowOff>
    </xdr:to>
    <xdr:sp macro="" textlink="">
      <xdr:nvSpPr>
        <xdr:cNvPr id="141" name="楕円 140"/>
        <xdr:cNvSpPr/>
      </xdr:nvSpPr>
      <xdr:spPr>
        <a:xfrm>
          <a:off x="3746500" y="100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28880</xdr:rowOff>
    </xdr:from>
    <xdr:ext cx="534377" cy="259045"/>
    <xdr:sp macro="" textlink="">
      <xdr:nvSpPr>
        <xdr:cNvPr id="142" name="テキスト ボックス 141"/>
        <xdr:cNvSpPr txBox="1"/>
      </xdr:nvSpPr>
      <xdr:spPr>
        <a:xfrm>
          <a:off x="3530111" y="101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108507</xdr:rowOff>
    </xdr:from>
    <xdr:to>
      <xdr:col>15</xdr:col>
      <xdr:colOff>101600</xdr:colOff>
      <xdr:row>59</xdr:row>
      <xdr:rowOff>38657</xdr:rowOff>
    </xdr:to>
    <xdr:sp macro="" textlink="">
      <xdr:nvSpPr>
        <xdr:cNvPr id="143" name="楕円 142"/>
        <xdr:cNvSpPr/>
      </xdr:nvSpPr>
      <xdr:spPr>
        <a:xfrm>
          <a:off x="2857500" y="100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29784</xdr:rowOff>
    </xdr:from>
    <xdr:ext cx="534377" cy="259045"/>
    <xdr:sp macro="" textlink="">
      <xdr:nvSpPr>
        <xdr:cNvPr id="144" name="テキスト ボックス 143"/>
        <xdr:cNvSpPr txBox="1"/>
      </xdr:nvSpPr>
      <xdr:spPr>
        <a:xfrm>
          <a:off x="2641111" y="101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107797</xdr:rowOff>
    </xdr:from>
    <xdr:to>
      <xdr:col>10</xdr:col>
      <xdr:colOff>165100</xdr:colOff>
      <xdr:row>59</xdr:row>
      <xdr:rowOff>37947</xdr:rowOff>
    </xdr:to>
    <xdr:sp macro="" textlink="">
      <xdr:nvSpPr>
        <xdr:cNvPr id="145" name="楕円 144"/>
        <xdr:cNvSpPr/>
      </xdr:nvSpPr>
      <xdr:spPr>
        <a:xfrm>
          <a:off x="1968500" y="10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29074</xdr:rowOff>
    </xdr:from>
    <xdr:ext cx="534377" cy="259045"/>
    <xdr:sp macro="" textlink="">
      <xdr:nvSpPr>
        <xdr:cNvPr id="146" name="テキスト ボックス 145"/>
        <xdr:cNvSpPr txBox="1"/>
      </xdr:nvSpPr>
      <xdr:spPr>
        <a:xfrm>
          <a:off x="1752111" y="101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112437</xdr:rowOff>
    </xdr:from>
    <xdr:to>
      <xdr:col>6</xdr:col>
      <xdr:colOff>38100</xdr:colOff>
      <xdr:row>59</xdr:row>
      <xdr:rowOff>42587</xdr:rowOff>
    </xdr:to>
    <xdr:sp macro="" textlink="">
      <xdr:nvSpPr>
        <xdr:cNvPr id="147" name="楕円 146"/>
        <xdr:cNvSpPr/>
      </xdr:nvSpPr>
      <xdr:spPr>
        <a:xfrm>
          <a:off x="1079500" y="100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33714</xdr:rowOff>
    </xdr:from>
    <xdr:ext cx="534377" cy="259045"/>
    <xdr:sp macro="" textlink="">
      <xdr:nvSpPr>
        <xdr:cNvPr id="148" name="テキスト ボックス 147"/>
        <xdr:cNvSpPr txBox="1"/>
      </xdr:nvSpPr>
      <xdr:spPr>
        <a:xfrm>
          <a:off x="863111" y="101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121717</xdr:rowOff>
    </xdr:from>
    <xdr:to>
      <xdr:col>24</xdr:col>
      <xdr:colOff>63500</xdr:colOff>
      <xdr:row>78</xdr:row>
      <xdr:rowOff>61024</xdr:rowOff>
    </xdr:to>
    <xdr:cxnSp macro="">
      <xdr:nvCxnSpPr>
        <xdr:cNvPr id="177" name="直線コネクタ 176"/>
        <xdr:cNvCxnSpPr/>
      </xdr:nvCxnSpPr>
      <xdr:spPr>
        <a:xfrm flipV="1">
          <a:off x="3797300" y="13323367"/>
          <a:ext cx="8382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61024</xdr:rowOff>
    </xdr:from>
    <xdr:to>
      <xdr:col>19</xdr:col>
      <xdr:colOff>177800</xdr:colOff>
      <xdr:row>78</xdr:row>
      <xdr:rowOff>65443</xdr:rowOff>
    </xdr:to>
    <xdr:cxnSp macro="">
      <xdr:nvCxnSpPr>
        <xdr:cNvPr id="180" name="直線コネクタ 179"/>
        <xdr:cNvCxnSpPr/>
      </xdr:nvCxnSpPr>
      <xdr:spPr>
        <a:xfrm flipV="1">
          <a:off x="2908300" y="1343412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122098</xdr:rowOff>
    </xdr:from>
    <xdr:to>
      <xdr:col>15</xdr:col>
      <xdr:colOff>50800</xdr:colOff>
      <xdr:row>78</xdr:row>
      <xdr:rowOff>65443</xdr:rowOff>
    </xdr:to>
    <xdr:cxnSp macro="">
      <xdr:nvCxnSpPr>
        <xdr:cNvPr id="183" name="直線コネクタ 182"/>
        <xdr:cNvCxnSpPr/>
      </xdr:nvCxnSpPr>
      <xdr:spPr>
        <a:xfrm>
          <a:off x="2019300" y="13323748"/>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122098</xdr:rowOff>
    </xdr:from>
    <xdr:to>
      <xdr:col>10</xdr:col>
      <xdr:colOff>114300</xdr:colOff>
      <xdr:row>77</xdr:row>
      <xdr:rowOff>132842</xdr:rowOff>
    </xdr:to>
    <xdr:cxnSp macro="">
      <xdr:nvCxnSpPr>
        <xdr:cNvPr id="186" name="直線コネクタ 185"/>
        <xdr:cNvCxnSpPr/>
      </xdr:nvCxnSpPr>
      <xdr:spPr>
        <a:xfrm flipV="1">
          <a:off x="1130300" y="1332374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70917</xdr:rowOff>
    </xdr:from>
    <xdr:to>
      <xdr:col>24</xdr:col>
      <xdr:colOff>114300</xdr:colOff>
      <xdr:row>78</xdr:row>
      <xdr:rowOff>1067</xdr:rowOff>
    </xdr:to>
    <xdr:sp macro="" textlink="">
      <xdr:nvSpPr>
        <xdr:cNvPr id="196" name="楕円 195"/>
        <xdr:cNvSpPr/>
      </xdr:nvSpPr>
      <xdr:spPr>
        <a:xfrm>
          <a:off x="4584700" y="132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93794</xdr:rowOff>
    </xdr:from>
    <xdr:ext cx="469744" cy="259045"/>
    <xdr:sp macro="" textlink="">
      <xdr:nvSpPr>
        <xdr:cNvPr id="197" name="維持補修費該当値テキスト"/>
        <xdr:cNvSpPr txBox="1"/>
      </xdr:nvSpPr>
      <xdr:spPr>
        <a:xfrm>
          <a:off x="4686300" y="1312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10224</xdr:rowOff>
    </xdr:from>
    <xdr:to>
      <xdr:col>20</xdr:col>
      <xdr:colOff>38100</xdr:colOff>
      <xdr:row>78</xdr:row>
      <xdr:rowOff>111824</xdr:rowOff>
    </xdr:to>
    <xdr:sp macro="" textlink="">
      <xdr:nvSpPr>
        <xdr:cNvPr id="198" name="楕円 197"/>
        <xdr:cNvSpPr/>
      </xdr:nvSpPr>
      <xdr:spPr>
        <a:xfrm>
          <a:off x="37465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102951</xdr:rowOff>
    </xdr:from>
    <xdr:ext cx="469744" cy="259045"/>
    <xdr:sp macro="" textlink="">
      <xdr:nvSpPr>
        <xdr:cNvPr id="199" name="テキスト ボックス 198"/>
        <xdr:cNvSpPr txBox="1"/>
      </xdr:nvSpPr>
      <xdr:spPr>
        <a:xfrm>
          <a:off x="3562428" y="134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14643</xdr:rowOff>
    </xdr:from>
    <xdr:to>
      <xdr:col>15</xdr:col>
      <xdr:colOff>101600</xdr:colOff>
      <xdr:row>78</xdr:row>
      <xdr:rowOff>116243</xdr:rowOff>
    </xdr:to>
    <xdr:sp macro="" textlink="">
      <xdr:nvSpPr>
        <xdr:cNvPr id="200" name="楕円 199"/>
        <xdr:cNvSpPr/>
      </xdr:nvSpPr>
      <xdr:spPr>
        <a:xfrm>
          <a:off x="2857500" y="133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107370</xdr:rowOff>
    </xdr:from>
    <xdr:ext cx="469744" cy="259045"/>
    <xdr:sp macro="" textlink="">
      <xdr:nvSpPr>
        <xdr:cNvPr id="201" name="テキスト ボックス 200"/>
        <xdr:cNvSpPr txBox="1"/>
      </xdr:nvSpPr>
      <xdr:spPr>
        <a:xfrm>
          <a:off x="2673428" y="134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71298</xdr:rowOff>
    </xdr:from>
    <xdr:to>
      <xdr:col>10</xdr:col>
      <xdr:colOff>165100</xdr:colOff>
      <xdr:row>78</xdr:row>
      <xdr:rowOff>1448</xdr:rowOff>
    </xdr:to>
    <xdr:sp macro="" textlink="">
      <xdr:nvSpPr>
        <xdr:cNvPr id="202" name="楕円 201"/>
        <xdr:cNvSpPr/>
      </xdr:nvSpPr>
      <xdr:spPr>
        <a:xfrm>
          <a:off x="1968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17975</xdr:rowOff>
    </xdr:from>
    <xdr:ext cx="469744" cy="259045"/>
    <xdr:sp macro="" textlink="">
      <xdr:nvSpPr>
        <xdr:cNvPr id="203" name="テキスト ボックス 202"/>
        <xdr:cNvSpPr txBox="1"/>
      </xdr:nvSpPr>
      <xdr:spPr>
        <a:xfrm>
          <a:off x="1784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82042</xdr:rowOff>
    </xdr:from>
    <xdr:to>
      <xdr:col>6</xdr:col>
      <xdr:colOff>38100</xdr:colOff>
      <xdr:row>78</xdr:row>
      <xdr:rowOff>12192</xdr:rowOff>
    </xdr:to>
    <xdr:sp macro="" textlink="">
      <xdr:nvSpPr>
        <xdr:cNvPr id="204" name="楕円 203"/>
        <xdr:cNvSpPr/>
      </xdr:nvSpPr>
      <xdr:spPr>
        <a:xfrm>
          <a:off x="1079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28719</xdr:rowOff>
    </xdr:from>
    <xdr:ext cx="469744" cy="259045"/>
    <xdr:sp macro="" textlink="">
      <xdr:nvSpPr>
        <xdr:cNvPr id="205" name="テキスト ボックス 204"/>
        <xdr:cNvSpPr txBox="1"/>
      </xdr:nvSpPr>
      <xdr:spPr>
        <a:xfrm>
          <a:off x="895428"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133641</xdr:rowOff>
    </xdr:from>
    <xdr:to>
      <xdr:col>24</xdr:col>
      <xdr:colOff>63500</xdr:colOff>
      <xdr:row>94</xdr:row>
      <xdr:rowOff>17284</xdr:rowOff>
    </xdr:to>
    <xdr:cxnSp macro="">
      <xdr:nvCxnSpPr>
        <xdr:cNvPr id="237" name="直線コネクタ 236"/>
        <xdr:cNvCxnSpPr/>
      </xdr:nvCxnSpPr>
      <xdr:spPr>
        <a:xfrm>
          <a:off x="3797300" y="16078491"/>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133641</xdr:rowOff>
    </xdr:from>
    <xdr:to>
      <xdr:col>19</xdr:col>
      <xdr:colOff>177800</xdr:colOff>
      <xdr:row>94</xdr:row>
      <xdr:rowOff>32666</xdr:rowOff>
    </xdr:to>
    <xdr:cxnSp macro="">
      <xdr:nvCxnSpPr>
        <xdr:cNvPr id="240" name="直線コネクタ 239"/>
        <xdr:cNvCxnSpPr/>
      </xdr:nvCxnSpPr>
      <xdr:spPr>
        <a:xfrm flipV="1">
          <a:off x="2908300" y="16078491"/>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32666</xdr:rowOff>
    </xdr:from>
    <xdr:to>
      <xdr:col>15</xdr:col>
      <xdr:colOff>50800</xdr:colOff>
      <xdr:row>95</xdr:row>
      <xdr:rowOff>16746</xdr:rowOff>
    </xdr:to>
    <xdr:cxnSp macro="">
      <xdr:nvCxnSpPr>
        <xdr:cNvPr id="243" name="直線コネクタ 242"/>
        <xdr:cNvCxnSpPr/>
      </xdr:nvCxnSpPr>
      <xdr:spPr>
        <a:xfrm flipV="1">
          <a:off x="2019300" y="16148966"/>
          <a:ext cx="889000" cy="1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16746</xdr:rowOff>
    </xdr:from>
    <xdr:to>
      <xdr:col>10</xdr:col>
      <xdr:colOff>114300</xdr:colOff>
      <xdr:row>95</xdr:row>
      <xdr:rowOff>22396</xdr:rowOff>
    </xdr:to>
    <xdr:cxnSp macro="">
      <xdr:nvCxnSpPr>
        <xdr:cNvPr id="246" name="直線コネクタ 245"/>
        <xdr:cNvCxnSpPr/>
      </xdr:nvCxnSpPr>
      <xdr:spPr>
        <a:xfrm flipV="1">
          <a:off x="1130300" y="1630449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137934</xdr:rowOff>
    </xdr:from>
    <xdr:to>
      <xdr:col>24</xdr:col>
      <xdr:colOff>114300</xdr:colOff>
      <xdr:row>94</xdr:row>
      <xdr:rowOff>68084</xdr:rowOff>
    </xdr:to>
    <xdr:sp macro="" textlink="">
      <xdr:nvSpPr>
        <xdr:cNvPr id="256" name="楕円 255"/>
        <xdr:cNvSpPr/>
      </xdr:nvSpPr>
      <xdr:spPr>
        <a:xfrm>
          <a:off x="4584700" y="160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160811</xdr:rowOff>
    </xdr:from>
    <xdr:ext cx="534377" cy="259045"/>
    <xdr:sp macro="" textlink="">
      <xdr:nvSpPr>
        <xdr:cNvPr id="257" name="扶助費該当値テキスト"/>
        <xdr:cNvSpPr txBox="1"/>
      </xdr:nvSpPr>
      <xdr:spPr>
        <a:xfrm>
          <a:off x="4686300" y="159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82841</xdr:rowOff>
    </xdr:from>
    <xdr:to>
      <xdr:col>20</xdr:col>
      <xdr:colOff>38100</xdr:colOff>
      <xdr:row>94</xdr:row>
      <xdr:rowOff>12991</xdr:rowOff>
    </xdr:to>
    <xdr:sp macro="" textlink="">
      <xdr:nvSpPr>
        <xdr:cNvPr id="258" name="楕円 257"/>
        <xdr:cNvSpPr/>
      </xdr:nvSpPr>
      <xdr:spPr>
        <a:xfrm>
          <a:off x="3746500" y="160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29518</xdr:rowOff>
    </xdr:from>
    <xdr:ext cx="534377" cy="259045"/>
    <xdr:sp macro="" textlink="">
      <xdr:nvSpPr>
        <xdr:cNvPr id="259" name="テキスト ボックス 258"/>
        <xdr:cNvSpPr txBox="1"/>
      </xdr:nvSpPr>
      <xdr:spPr>
        <a:xfrm>
          <a:off x="3530111" y="15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153316</xdr:rowOff>
    </xdr:from>
    <xdr:to>
      <xdr:col>15</xdr:col>
      <xdr:colOff>101600</xdr:colOff>
      <xdr:row>94</xdr:row>
      <xdr:rowOff>83466</xdr:rowOff>
    </xdr:to>
    <xdr:sp macro="" textlink="">
      <xdr:nvSpPr>
        <xdr:cNvPr id="260" name="楕円 259"/>
        <xdr:cNvSpPr/>
      </xdr:nvSpPr>
      <xdr:spPr>
        <a:xfrm>
          <a:off x="2857500" y="160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99993</xdr:rowOff>
    </xdr:from>
    <xdr:ext cx="534377" cy="259045"/>
    <xdr:sp macro="" textlink="">
      <xdr:nvSpPr>
        <xdr:cNvPr id="261" name="テキスト ボックス 260"/>
        <xdr:cNvSpPr txBox="1"/>
      </xdr:nvSpPr>
      <xdr:spPr>
        <a:xfrm>
          <a:off x="2641111" y="158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137396</xdr:rowOff>
    </xdr:from>
    <xdr:to>
      <xdr:col>10</xdr:col>
      <xdr:colOff>165100</xdr:colOff>
      <xdr:row>95</xdr:row>
      <xdr:rowOff>67546</xdr:rowOff>
    </xdr:to>
    <xdr:sp macro="" textlink="">
      <xdr:nvSpPr>
        <xdr:cNvPr id="262" name="楕円 261"/>
        <xdr:cNvSpPr/>
      </xdr:nvSpPr>
      <xdr:spPr>
        <a:xfrm>
          <a:off x="1968500" y="162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84073</xdr:rowOff>
    </xdr:from>
    <xdr:ext cx="534377" cy="259045"/>
    <xdr:sp macro="" textlink="">
      <xdr:nvSpPr>
        <xdr:cNvPr id="263" name="テキスト ボックス 262"/>
        <xdr:cNvSpPr txBox="1"/>
      </xdr:nvSpPr>
      <xdr:spPr>
        <a:xfrm>
          <a:off x="1752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143046</xdr:rowOff>
    </xdr:from>
    <xdr:to>
      <xdr:col>6</xdr:col>
      <xdr:colOff>38100</xdr:colOff>
      <xdr:row>95</xdr:row>
      <xdr:rowOff>73196</xdr:rowOff>
    </xdr:to>
    <xdr:sp macro="" textlink="">
      <xdr:nvSpPr>
        <xdr:cNvPr id="264" name="楕円 263"/>
        <xdr:cNvSpPr/>
      </xdr:nvSpPr>
      <xdr:spPr>
        <a:xfrm>
          <a:off x="1079500" y="16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89723</xdr:rowOff>
    </xdr:from>
    <xdr:ext cx="534377" cy="259045"/>
    <xdr:sp macro="" textlink="">
      <xdr:nvSpPr>
        <xdr:cNvPr id="265" name="テキスト ボックス 264"/>
        <xdr:cNvSpPr txBox="1"/>
      </xdr:nvSpPr>
      <xdr:spPr>
        <a:xfrm>
          <a:off x="863111" y="160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3660</xdr:rowOff>
    </xdr:from>
    <xdr:to>
      <xdr:col>55</xdr:col>
      <xdr:colOff>0</xdr:colOff>
      <xdr:row>36</xdr:row>
      <xdr:rowOff>10754</xdr:rowOff>
    </xdr:to>
    <xdr:cxnSp macro="">
      <xdr:nvCxnSpPr>
        <xdr:cNvPr id="294" name="直線コネクタ 293"/>
        <xdr:cNvCxnSpPr/>
      </xdr:nvCxnSpPr>
      <xdr:spPr>
        <a:xfrm>
          <a:off x="9639300" y="6175860"/>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3660</xdr:rowOff>
    </xdr:from>
    <xdr:to>
      <xdr:col>50</xdr:col>
      <xdr:colOff>114300</xdr:colOff>
      <xdr:row>36</xdr:row>
      <xdr:rowOff>7996</xdr:rowOff>
    </xdr:to>
    <xdr:cxnSp macro="">
      <xdr:nvCxnSpPr>
        <xdr:cNvPr id="297" name="直線コネクタ 296"/>
        <xdr:cNvCxnSpPr/>
      </xdr:nvCxnSpPr>
      <xdr:spPr>
        <a:xfrm flipV="1">
          <a:off x="8750300" y="6175860"/>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145857</xdr:rowOff>
    </xdr:from>
    <xdr:to>
      <xdr:col>45</xdr:col>
      <xdr:colOff>177800</xdr:colOff>
      <xdr:row>36</xdr:row>
      <xdr:rowOff>7996</xdr:rowOff>
    </xdr:to>
    <xdr:cxnSp macro="">
      <xdr:nvCxnSpPr>
        <xdr:cNvPr id="300" name="直線コネクタ 299"/>
        <xdr:cNvCxnSpPr/>
      </xdr:nvCxnSpPr>
      <xdr:spPr>
        <a:xfrm>
          <a:off x="7861300" y="6146607"/>
          <a:ext cx="8890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145857</xdr:rowOff>
    </xdr:from>
    <xdr:to>
      <xdr:col>41</xdr:col>
      <xdr:colOff>50800</xdr:colOff>
      <xdr:row>36</xdr:row>
      <xdr:rowOff>24341</xdr:rowOff>
    </xdr:to>
    <xdr:cxnSp macro="">
      <xdr:nvCxnSpPr>
        <xdr:cNvPr id="303" name="直線コネクタ 302"/>
        <xdr:cNvCxnSpPr/>
      </xdr:nvCxnSpPr>
      <xdr:spPr>
        <a:xfrm flipV="1">
          <a:off x="6972300" y="6146607"/>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131404</xdr:rowOff>
    </xdr:from>
    <xdr:to>
      <xdr:col>55</xdr:col>
      <xdr:colOff>50800</xdr:colOff>
      <xdr:row>36</xdr:row>
      <xdr:rowOff>61554</xdr:rowOff>
    </xdr:to>
    <xdr:sp macro="" textlink="">
      <xdr:nvSpPr>
        <xdr:cNvPr id="313" name="楕円 312"/>
        <xdr:cNvSpPr/>
      </xdr:nvSpPr>
      <xdr:spPr>
        <a:xfrm>
          <a:off x="10426700" y="61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154281</xdr:rowOff>
    </xdr:from>
    <xdr:ext cx="534377" cy="259045"/>
    <xdr:sp macro="" textlink="">
      <xdr:nvSpPr>
        <xdr:cNvPr id="314" name="補助費等該当値テキスト"/>
        <xdr:cNvSpPr txBox="1"/>
      </xdr:nvSpPr>
      <xdr:spPr>
        <a:xfrm>
          <a:off x="10528300" y="5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124310</xdr:rowOff>
    </xdr:from>
    <xdr:to>
      <xdr:col>50</xdr:col>
      <xdr:colOff>165100</xdr:colOff>
      <xdr:row>36</xdr:row>
      <xdr:rowOff>54460</xdr:rowOff>
    </xdr:to>
    <xdr:sp macro="" textlink="">
      <xdr:nvSpPr>
        <xdr:cNvPr id="315" name="楕円 314"/>
        <xdr:cNvSpPr/>
      </xdr:nvSpPr>
      <xdr:spPr>
        <a:xfrm>
          <a:off x="9588500" y="6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70987</xdr:rowOff>
    </xdr:from>
    <xdr:ext cx="534377" cy="259045"/>
    <xdr:sp macro="" textlink="">
      <xdr:nvSpPr>
        <xdr:cNvPr id="316" name="テキスト ボックス 315"/>
        <xdr:cNvSpPr txBox="1"/>
      </xdr:nvSpPr>
      <xdr:spPr>
        <a:xfrm>
          <a:off x="9372111" y="59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128646</xdr:rowOff>
    </xdr:from>
    <xdr:to>
      <xdr:col>46</xdr:col>
      <xdr:colOff>38100</xdr:colOff>
      <xdr:row>36</xdr:row>
      <xdr:rowOff>58796</xdr:rowOff>
    </xdr:to>
    <xdr:sp macro="" textlink="">
      <xdr:nvSpPr>
        <xdr:cNvPr id="317" name="楕円 316"/>
        <xdr:cNvSpPr/>
      </xdr:nvSpPr>
      <xdr:spPr>
        <a:xfrm>
          <a:off x="8699500" y="61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75323</xdr:rowOff>
    </xdr:from>
    <xdr:ext cx="534377" cy="259045"/>
    <xdr:sp macro="" textlink="">
      <xdr:nvSpPr>
        <xdr:cNvPr id="318" name="テキスト ボックス 317"/>
        <xdr:cNvSpPr txBox="1"/>
      </xdr:nvSpPr>
      <xdr:spPr>
        <a:xfrm>
          <a:off x="8483111" y="59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95057</xdr:rowOff>
    </xdr:from>
    <xdr:to>
      <xdr:col>41</xdr:col>
      <xdr:colOff>101600</xdr:colOff>
      <xdr:row>36</xdr:row>
      <xdr:rowOff>25207</xdr:rowOff>
    </xdr:to>
    <xdr:sp macro="" textlink="">
      <xdr:nvSpPr>
        <xdr:cNvPr id="319" name="楕円 318"/>
        <xdr:cNvSpPr/>
      </xdr:nvSpPr>
      <xdr:spPr>
        <a:xfrm>
          <a:off x="7810500" y="60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41734</xdr:rowOff>
    </xdr:from>
    <xdr:ext cx="534377" cy="259045"/>
    <xdr:sp macro="" textlink="">
      <xdr:nvSpPr>
        <xdr:cNvPr id="320" name="テキスト ボックス 319"/>
        <xdr:cNvSpPr txBox="1"/>
      </xdr:nvSpPr>
      <xdr:spPr>
        <a:xfrm>
          <a:off x="7594111" y="58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144991</xdr:rowOff>
    </xdr:from>
    <xdr:to>
      <xdr:col>36</xdr:col>
      <xdr:colOff>165100</xdr:colOff>
      <xdr:row>36</xdr:row>
      <xdr:rowOff>75141</xdr:rowOff>
    </xdr:to>
    <xdr:sp macro="" textlink="">
      <xdr:nvSpPr>
        <xdr:cNvPr id="321" name="楕円 320"/>
        <xdr:cNvSpPr/>
      </xdr:nvSpPr>
      <xdr:spPr>
        <a:xfrm>
          <a:off x="6921500" y="61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91668</xdr:rowOff>
    </xdr:from>
    <xdr:ext cx="534377" cy="259045"/>
    <xdr:sp macro="" textlink="">
      <xdr:nvSpPr>
        <xdr:cNvPr id="322" name="テキスト ボックス 321"/>
        <xdr:cNvSpPr txBox="1"/>
      </xdr:nvSpPr>
      <xdr:spPr>
        <a:xfrm>
          <a:off x="6705111" y="59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21660</xdr:rowOff>
    </xdr:from>
    <xdr:to>
      <xdr:col>55</xdr:col>
      <xdr:colOff>0</xdr:colOff>
      <xdr:row>58</xdr:row>
      <xdr:rowOff>45553</xdr:rowOff>
    </xdr:to>
    <xdr:cxnSp macro="">
      <xdr:nvCxnSpPr>
        <xdr:cNvPr id="349" name="直線コネクタ 348"/>
        <xdr:cNvCxnSpPr/>
      </xdr:nvCxnSpPr>
      <xdr:spPr>
        <a:xfrm flipV="1">
          <a:off x="9639300" y="9965760"/>
          <a:ext cx="8382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37681</xdr:rowOff>
    </xdr:from>
    <xdr:to>
      <xdr:col>50</xdr:col>
      <xdr:colOff>114300</xdr:colOff>
      <xdr:row>58</xdr:row>
      <xdr:rowOff>45553</xdr:rowOff>
    </xdr:to>
    <xdr:cxnSp macro="">
      <xdr:nvCxnSpPr>
        <xdr:cNvPr id="352" name="直線コネクタ 351"/>
        <xdr:cNvCxnSpPr/>
      </xdr:nvCxnSpPr>
      <xdr:spPr>
        <a:xfrm>
          <a:off x="8750300" y="9981781"/>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162839</xdr:rowOff>
    </xdr:from>
    <xdr:to>
      <xdr:col>45</xdr:col>
      <xdr:colOff>177800</xdr:colOff>
      <xdr:row>58</xdr:row>
      <xdr:rowOff>37681</xdr:rowOff>
    </xdr:to>
    <xdr:cxnSp macro="">
      <xdr:nvCxnSpPr>
        <xdr:cNvPr id="355" name="直線コネクタ 354"/>
        <xdr:cNvCxnSpPr/>
      </xdr:nvCxnSpPr>
      <xdr:spPr>
        <a:xfrm>
          <a:off x="7861300" y="9935489"/>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47309</xdr:rowOff>
    </xdr:from>
    <xdr:to>
      <xdr:col>41</xdr:col>
      <xdr:colOff>50800</xdr:colOff>
      <xdr:row>57</xdr:row>
      <xdr:rowOff>162839</xdr:rowOff>
    </xdr:to>
    <xdr:cxnSp macro="">
      <xdr:nvCxnSpPr>
        <xdr:cNvPr id="358" name="直線コネクタ 357"/>
        <xdr:cNvCxnSpPr/>
      </xdr:nvCxnSpPr>
      <xdr:spPr>
        <a:xfrm>
          <a:off x="6972300" y="9134159"/>
          <a:ext cx="889000" cy="80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142310</xdr:rowOff>
    </xdr:from>
    <xdr:to>
      <xdr:col>55</xdr:col>
      <xdr:colOff>50800</xdr:colOff>
      <xdr:row>58</xdr:row>
      <xdr:rowOff>72460</xdr:rowOff>
    </xdr:to>
    <xdr:sp macro="" textlink="">
      <xdr:nvSpPr>
        <xdr:cNvPr id="368" name="楕円 367"/>
        <xdr:cNvSpPr/>
      </xdr:nvSpPr>
      <xdr:spPr>
        <a:xfrm>
          <a:off x="10426700" y="9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57237</xdr:rowOff>
    </xdr:from>
    <xdr:ext cx="534377" cy="259045"/>
    <xdr:sp macro="" textlink="">
      <xdr:nvSpPr>
        <xdr:cNvPr id="369" name="普通建設事業費該当値テキスト"/>
        <xdr:cNvSpPr txBox="1"/>
      </xdr:nvSpPr>
      <xdr:spPr>
        <a:xfrm>
          <a:off x="10528300" y="98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166203</xdr:rowOff>
    </xdr:from>
    <xdr:to>
      <xdr:col>50</xdr:col>
      <xdr:colOff>165100</xdr:colOff>
      <xdr:row>58</xdr:row>
      <xdr:rowOff>96353</xdr:rowOff>
    </xdr:to>
    <xdr:sp macro="" textlink="">
      <xdr:nvSpPr>
        <xdr:cNvPr id="370" name="楕円 369"/>
        <xdr:cNvSpPr/>
      </xdr:nvSpPr>
      <xdr:spPr>
        <a:xfrm>
          <a:off x="9588500" y="99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87480</xdr:rowOff>
    </xdr:from>
    <xdr:ext cx="534377" cy="259045"/>
    <xdr:sp macro="" textlink="">
      <xdr:nvSpPr>
        <xdr:cNvPr id="371" name="テキスト ボックス 370"/>
        <xdr:cNvSpPr txBox="1"/>
      </xdr:nvSpPr>
      <xdr:spPr>
        <a:xfrm>
          <a:off x="9372111" y="100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158331</xdr:rowOff>
    </xdr:from>
    <xdr:to>
      <xdr:col>46</xdr:col>
      <xdr:colOff>38100</xdr:colOff>
      <xdr:row>58</xdr:row>
      <xdr:rowOff>88481</xdr:rowOff>
    </xdr:to>
    <xdr:sp macro="" textlink="">
      <xdr:nvSpPr>
        <xdr:cNvPr id="372" name="楕円 371"/>
        <xdr:cNvSpPr/>
      </xdr:nvSpPr>
      <xdr:spPr>
        <a:xfrm>
          <a:off x="8699500" y="9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79608</xdr:rowOff>
    </xdr:from>
    <xdr:ext cx="534377" cy="259045"/>
    <xdr:sp macro="" textlink="">
      <xdr:nvSpPr>
        <xdr:cNvPr id="373" name="テキスト ボックス 372"/>
        <xdr:cNvSpPr txBox="1"/>
      </xdr:nvSpPr>
      <xdr:spPr>
        <a:xfrm>
          <a:off x="8483111" y="10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112039</xdr:rowOff>
    </xdr:from>
    <xdr:to>
      <xdr:col>41</xdr:col>
      <xdr:colOff>101600</xdr:colOff>
      <xdr:row>58</xdr:row>
      <xdr:rowOff>42189</xdr:rowOff>
    </xdr:to>
    <xdr:sp macro="" textlink="">
      <xdr:nvSpPr>
        <xdr:cNvPr id="374" name="楕円 373"/>
        <xdr:cNvSpPr/>
      </xdr:nvSpPr>
      <xdr:spPr>
        <a:xfrm>
          <a:off x="7810500" y="98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33316</xdr:rowOff>
    </xdr:from>
    <xdr:ext cx="534377" cy="259045"/>
    <xdr:sp macro="" textlink="">
      <xdr:nvSpPr>
        <xdr:cNvPr id="375" name="テキスト ボックス 374"/>
        <xdr:cNvSpPr txBox="1"/>
      </xdr:nvSpPr>
      <xdr:spPr>
        <a:xfrm>
          <a:off x="7594111" y="99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167959</xdr:rowOff>
    </xdr:from>
    <xdr:to>
      <xdr:col>36</xdr:col>
      <xdr:colOff>165100</xdr:colOff>
      <xdr:row>53</xdr:row>
      <xdr:rowOff>98109</xdr:rowOff>
    </xdr:to>
    <xdr:sp macro="" textlink="">
      <xdr:nvSpPr>
        <xdr:cNvPr id="376" name="楕円 375"/>
        <xdr:cNvSpPr/>
      </xdr:nvSpPr>
      <xdr:spPr>
        <a:xfrm>
          <a:off x="6921500" y="90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114636</xdr:rowOff>
    </xdr:from>
    <xdr:ext cx="599010" cy="259045"/>
    <xdr:sp macro="" textlink="">
      <xdr:nvSpPr>
        <xdr:cNvPr id="377" name="テキスト ボックス 376"/>
        <xdr:cNvSpPr txBox="1"/>
      </xdr:nvSpPr>
      <xdr:spPr>
        <a:xfrm>
          <a:off x="6672795" y="885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70533</xdr:rowOff>
    </xdr:from>
    <xdr:to>
      <xdr:col>54</xdr:col>
      <xdr:colOff>189865</xdr:colOff>
      <xdr:row>79</xdr:row>
      <xdr:rowOff>44450</xdr:rowOff>
    </xdr:to>
    <xdr:cxnSp macro="">
      <xdr:nvCxnSpPr>
        <xdr:cNvPr id="401" name="直線コネクタ 400"/>
        <xdr:cNvCxnSpPr/>
      </xdr:nvCxnSpPr>
      <xdr:spPr>
        <a:xfrm flipV="1">
          <a:off x="10475595" y="12586383"/>
          <a:ext cx="1270" cy="1002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17210</xdr:rowOff>
    </xdr:from>
    <xdr:ext cx="599010" cy="259045"/>
    <xdr:sp macro="" textlink="">
      <xdr:nvSpPr>
        <xdr:cNvPr id="404" name="普通建設事業費 （ うち新規整備　）最大値テキスト"/>
        <xdr:cNvSpPr txBox="1"/>
      </xdr:nvSpPr>
      <xdr:spPr>
        <a:xfrm>
          <a:off x="10528300" y="1236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70533</xdr:rowOff>
    </xdr:from>
    <xdr:to>
      <xdr:col>55</xdr:col>
      <xdr:colOff>88900</xdr:colOff>
      <xdr:row>73</xdr:row>
      <xdr:rowOff>70533</xdr:rowOff>
    </xdr:to>
    <xdr:cxnSp macro="">
      <xdr:nvCxnSpPr>
        <xdr:cNvPr id="405" name="直線コネクタ 404"/>
        <xdr:cNvCxnSpPr/>
      </xdr:nvCxnSpPr>
      <xdr:spPr>
        <a:xfrm>
          <a:off x="10388600" y="1258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33874</xdr:rowOff>
    </xdr:from>
    <xdr:to>
      <xdr:col>55</xdr:col>
      <xdr:colOff>0</xdr:colOff>
      <xdr:row>79</xdr:row>
      <xdr:rowOff>39847</xdr:rowOff>
    </xdr:to>
    <xdr:cxnSp macro="">
      <xdr:nvCxnSpPr>
        <xdr:cNvPr id="406" name="直線コネクタ 405"/>
        <xdr:cNvCxnSpPr/>
      </xdr:nvCxnSpPr>
      <xdr:spPr>
        <a:xfrm flipV="1">
          <a:off x="9639300" y="13578424"/>
          <a:ext cx="8382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23629</xdr:rowOff>
    </xdr:from>
    <xdr:ext cx="534377" cy="259045"/>
    <xdr:sp macro="" textlink="">
      <xdr:nvSpPr>
        <xdr:cNvPr id="407" name="普通建設事業費 （ うち新規整備　）平均値テキスト"/>
        <xdr:cNvSpPr txBox="1"/>
      </xdr:nvSpPr>
      <xdr:spPr>
        <a:xfrm>
          <a:off x="10528300" y="13225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752</xdr:rowOff>
    </xdr:from>
    <xdr:to>
      <xdr:col>55</xdr:col>
      <xdr:colOff>50800</xdr:colOff>
      <xdr:row>78</xdr:row>
      <xdr:rowOff>102352</xdr:rowOff>
    </xdr:to>
    <xdr:sp macro="" textlink="">
      <xdr:nvSpPr>
        <xdr:cNvPr id="408" name="フローチャート: 判断 407"/>
        <xdr:cNvSpPr/>
      </xdr:nvSpPr>
      <xdr:spPr>
        <a:xfrm>
          <a:off x="104267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28508</xdr:rowOff>
    </xdr:from>
    <xdr:to>
      <xdr:col>50</xdr:col>
      <xdr:colOff>114300</xdr:colOff>
      <xdr:row>79</xdr:row>
      <xdr:rowOff>39847</xdr:rowOff>
    </xdr:to>
    <xdr:cxnSp macro="">
      <xdr:nvCxnSpPr>
        <xdr:cNvPr id="409" name="直線コネクタ 408"/>
        <xdr:cNvCxnSpPr/>
      </xdr:nvCxnSpPr>
      <xdr:spPr>
        <a:xfrm>
          <a:off x="8750300" y="1357305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15291</xdr:rowOff>
    </xdr:from>
    <xdr:to>
      <xdr:col>50</xdr:col>
      <xdr:colOff>165100</xdr:colOff>
      <xdr:row>78</xdr:row>
      <xdr:rowOff>116891</xdr:rowOff>
    </xdr:to>
    <xdr:sp macro="" textlink="">
      <xdr:nvSpPr>
        <xdr:cNvPr id="410" name="フローチャート: 判断 409"/>
        <xdr:cNvSpPr/>
      </xdr:nvSpPr>
      <xdr:spPr>
        <a:xfrm>
          <a:off x="9588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133418</xdr:rowOff>
    </xdr:from>
    <xdr:ext cx="534377" cy="259045"/>
    <xdr:sp macro="" textlink="">
      <xdr:nvSpPr>
        <xdr:cNvPr id="411" name="テキスト ボックス 410"/>
        <xdr:cNvSpPr txBox="1"/>
      </xdr:nvSpPr>
      <xdr:spPr>
        <a:xfrm>
          <a:off x="9372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147648</xdr:rowOff>
    </xdr:from>
    <xdr:to>
      <xdr:col>45</xdr:col>
      <xdr:colOff>177800</xdr:colOff>
      <xdr:row>79</xdr:row>
      <xdr:rowOff>28508</xdr:rowOff>
    </xdr:to>
    <xdr:cxnSp macro="">
      <xdr:nvCxnSpPr>
        <xdr:cNvPr id="412" name="直線コネクタ 411"/>
        <xdr:cNvCxnSpPr/>
      </xdr:nvCxnSpPr>
      <xdr:spPr>
        <a:xfrm>
          <a:off x="7861300" y="13520748"/>
          <a:ext cx="889000" cy="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167942</xdr:rowOff>
    </xdr:from>
    <xdr:to>
      <xdr:col>46</xdr:col>
      <xdr:colOff>38100</xdr:colOff>
      <xdr:row>78</xdr:row>
      <xdr:rowOff>98092</xdr:rowOff>
    </xdr:to>
    <xdr:sp macro="" textlink="">
      <xdr:nvSpPr>
        <xdr:cNvPr id="413" name="フローチャート: 判断 412"/>
        <xdr:cNvSpPr/>
      </xdr:nvSpPr>
      <xdr:spPr>
        <a:xfrm>
          <a:off x="8699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114619</xdr:rowOff>
    </xdr:from>
    <xdr:ext cx="534377" cy="259045"/>
    <xdr:sp macro="" textlink="">
      <xdr:nvSpPr>
        <xdr:cNvPr id="414" name="テキスト ボックス 413"/>
        <xdr:cNvSpPr txBox="1"/>
      </xdr:nvSpPr>
      <xdr:spPr>
        <a:xfrm>
          <a:off x="8483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129794</xdr:rowOff>
    </xdr:from>
    <xdr:to>
      <xdr:col>41</xdr:col>
      <xdr:colOff>50800</xdr:colOff>
      <xdr:row>78</xdr:row>
      <xdr:rowOff>147648</xdr:rowOff>
    </xdr:to>
    <xdr:cxnSp macro="">
      <xdr:nvCxnSpPr>
        <xdr:cNvPr id="415" name="直線コネクタ 414"/>
        <xdr:cNvCxnSpPr/>
      </xdr:nvCxnSpPr>
      <xdr:spPr>
        <a:xfrm>
          <a:off x="6972300" y="12131294"/>
          <a:ext cx="889000" cy="138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103538</xdr:rowOff>
    </xdr:from>
    <xdr:to>
      <xdr:col>41</xdr:col>
      <xdr:colOff>101600</xdr:colOff>
      <xdr:row>78</xdr:row>
      <xdr:rowOff>33688</xdr:rowOff>
    </xdr:to>
    <xdr:sp macro="" textlink="">
      <xdr:nvSpPr>
        <xdr:cNvPr id="416" name="フローチャート: 判断 415"/>
        <xdr:cNvSpPr/>
      </xdr:nvSpPr>
      <xdr:spPr>
        <a:xfrm>
          <a:off x="7810500" y="1330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50215</xdr:rowOff>
    </xdr:from>
    <xdr:ext cx="534377" cy="259045"/>
    <xdr:sp macro="" textlink="">
      <xdr:nvSpPr>
        <xdr:cNvPr id="417" name="テキスト ボックス 416"/>
        <xdr:cNvSpPr txBox="1"/>
      </xdr:nvSpPr>
      <xdr:spPr>
        <a:xfrm>
          <a:off x="7594111" y="130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28755</xdr:rowOff>
    </xdr:from>
    <xdr:to>
      <xdr:col>36</xdr:col>
      <xdr:colOff>165100</xdr:colOff>
      <xdr:row>77</xdr:row>
      <xdr:rowOff>130355</xdr:rowOff>
    </xdr:to>
    <xdr:sp macro="" textlink="">
      <xdr:nvSpPr>
        <xdr:cNvPr id="418" name="フローチャート: 判断 417"/>
        <xdr:cNvSpPr/>
      </xdr:nvSpPr>
      <xdr:spPr>
        <a:xfrm>
          <a:off x="6921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121482</xdr:rowOff>
    </xdr:from>
    <xdr:ext cx="534377" cy="259045"/>
    <xdr:sp macro="" textlink="">
      <xdr:nvSpPr>
        <xdr:cNvPr id="419" name="テキスト ボックス 418"/>
        <xdr:cNvSpPr txBox="1"/>
      </xdr:nvSpPr>
      <xdr:spPr>
        <a:xfrm>
          <a:off x="6705111" y="133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154524</xdr:rowOff>
    </xdr:from>
    <xdr:to>
      <xdr:col>55</xdr:col>
      <xdr:colOff>50800</xdr:colOff>
      <xdr:row>79</xdr:row>
      <xdr:rowOff>84674</xdr:rowOff>
    </xdr:to>
    <xdr:sp macro="" textlink="">
      <xdr:nvSpPr>
        <xdr:cNvPr id="425" name="楕円 424"/>
        <xdr:cNvSpPr/>
      </xdr:nvSpPr>
      <xdr:spPr>
        <a:xfrm>
          <a:off x="10426700" y="135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69451</xdr:rowOff>
    </xdr:from>
    <xdr:ext cx="469744" cy="259045"/>
    <xdr:sp macro="" textlink="">
      <xdr:nvSpPr>
        <xdr:cNvPr id="426" name="普通建設事業費 （ うち新規整備　）該当値テキスト"/>
        <xdr:cNvSpPr txBox="1"/>
      </xdr:nvSpPr>
      <xdr:spPr>
        <a:xfrm>
          <a:off x="10528300" y="134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160497</xdr:rowOff>
    </xdr:from>
    <xdr:to>
      <xdr:col>50</xdr:col>
      <xdr:colOff>165100</xdr:colOff>
      <xdr:row>79</xdr:row>
      <xdr:rowOff>90647</xdr:rowOff>
    </xdr:to>
    <xdr:sp macro="" textlink="">
      <xdr:nvSpPr>
        <xdr:cNvPr id="427" name="楕円 426"/>
        <xdr:cNvSpPr/>
      </xdr:nvSpPr>
      <xdr:spPr>
        <a:xfrm>
          <a:off x="9588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81774</xdr:rowOff>
    </xdr:from>
    <xdr:ext cx="378565" cy="259045"/>
    <xdr:sp macro="" textlink="">
      <xdr:nvSpPr>
        <xdr:cNvPr id="428" name="テキスト ボックス 427"/>
        <xdr:cNvSpPr txBox="1"/>
      </xdr:nvSpPr>
      <xdr:spPr>
        <a:xfrm>
          <a:off x="9450017" y="1362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149158</xdr:rowOff>
    </xdr:from>
    <xdr:to>
      <xdr:col>46</xdr:col>
      <xdr:colOff>38100</xdr:colOff>
      <xdr:row>79</xdr:row>
      <xdr:rowOff>79308</xdr:rowOff>
    </xdr:to>
    <xdr:sp macro="" textlink="">
      <xdr:nvSpPr>
        <xdr:cNvPr id="429" name="楕円 428"/>
        <xdr:cNvSpPr/>
      </xdr:nvSpPr>
      <xdr:spPr>
        <a:xfrm>
          <a:off x="8699500" y="135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70435</xdr:rowOff>
    </xdr:from>
    <xdr:ext cx="469744" cy="259045"/>
    <xdr:sp macro="" textlink="">
      <xdr:nvSpPr>
        <xdr:cNvPr id="430" name="テキスト ボックス 429"/>
        <xdr:cNvSpPr txBox="1"/>
      </xdr:nvSpPr>
      <xdr:spPr>
        <a:xfrm>
          <a:off x="8515428" y="136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96848</xdr:rowOff>
    </xdr:from>
    <xdr:to>
      <xdr:col>41</xdr:col>
      <xdr:colOff>101600</xdr:colOff>
      <xdr:row>79</xdr:row>
      <xdr:rowOff>26998</xdr:rowOff>
    </xdr:to>
    <xdr:sp macro="" textlink="">
      <xdr:nvSpPr>
        <xdr:cNvPr id="431" name="楕円 430"/>
        <xdr:cNvSpPr/>
      </xdr:nvSpPr>
      <xdr:spPr>
        <a:xfrm>
          <a:off x="7810500" y="134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18125</xdr:rowOff>
    </xdr:from>
    <xdr:ext cx="469744" cy="259045"/>
    <xdr:sp macro="" textlink="">
      <xdr:nvSpPr>
        <xdr:cNvPr id="432" name="テキスト ボックス 431"/>
        <xdr:cNvSpPr txBox="1"/>
      </xdr:nvSpPr>
      <xdr:spPr>
        <a:xfrm>
          <a:off x="7626428" y="1356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78994</xdr:rowOff>
    </xdr:from>
    <xdr:to>
      <xdr:col>36</xdr:col>
      <xdr:colOff>165100</xdr:colOff>
      <xdr:row>71</xdr:row>
      <xdr:rowOff>9144</xdr:rowOff>
    </xdr:to>
    <xdr:sp macro="" textlink="">
      <xdr:nvSpPr>
        <xdr:cNvPr id="433" name="楕円 432"/>
        <xdr:cNvSpPr/>
      </xdr:nvSpPr>
      <xdr:spPr>
        <a:xfrm>
          <a:off x="6921500" y="120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25671</xdr:rowOff>
    </xdr:from>
    <xdr:ext cx="599010" cy="259045"/>
    <xdr:sp macro="" textlink="">
      <xdr:nvSpPr>
        <xdr:cNvPr id="434" name="テキスト ボックス 433"/>
        <xdr:cNvSpPr txBox="1"/>
      </xdr:nvSpPr>
      <xdr:spPr>
        <a:xfrm>
          <a:off x="6672795" y="1185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58" name="直線コネクタ 457"/>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59"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0" name="直線コネクタ 459"/>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1"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2" name="直線コネクタ 461"/>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93149</xdr:rowOff>
    </xdr:from>
    <xdr:to>
      <xdr:col>55</xdr:col>
      <xdr:colOff>0</xdr:colOff>
      <xdr:row>98</xdr:row>
      <xdr:rowOff>130274</xdr:rowOff>
    </xdr:to>
    <xdr:cxnSp macro="">
      <xdr:nvCxnSpPr>
        <xdr:cNvPr id="463" name="直線コネクタ 462"/>
        <xdr:cNvCxnSpPr/>
      </xdr:nvCxnSpPr>
      <xdr:spPr>
        <a:xfrm flipV="1">
          <a:off x="9639300" y="16895249"/>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4"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5" name="フローチャート: 判断 464"/>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97455</xdr:rowOff>
    </xdr:from>
    <xdr:to>
      <xdr:col>50</xdr:col>
      <xdr:colOff>114300</xdr:colOff>
      <xdr:row>98</xdr:row>
      <xdr:rowOff>130274</xdr:rowOff>
    </xdr:to>
    <xdr:cxnSp macro="">
      <xdr:nvCxnSpPr>
        <xdr:cNvPr id="466" name="直線コネクタ 465"/>
        <xdr:cNvCxnSpPr/>
      </xdr:nvCxnSpPr>
      <xdr:spPr>
        <a:xfrm>
          <a:off x="8750300" y="16899555"/>
          <a:ext cx="8890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7" name="フローチャート: 判断 466"/>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68" name="テキスト ボックス 467"/>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60925</xdr:rowOff>
    </xdr:from>
    <xdr:to>
      <xdr:col>45</xdr:col>
      <xdr:colOff>177800</xdr:colOff>
      <xdr:row>98</xdr:row>
      <xdr:rowOff>97455</xdr:rowOff>
    </xdr:to>
    <xdr:cxnSp macro="">
      <xdr:nvCxnSpPr>
        <xdr:cNvPr id="469" name="直線コネクタ 468"/>
        <xdr:cNvCxnSpPr/>
      </xdr:nvCxnSpPr>
      <xdr:spPr>
        <a:xfrm>
          <a:off x="7861300" y="16863025"/>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0" name="フローチャート: 判断 469"/>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1" name="テキスト ボックス 470"/>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60925</xdr:rowOff>
    </xdr:from>
    <xdr:to>
      <xdr:col>41</xdr:col>
      <xdr:colOff>50800</xdr:colOff>
      <xdr:row>98</xdr:row>
      <xdr:rowOff>159001</xdr:rowOff>
    </xdr:to>
    <xdr:cxnSp macro="">
      <xdr:nvCxnSpPr>
        <xdr:cNvPr id="472" name="直線コネクタ 471"/>
        <xdr:cNvCxnSpPr/>
      </xdr:nvCxnSpPr>
      <xdr:spPr>
        <a:xfrm flipV="1">
          <a:off x="6972300" y="16863025"/>
          <a:ext cx="889000" cy="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3" name="フローチャート: 判断 472"/>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4" name="テキスト ボックス 473"/>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5" name="フローチャート: 判断 474"/>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6" name="テキスト ボックス 475"/>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42349</xdr:rowOff>
    </xdr:from>
    <xdr:to>
      <xdr:col>55</xdr:col>
      <xdr:colOff>50800</xdr:colOff>
      <xdr:row>98</xdr:row>
      <xdr:rowOff>143949</xdr:rowOff>
    </xdr:to>
    <xdr:sp macro="" textlink="">
      <xdr:nvSpPr>
        <xdr:cNvPr id="482" name="楕円 481"/>
        <xdr:cNvSpPr/>
      </xdr:nvSpPr>
      <xdr:spPr>
        <a:xfrm>
          <a:off x="10426700" y="168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128726</xdr:rowOff>
    </xdr:from>
    <xdr:ext cx="534377" cy="259045"/>
    <xdr:sp macro="" textlink="">
      <xdr:nvSpPr>
        <xdr:cNvPr id="483" name="普通建設事業費 （ うち更新整備　）該当値テキスト"/>
        <xdr:cNvSpPr txBox="1"/>
      </xdr:nvSpPr>
      <xdr:spPr>
        <a:xfrm>
          <a:off x="10528300" y="167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79474</xdr:rowOff>
    </xdr:from>
    <xdr:to>
      <xdr:col>50</xdr:col>
      <xdr:colOff>165100</xdr:colOff>
      <xdr:row>99</xdr:row>
      <xdr:rowOff>9624</xdr:rowOff>
    </xdr:to>
    <xdr:sp macro="" textlink="">
      <xdr:nvSpPr>
        <xdr:cNvPr id="484" name="楕円 483"/>
        <xdr:cNvSpPr/>
      </xdr:nvSpPr>
      <xdr:spPr>
        <a:xfrm>
          <a:off x="9588500" y="168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751</xdr:rowOff>
    </xdr:from>
    <xdr:ext cx="534377" cy="259045"/>
    <xdr:sp macro="" textlink="">
      <xdr:nvSpPr>
        <xdr:cNvPr id="485" name="テキスト ボックス 484"/>
        <xdr:cNvSpPr txBox="1"/>
      </xdr:nvSpPr>
      <xdr:spPr>
        <a:xfrm>
          <a:off x="9372111" y="16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46655</xdr:rowOff>
    </xdr:from>
    <xdr:to>
      <xdr:col>46</xdr:col>
      <xdr:colOff>38100</xdr:colOff>
      <xdr:row>98</xdr:row>
      <xdr:rowOff>148255</xdr:rowOff>
    </xdr:to>
    <xdr:sp macro="" textlink="">
      <xdr:nvSpPr>
        <xdr:cNvPr id="486" name="楕円 485"/>
        <xdr:cNvSpPr/>
      </xdr:nvSpPr>
      <xdr:spPr>
        <a:xfrm>
          <a:off x="8699500" y="168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139382</xdr:rowOff>
    </xdr:from>
    <xdr:ext cx="534377" cy="259045"/>
    <xdr:sp macro="" textlink="">
      <xdr:nvSpPr>
        <xdr:cNvPr id="487" name="テキスト ボックス 486"/>
        <xdr:cNvSpPr txBox="1"/>
      </xdr:nvSpPr>
      <xdr:spPr>
        <a:xfrm>
          <a:off x="8483111" y="169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10125</xdr:rowOff>
    </xdr:from>
    <xdr:to>
      <xdr:col>41</xdr:col>
      <xdr:colOff>101600</xdr:colOff>
      <xdr:row>98</xdr:row>
      <xdr:rowOff>111725</xdr:rowOff>
    </xdr:to>
    <xdr:sp macro="" textlink="">
      <xdr:nvSpPr>
        <xdr:cNvPr id="488" name="楕円 487"/>
        <xdr:cNvSpPr/>
      </xdr:nvSpPr>
      <xdr:spPr>
        <a:xfrm>
          <a:off x="7810500" y="168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102852</xdr:rowOff>
    </xdr:from>
    <xdr:ext cx="534377" cy="259045"/>
    <xdr:sp macro="" textlink="">
      <xdr:nvSpPr>
        <xdr:cNvPr id="489" name="テキスト ボックス 488"/>
        <xdr:cNvSpPr txBox="1"/>
      </xdr:nvSpPr>
      <xdr:spPr>
        <a:xfrm>
          <a:off x="7594111" y="169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108201</xdr:rowOff>
    </xdr:from>
    <xdr:to>
      <xdr:col>36</xdr:col>
      <xdr:colOff>165100</xdr:colOff>
      <xdr:row>99</xdr:row>
      <xdr:rowOff>38351</xdr:rowOff>
    </xdr:to>
    <xdr:sp macro="" textlink="">
      <xdr:nvSpPr>
        <xdr:cNvPr id="490" name="楕円 489"/>
        <xdr:cNvSpPr/>
      </xdr:nvSpPr>
      <xdr:spPr>
        <a:xfrm>
          <a:off x="6921500" y="169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29478</xdr:rowOff>
    </xdr:from>
    <xdr:ext cx="469744" cy="259045"/>
    <xdr:sp macro="" textlink="">
      <xdr:nvSpPr>
        <xdr:cNvPr id="491" name="テキスト ボックス 490"/>
        <xdr:cNvSpPr txBox="1"/>
      </xdr:nvSpPr>
      <xdr:spPr>
        <a:xfrm>
          <a:off x="6737428" y="170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1" name="直線コネクタ 510"/>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2"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3" name="直線コネクタ 51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4"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5" name="直線コネクタ 514"/>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16365</xdr:rowOff>
    </xdr:from>
    <xdr:to>
      <xdr:col>85</xdr:col>
      <xdr:colOff>127000</xdr:colOff>
      <xdr:row>38</xdr:row>
      <xdr:rowOff>25400</xdr:rowOff>
    </xdr:to>
    <xdr:cxnSp macro="">
      <xdr:nvCxnSpPr>
        <xdr:cNvPr id="516" name="直線コネクタ 515"/>
        <xdr:cNvCxnSpPr/>
      </xdr:nvCxnSpPr>
      <xdr:spPr>
        <a:xfrm flipV="1">
          <a:off x="15481300" y="6531465"/>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7"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18" name="フローチャート: 判断 517"/>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9" name="直線コネクタ 51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0" name="フローチャート: 判断 519"/>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1" name="テキスト ボックス 520"/>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2" name="直線コネクタ 52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3" name="フローチャート: 判断 522"/>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4" name="テキスト ボックス 523"/>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5" name="直線コネクタ 52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6" name="フローチャート: 判断 525"/>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7" name="テキスト ボックス 526"/>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8" name="フローチャート: 判断 527"/>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29" name="テキスト ボックス 528"/>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137015</xdr:rowOff>
    </xdr:from>
    <xdr:to>
      <xdr:col>85</xdr:col>
      <xdr:colOff>177800</xdr:colOff>
      <xdr:row>38</xdr:row>
      <xdr:rowOff>67165</xdr:rowOff>
    </xdr:to>
    <xdr:sp macro="" textlink="">
      <xdr:nvSpPr>
        <xdr:cNvPr id="535" name="楕円 534"/>
        <xdr:cNvSpPr/>
      </xdr:nvSpPr>
      <xdr:spPr>
        <a:xfrm>
          <a:off x="16268700" y="64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6"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7" name="楕円 53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8" name="テキスト ボックス 53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9" name="楕円 53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0" name="テキスト ボックス 53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1" name="楕円 54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2" name="テキスト ボックス 54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3" name="楕円 54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4" name="テキスト ボックス 54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0" name="フローチャート: 判断 579"/>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1" name="テキスト ボックス 580"/>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1" name="直線コネクタ 620"/>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2"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3" name="直線コネクタ 622"/>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4"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5" name="直線コネクタ 624"/>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26166</xdr:rowOff>
    </xdr:from>
    <xdr:to>
      <xdr:col>85</xdr:col>
      <xdr:colOff>127000</xdr:colOff>
      <xdr:row>76</xdr:row>
      <xdr:rowOff>103358</xdr:rowOff>
    </xdr:to>
    <xdr:cxnSp macro="">
      <xdr:nvCxnSpPr>
        <xdr:cNvPr id="626" name="直線コネクタ 625"/>
        <xdr:cNvCxnSpPr/>
      </xdr:nvCxnSpPr>
      <xdr:spPr>
        <a:xfrm flipV="1">
          <a:off x="15481300" y="13056366"/>
          <a:ext cx="838200" cy="7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7"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28" name="フローチャート: 判断 627"/>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103358</xdr:rowOff>
    </xdr:from>
    <xdr:to>
      <xdr:col>81</xdr:col>
      <xdr:colOff>50800</xdr:colOff>
      <xdr:row>76</xdr:row>
      <xdr:rowOff>121269</xdr:rowOff>
    </xdr:to>
    <xdr:cxnSp macro="">
      <xdr:nvCxnSpPr>
        <xdr:cNvPr id="629" name="直線コネクタ 628"/>
        <xdr:cNvCxnSpPr/>
      </xdr:nvCxnSpPr>
      <xdr:spPr>
        <a:xfrm flipV="1">
          <a:off x="14592300" y="13133558"/>
          <a:ext cx="8890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0" name="フローチャート: 判断 629"/>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1" name="テキスト ボックス 630"/>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121269</xdr:rowOff>
    </xdr:from>
    <xdr:to>
      <xdr:col>76</xdr:col>
      <xdr:colOff>114300</xdr:colOff>
      <xdr:row>76</xdr:row>
      <xdr:rowOff>147941</xdr:rowOff>
    </xdr:to>
    <xdr:cxnSp macro="">
      <xdr:nvCxnSpPr>
        <xdr:cNvPr id="632" name="直線コネクタ 631"/>
        <xdr:cNvCxnSpPr/>
      </xdr:nvCxnSpPr>
      <xdr:spPr>
        <a:xfrm flipV="1">
          <a:off x="13703300" y="1315146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3" name="フローチャート: 判断 632"/>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4" name="テキスト ボックス 633"/>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147941</xdr:rowOff>
    </xdr:from>
    <xdr:to>
      <xdr:col>71</xdr:col>
      <xdr:colOff>177800</xdr:colOff>
      <xdr:row>76</xdr:row>
      <xdr:rowOff>153445</xdr:rowOff>
    </xdr:to>
    <xdr:cxnSp macro="">
      <xdr:nvCxnSpPr>
        <xdr:cNvPr id="635" name="直線コネクタ 634"/>
        <xdr:cNvCxnSpPr/>
      </xdr:nvCxnSpPr>
      <xdr:spPr>
        <a:xfrm flipV="1">
          <a:off x="12814300" y="13178141"/>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6" name="フローチャート: 判断 635"/>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7" name="テキスト ボックス 636"/>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38" name="フローチャート: 判断 637"/>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39" name="テキスト ボックス 638"/>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146816</xdr:rowOff>
    </xdr:from>
    <xdr:to>
      <xdr:col>85</xdr:col>
      <xdr:colOff>177800</xdr:colOff>
      <xdr:row>76</xdr:row>
      <xdr:rowOff>76966</xdr:rowOff>
    </xdr:to>
    <xdr:sp macro="" textlink="">
      <xdr:nvSpPr>
        <xdr:cNvPr id="645" name="楕円 644"/>
        <xdr:cNvSpPr/>
      </xdr:nvSpPr>
      <xdr:spPr>
        <a:xfrm>
          <a:off x="16268700" y="130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169693</xdr:rowOff>
    </xdr:from>
    <xdr:ext cx="534377" cy="259045"/>
    <xdr:sp macro="" textlink="">
      <xdr:nvSpPr>
        <xdr:cNvPr id="646" name="公債費該当値テキスト"/>
        <xdr:cNvSpPr txBox="1"/>
      </xdr:nvSpPr>
      <xdr:spPr>
        <a:xfrm>
          <a:off x="16370300" y="128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52558</xdr:rowOff>
    </xdr:from>
    <xdr:to>
      <xdr:col>81</xdr:col>
      <xdr:colOff>101600</xdr:colOff>
      <xdr:row>76</xdr:row>
      <xdr:rowOff>154158</xdr:rowOff>
    </xdr:to>
    <xdr:sp macro="" textlink="">
      <xdr:nvSpPr>
        <xdr:cNvPr id="647" name="楕円 646"/>
        <xdr:cNvSpPr/>
      </xdr:nvSpPr>
      <xdr:spPr>
        <a:xfrm>
          <a:off x="15430500" y="130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145285</xdr:rowOff>
    </xdr:from>
    <xdr:ext cx="534377" cy="259045"/>
    <xdr:sp macro="" textlink="">
      <xdr:nvSpPr>
        <xdr:cNvPr id="648" name="テキスト ボックス 647"/>
        <xdr:cNvSpPr txBox="1"/>
      </xdr:nvSpPr>
      <xdr:spPr>
        <a:xfrm>
          <a:off x="15214111" y="1317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70469</xdr:rowOff>
    </xdr:from>
    <xdr:to>
      <xdr:col>76</xdr:col>
      <xdr:colOff>165100</xdr:colOff>
      <xdr:row>77</xdr:row>
      <xdr:rowOff>619</xdr:rowOff>
    </xdr:to>
    <xdr:sp macro="" textlink="">
      <xdr:nvSpPr>
        <xdr:cNvPr id="649" name="楕円 648"/>
        <xdr:cNvSpPr/>
      </xdr:nvSpPr>
      <xdr:spPr>
        <a:xfrm>
          <a:off x="14541500" y="131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163196</xdr:rowOff>
    </xdr:from>
    <xdr:ext cx="534377" cy="259045"/>
    <xdr:sp macro="" textlink="">
      <xdr:nvSpPr>
        <xdr:cNvPr id="650" name="テキスト ボックス 649"/>
        <xdr:cNvSpPr txBox="1"/>
      </xdr:nvSpPr>
      <xdr:spPr>
        <a:xfrm>
          <a:off x="14325111" y="131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97141</xdr:rowOff>
    </xdr:from>
    <xdr:to>
      <xdr:col>72</xdr:col>
      <xdr:colOff>38100</xdr:colOff>
      <xdr:row>77</xdr:row>
      <xdr:rowOff>27291</xdr:rowOff>
    </xdr:to>
    <xdr:sp macro="" textlink="">
      <xdr:nvSpPr>
        <xdr:cNvPr id="651" name="楕円 650"/>
        <xdr:cNvSpPr/>
      </xdr:nvSpPr>
      <xdr:spPr>
        <a:xfrm>
          <a:off x="13652500" y="131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18418</xdr:rowOff>
    </xdr:from>
    <xdr:ext cx="534377" cy="259045"/>
    <xdr:sp macro="" textlink="">
      <xdr:nvSpPr>
        <xdr:cNvPr id="652" name="テキスト ボックス 651"/>
        <xdr:cNvSpPr txBox="1"/>
      </xdr:nvSpPr>
      <xdr:spPr>
        <a:xfrm>
          <a:off x="13436111" y="132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102645</xdr:rowOff>
    </xdr:from>
    <xdr:to>
      <xdr:col>67</xdr:col>
      <xdr:colOff>101600</xdr:colOff>
      <xdr:row>77</xdr:row>
      <xdr:rowOff>32795</xdr:rowOff>
    </xdr:to>
    <xdr:sp macro="" textlink="">
      <xdr:nvSpPr>
        <xdr:cNvPr id="653" name="楕円 652"/>
        <xdr:cNvSpPr/>
      </xdr:nvSpPr>
      <xdr:spPr>
        <a:xfrm>
          <a:off x="12763500" y="131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23922</xdr:rowOff>
    </xdr:from>
    <xdr:ext cx="534377" cy="259045"/>
    <xdr:sp macro="" textlink="">
      <xdr:nvSpPr>
        <xdr:cNvPr id="654" name="テキスト ボックス 653"/>
        <xdr:cNvSpPr txBox="1"/>
      </xdr:nvSpPr>
      <xdr:spPr>
        <a:xfrm>
          <a:off x="12547111" y="132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6" name="直線コネクタ 675"/>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7"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78" name="直線コネクタ 677"/>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79"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0" name="直線コネクタ 679"/>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104267</xdr:rowOff>
    </xdr:from>
    <xdr:to>
      <xdr:col>85</xdr:col>
      <xdr:colOff>127000</xdr:colOff>
      <xdr:row>98</xdr:row>
      <xdr:rowOff>105189</xdr:rowOff>
    </xdr:to>
    <xdr:cxnSp macro="">
      <xdr:nvCxnSpPr>
        <xdr:cNvPr id="681" name="直線コネクタ 680"/>
        <xdr:cNvCxnSpPr/>
      </xdr:nvCxnSpPr>
      <xdr:spPr>
        <a:xfrm flipV="1">
          <a:off x="15481300" y="16906367"/>
          <a:ext cx="8382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2"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3" name="フローチャート: 判断 682"/>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105189</xdr:rowOff>
    </xdr:from>
    <xdr:to>
      <xdr:col>81</xdr:col>
      <xdr:colOff>50800</xdr:colOff>
      <xdr:row>98</xdr:row>
      <xdr:rowOff>122269</xdr:rowOff>
    </xdr:to>
    <xdr:cxnSp macro="">
      <xdr:nvCxnSpPr>
        <xdr:cNvPr id="684" name="直線コネクタ 683"/>
        <xdr:cNvCxnSpPr/>
      </xdr:nvCxnSpPr>
      <xdr:spPr>
        <a:xfrm flipV="1">
          <a:off x="14592300" y="16907289"/>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5" name="フローチャート: 判断 684"/>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6" name="テキスト ボックス 685"/>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86957</xdr:rowOff>
    </xdr:from>
    <xdr:to>
      <xdr:col>76</xdr:col>
      <xdr:colOff>114300</xdr:colOff>
      <xdr:row>98</xdr:row>
      <xdr:rowOff>122269</xdr:rowOff>
    </xdr:to>
    <xdr:cxnSp macro="">
      <xdr:nvCxnSpPr>
        <xdr:cNvPr id="687" name="直線コネクタ 686"/>
        <xdr:cNvCxnSpPr/>
      </xdr:nvCxnSpPr>
      <xdr:spPr>
        <a:xfrm>
          <a:off x="13703300" y="16889057"/>
          <a:ext cx="889000" cy="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88" name="フローチャート: 判断 687"/>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89" name="テキスト ボックス 688"/>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86957</xdr:rowOff>
    </xdr:from>
    <xdr:to>
      <xdr:col>71</xdr:col>
      <xdr:colOff>177800</xdr:colOff>
      <xdr:row>98</xdr:row>
      <xdr:rowOff>99202</xdr:rowOff>
    </xdr:to>
    <xdr:cxnSp macro="">
      <xdr:nvCxnSpPr>
        <xdr:cNvPr id="690" name="直線コネクタ 689"/>
        <xdr:cNvCxnSpPr/>
      </xdr:nvCxnSpPr>
      <xdr:spPr>
        <a:xfrm flipV="1">
          <a:off x="12814300" y="16889057"/>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1" name="フローチャート: 判断 690"/>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2" name="テキスト ボックス 691"/>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3" name="フローチャート: 判断 692"/>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4" name="テキスト ボックス 693"/>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53467</xdr:rowOff>
    </xdr:from>
    <xdr:to>
      <xdr:col>85</xdr:col>
      <xdr:colOff>177800</xdr:colOff>
      <xdr:row>98</xdr:row>
      <xdr:rowOff>155067</xdr:rowOff>
    </xdr:to>
    <xdr:sp macro="" textlink="">
      <xdr:nvSpPr>
        <xdr:cNvPr id="700" name="楕円 699"/>
        <xdr:cNvSpPr/>
      </xdr:nvSpPr>
      <xdr:spPr>
        <a:xfrm>
          <a:off x="162687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1"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54389</xdr:rowOff>
    </xdr:from>
    <xdr:to>
      <xdr:col>81</xdr:col>
      <xdr:colOff>101600</xdr:colOff>
      <xdr:row>98</xdr:row>
      <xdr:rowOff>155989</xdr:rowOff>
    </xdr:to>
    <xdr:sp macro="" textlink="">
      <xdr:nvSpPr>
        <xdr:cNvPr id="702" name="楕円 701"/>
        <xdr:cNvSpPr/>
      </xdr:nvSpPr>
      <xdr:spPr>
        <a:xfrm>
          <a:off x="15430500" y="168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147116</xdr:rowOff>
    </xdr:from>
    <xdr:ext cx="534377" cy="259045"/>
    <xdr:sp macro="" textlink="">
      <xdr:nvSpPr>
        <xdr:cNvPr id="703" name="テキスト ボックス 702"/>
        <xdr:cNvSpPr txBox="1"/>
      </xdr:nvSpPr>
      <xdr:spPr>
        <a:xfrm>
          <a:off x="15214111" y="169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71469</xdr:rowOff>
    </xdr:from>
    <xdr:to>
      <xdr:col>76</xdr:col>
      <xdr:colOff>165100</xdr:colOff>
      <xdr:row>99</xdr:row>
      <xdr:rowOff>1619</xdr:rowOff>
    </xdr:to>
    <xdr:sp macro="" textlink="">
      <xdr:nvSpPr>
        <xdr:cNvPr id="704" name="楕円 703"/>
        <xdr:cNvSpPr/>
      </xdr:nvSpPr>
      <xdr:spPr>
        <a:xfrm>
          <a:off x="14541500" y="168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164196</xdr:rowOff>
    </xdr:from>
    <xdr:ext cx="469744" cy="259045"/>
    <xdr:sp macro="" textlink="">
      <xdr:nvSpPr>
        <xdr:cNvPr id="705" name="テキスト ボックス 704"/>
        <xdr:cNvSpPr txBox="1"/>
      </xdr:nvSpPr>
      <xdr:spPr>
        <a:xfrm>
          <a:off x="14357428" y="1696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36157</xdr:rowOff>
    </xdr:from>
    <xdr:to>
      <xdr:col>72</xdr:col>
      <xdr:colOff>38100</xdr:colOff>
      <xdr:row>98</xdr:row>
      <xdr:rowOff>137757</xdr:rowOff>
    </xdr:to>
    <xdr:sp macro="" textlink="">
      <xdr:nvSpPr>
        <xdr:cNvPr id="706" name="楕円 705"/>
        <xdr:cNvSpPr/>
      </xdr:nvSpPr>
      <xdr:spPr>
        <a:xfrm>
          <a:off x="13652500" y="168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154284</xdr:rowOff>
    </xdr:from>
    <xdr:ext cx="534377" cy="259045"/>
    <xdr:sp macro="" textlink="">
      <xdr:nvSpPr>
        <xdr:cNvPr id="707" name="テキスト ボックス 706"/>
        <xdr:cNvSpPr txBox="1"/>
      </xdr:nvSpPr>
      <xdr:spPr>
        <a:xfrm>
          <a:off x="13436111" y="166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48402</xdr:rowOff>
    </xdr:from>
    <xdr:to>
      <xdr:col>67</xdr:col>
      <xdr:colOff>101600</xdr:colOff>
      <xdr:row>98</xdr:row>
      <xdr:rowOff>150002</xdr:rowOff>
    </xdr:to>
    <xdr:sp macro="" textlink="">
      <xdr:nvSpPr>
        <xdr:cNvPr id="708" name="楕円 707"/>
        <xdr:cNvSpPr/>
      </xdr:nvSpPr>
      <xdr:spPr>
        <a:xfrm>
          <a:off x="12763500" y="168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141129</xdr:rowOff>
    </xdr:from>
    <xdr:ext cx="534377" cy="259045"/>
    <xdr:sp macro="" textlink="">
      <xdr:nvSpPr>
        <xdr:cNvPr id="709" name="テキスト ボックス 708"/>
        <xdr:cNvSpPr txBox="1"/>
      </xdr:nvSpPr>
      <xdr:spPr>
        <a:xfrm>
          <a:off x="12547111" y="169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3" name="直線コネクタ 732"/>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6"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7" name="直線コネクタ 736"/>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39"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0" name="フローチャート: 判断 739"/>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2" name="フローチャート: 判断 741"/>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3" name="テキスト ボックス 742"/>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5" name="フローチャート: 判断 744"/>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6" name="テキスト ボックス 745"/>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48" name="フローチャート: 判断 747"/>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49" name="テキスト ボックス 748"/>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0" name="フローチャート: 判断 749"/>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1" name="テキスト ボックス 750"/>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88" name="直線コネクタ 787"/>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1"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2" name="直線コネクタ 791"/>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89957</xdr:rowOff>
    </xdr:from>
    <xdr:to>
      <xdr:col>116</xdr:col>
      <xdr:colOff>63500</xdr:colOff>
      <xdr:row>58</xdr:row>
      <xdr:rowOff>108016</xdr:rowOff>
    </xdr:to>
    <xdr:cxnSp macro="">
      <xdr:nvCxnSpPr>
        <xdr:cNvPr id="793" name="直線コネクタ 792"/>
        <xdr:cNvCxnSpPr/>
      </xdr:nvCxnSpPr>
      <xdr:spPr>
        <a:xfrm flipV="1">
          <a:off x="21323300" y="10034057"/>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4"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5" name="フローチャート: 判断 794"/>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95717</xdr:rowOff>
    </xdr:from>
    <xdr:to>
      <xdr:col>111</xdr:col>
      <xdr:colOff>177800</xdr:colOff>
      <xdr:row>58</xdr:row>
      <xdr:rowOff>108016</xdr:rowOff>
    </xdr:to>
    <xdr:cxnSp macro="">
      <xdr:nvCxnSpPr>
        <xdr:cNvPr id="796" name="直線コネクタ 795"/>
        <xdr:cNvCxnSpPr/>
      </xdr:nvCxnSpPr>
      <xdr:spPr>
        <a:xfrm>
          <a:off x="20434300" y="10039817"/>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7" name="フローチャート: 判断 796"/>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798" name="テキスト ボックス 797"/>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126258</xdr:rowOff>
    </xdr:from>
    <xdr:to>
      <xdr:col>107</xdr:col>
      <xdr:colOff>50800</xdr:colOff>
      <xdr:row>58</xdr:row>
      <xdr:rowOff>95717</xdr:rowOff>
    </xdr:to>
    <xdr:cxnSp macro="">
      <xdr:nvCxnSpPr>
        <xdr:cNvPr id="799" name="直線コネクタ 798"/>
        <xdr:cNvCxnSpPr/>
      </xdr:nvCxnSpPr>
      <xdr:spPr>
        <a:xfrm>
          <a:off x="19545300" y="9898908"/>
          <a:ext cx="889000" cy="1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0" name="フローチャート: 判断 799"/>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1" name="テキスト ボックス 800"/>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108290</xdr:rowOff>
    </xdr:from>
    <xdr:to>
      <xdr:col>102</xdr:col>
      <xdr:colOff>114300</xdr:colOff>
      <xdr:row>57</xdr:row>
      <xdr:rowOff>126258</xdr:rowOff>
    </xdr:to>
    <xdr:cxnSp macro="">
      <xdr:nvCxnSpPr>
        <xdr:cNvPr id="802" name="直線コネクタ 801"/>
        <xdr:cNvCxnSpPr/>
      </xdr:nvCxnSpPr>
      <xdr:spPr>
        <a:xfrm>
          <a:off x="18656300" y="9880940"/>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3" name="フローチャート: 判断 802"/>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4" name="テキスト ボックス 803"/>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5" name="フローチャート: 判断 804"/>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6" name="テキスト ボックス 805"/>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39157</xdr:rowOff>
    </xdr:from>
    <xdr:to>
      <xdr:col>116</xdr:col>
      <xdr:colOff>114300</xdr:colOff>
      <xdr:row>58</xdr:row>
      <xdr:rowOff>140757</xdr:rowOff>
    </xdr:to>
    <xdr:sp macro="" textlink="">
      <xdr:nvSpPr>
        <xdr:cNvPr id="812" name="楕円 811"/>
        <xdr:cNvSpPr/>
      </xdr:nvSpPr>
      <xdr:spPr>
        <a:xfrm>
          <a:off x="221107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3"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57216</xdr:rowOff>
    </xdr:from>
    <xdr:to>
      <xdr:col>112</xdr:col>
      <xdr:colOff>38100</xdr:colOff>
      <xdr:row>58</xdr:row>
      <xdr:rowOff>158816</xdr:rowOff>
    </xdr:to>
    <xdr:sp macro="" textlink="">
      <xdr:nvSpPr>
        <xdr:cNvPr id="814" name="楕円 813"/>
        <xdr:cNvSpPr/>
      </xdr:nvSpPr>
      <xdr:spPr>
        <a:xfrm>
          <a:off x="21272500" y="100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149943</xdr:rowOff>
    </xdr:from>
    <xdr:ext cx="378565" cy="259045"/>
    <xdr:sp macro="" textlink="">
      <xdr:nvSpPr>
        <xdr:cNvPr id="815" name="テキスト ボックス 814"/>
        <xdr:cNvSpPr txBox="1"/>
      </xdr:nvSpPr>
      <xdr:spPr>
        <a:xfrm>
          <a:off x="21134017" y="10094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44917</xdr:rowOff>
    </xdr:from>
    <xdr:to>
      <xdr:col>107</xdr:col>
      <xdr:colOff>101600</xdr:colOff>
      <xdr:row>58</xdr:row>
      <xdr:rowOff>146517</xdr:rowOff>
    </xdr:to>
    <xdr:sp macro="" textlink="">
      <xdr:nvSpPr>
        <xdr:cNvPr id="816" name="楕円 815"/>
        <xdr:cNvSpPr/>
      </xdr:nvSpPr>
      <xdr:spPr>
        <a:xfrm>
          <a:off x="20383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137644</xdr:rowOff>
    </xdr:from>
    <xdr:ext cx="378565" cy="259045"/>
    <xdr:sp macro="" textlink="">
      <xdr:nvSpPr>
        <xdr:cNvPr id="817" name="テキスト ボックス 816"/>
        <xdr:cNvSpPr txBox="1"/>
      </xdr:nvSpPr>
      <xdr:spPr>
        <a:xfrm>
          <a:off x="20245017" y="1008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75458</xdr:rowOff>
    </xdr:from>
    <xdr:to>
      <xdr:col>102</xdr:col>
      <xdr:colOff>165100</xdr:colOff>
      <xdr:row>58</xdr:row>
      <xdr:rowOff>5608</xdr:rowOff>
    </xdr:to>
    <xdr:sp macro="" textlink="">
      <xdr:nvSpPr>
        <xdr:cNvPr id="818" name="楕円 817"/>
        <xdr:cNvSpPr/>
      </xdr:nvSpPr>
      <xdr:spPr>
        <a:xfrm>
          <a:off x="19494500" y="98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22135</xdr:rowOff>
    </xdr:from>
    <xdr:ext cx="469744" cy="259045"/>
    <xdr:sp macro="" textlink="">
      <xdr:nvSpPr>
        <xdr:cNvPr id="819" name="テキスト ボックス 818"/>
        <xdr:cNvSpPr txBox="1"/>
      </xdr:nvSpPr>
      <xdr:spPr>
        <a:xfrm>
          <a:off x="19310428" y="962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57490</xdr:rowOff>
    </xdr:from>
    <xdr:to>
      <xdr:col>98</xdr:col>
      <xdr:colOff>38100</xdr:colOff>
      <xdr:row>57</xdr:row>
      <xdr:rowOff>159090</xdr:rowOff>
    </xdr:to>
    <xdr:sp macro="" textlink="">
      <xdr:nvSpPr>
        <xdr:cNvPr id="820" name="楕円 819"/>
        <xdr:cNvSpPr/>
      </xdr:nvSpPr>
      <xdr:spPr>
        <a:xfrm>
          <a:off x="18605500" y="98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4167</xdr:rowOff>
    </xdr:from>
    <xdr:ext cx="469744" cy="259045"/>
    <xdr:sp macro="" textlink="">
      <xdr:nvSpPr>
        <xdr:cNvPr id="821" name="テキスト ボックス 820"/>
        <xdr:cNvSpPr txBox="1"/>
      </xdr:nvSpPr>
      <xdr:spPr>
        <a:xfrm>
          <a:off x="18421428" y="960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6" name="直線コネクタ 845"/>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7"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48" name="直線コネクタ 847"/>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49"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0" name="直線コネクタ 849"/>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13056</xdr:rowOff>
    </xdr:from>
    <xdr:to>
      <xdr:col>116</xdr:col>
      <xdr:colOff>63500</xdr:colOff>
      <xdr:row>74</xdr:row>
      <xdr:rowOff>104057</xdr:rowOff>
    </xdr:to>
    <xdr:cxnSp macro="">
      <xdr:nvCxnSpPr>
        <xdr:cNvPr id="851" name="直線コネクタ 850"/>
        <xdr:cNvCxnSpPr/>
      </xdr:nvCxnSpPr>
      <xdr:spPr>
        <a:xfrm flipV="1">
          <a:off x="21323300" y="12700356"/>
          <a:ext cx="838200" cy="9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2"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3" name="フローチャート: 判断 852"/>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104057</xdr:rowOff>
    </xdr:from>
    <xdr:to>
      <xdr:col>111</xdr:col>
      <xdr:colOff>177800</xdr:colOff>
      <xdr:row>74</xdr:row>
      <xdr:rowOff>134728</xdr:rowOff>
    </xdr:to>
    <xdr:cxnSp macro="">
      <xdr:nvCxnSpPr>
        <xdr:cNvPr id="854" name="直線コネクタ 853"/>
        <xdr:cNvCxnSpPr/>
      </xdr:nvCxnSpPr>
      <xdr:spPr>
        <a:xfrm flipV="1">
          <a:off x="20434300" y="12791357"/>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5" name="フローチャート: 判断 854"/>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6" name="テキスト ボックス 855"/>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26257</xdr:rowOff>
    </xdr:from>
    <xdr:to>
      <xdr:col>107</xdr:col>
      <xdr:colOff>50800</xdr:colOff>
      <xdr:row>74</xdr:row>
      <xdr:rowOff>134728</xdr:rowOff>
    </xdr:to>
    <xdr:cxnSp macro="">
      <xdr:nvCxnSpPr>
        <xdr:cNvPr id="857" name="直線コネクタ 856"/>
        <xdr:cNvCxnSpPr/>
      </xdr:nvCxnSpPr>
      <xdr:spPr>
        <a:xfrm>
          <a:off x="19545300" y="12713557"/>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58" name="フローチャート: 判断 857"/>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59" name="テキスト ボックス 858"/>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26257</xdr:rowOff>
    </xdr:from>
    <xdr:to>
      <xdr:col>102</xdr:col>
      <xdr:colOff>114300</xdr:colOff>
      <xdr:row>75</xdr:row>
      <xdr:rowOff>11417</xdr:rowOff>
    </xdr:to>
    <xdr:cxnSp macro="">
      <xdr:nvCxnSpPr>
        <xdr:cNvPr id="860" name="直線コネクタ 859"/>
        <xdr:cNvCxnSpPr/>
      </xdr:nvCxnSpPr>
      <xdr:spPr>
        <a:xfrm flipV="1">
          <a:off x="18656300" y="12713557"/>
          <a:ext cx="889000" cy="15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1" name="フローチャート: 判断 860"/>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2" name="テキスト ボックス 861"/>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3" name="フローチャート: 判断 862"/>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4" name="テキスト ボックス 863"/>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133706</xdr:rowOff>
    </xdr:from>
    <xdr:to>
      <xdr:col>116</xdr:col>
      <xdr:colOff>114300</xdr:colOff>
      <xdr:row>74</xdr:row>
      <xdr:rowOff>63856</xdr:rowOff>
    </xdr:to>
    <xdr:sp macro="" textlink="">
      <xdr:nvSpPr>
        <xdr:cNvPr id="870" name="楕円 869"/>
        <xdr:cNvSpPr/>
      </xdr:nvSpPr>
      <xdr:spPr>
        <a:xfrm>
          <a:off x="22110700" y="126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156583</xdr:rowOff>
    </xdr:from>
    <xdr:ext cx="534377" cy="259045"/>
    <xdr:sp macro="" textlink="">
      <xdr:nvSpPr>
        <xdr:cNvPr id="871" name="繰出金該当値テキスト"/>
        <xdr:cNvSpPr txBox="1"/>
      </xdr:nvSpPr>
      <xdr:spPr>
        <a:xfrm>
          <a:off x="22212300" y="125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53257</xdr:rowOff>
    </xdr:from>
    <xdr:to>
      <xdr:col>112</xdr:col>
      <xdr:colOff>38100</xdr:colOff>
      <xdr:row>74</xdr:row>
      <xdr:rowOff>154857</xdr:rowOff>
    </xdr:to>
    <xdr:sp macro="" textlink="">
      <xdr:nvSpPr>
        <xdr:cNvPr id="872" name="楕円 871"/>
        <xdr:cNvSpPr/>
      </xdr:nvSpPr>
      <xdr:spPr>
        <a:xfrm>
          <a:off x="21272500" y="127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171384</xdr:rowOff>
    </xdr:from>
    <xdr:ext cx="534377" cy="259045"/>
    <xdr:sp macro="" textlink="">
      <xdr:nvSpPr>
        <xdr:cNvPr id="873" name="テキスト ボックス 872"/>
        <xdr:cNvSpPr txBox="1"/>
      </xdr:nvSpPr>
      <xdr:spPr>
        <a:xfrm>
          <a:off x="21056111" y="12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83928</xdr:rowOff>
    </xdr:from>
    <xdr:to>
      <xdr:col>107</xdr:col>
      <xdr:colOff>101600</xdr:colOff>
      <xdr:row>75</xdr:row>
      <xdr:rowOff>14078</xdr:rowOff>
    </xdr:to>
    <xdr:sp macro="" textlink="">
      <xdr:nvSpPr>
        <xdr:cNvPr id="874" name="楕円 873"/>
        <xdr:cNvSpPr/>
      </xdr:nvSpPr>
      <xdr:spPr>
        <a:xfrm>
          <a:off x="20383500" y="127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30605</xdr:rowOff>
    </xdr:from>
    <xdr:ext cx="534377" cy="259045"/>
    <xdr:sp macro="" textlink="">
      <xdr:nvSpPr>
        <xdr:cNvPr id="875" name="テキスト ボックス 874"/>
        <xdr:cNvSpPr txBox="1"/>
      </xdr:nvSpPr>
      <xdr:spPr>
        <a:xfrm>
          <a:off x="20167111" y="125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146907</xdr:rowOff>
    </xdr:from>
    <xdr:to>
      <xdr:col>102</xdr:col>
      <xdr:colOff>165100</xdr:colOff>
      <xdr:row>74</xdr:row>
      <xdr:rowOff>77057</xdr:rowOff>
    </xdr:to>
    <xdr:sp macro="" textlink="">
      <xdr:nvSpPr>
        <xdr:cNvPr id="876" name="楕円 875"/>
        <xdr:cNvSpPr/>
      </xdr:nvSpPr>
      <xdr:spPr>
        <a:xfrm>
          <a:off x="19494500" y="126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93584</xdr:rowOff>
    </xdr:from>
    <xdr:ext cx="534377" cy="259045"/>
    <xdr:sp macro="" textlink="">
      <xdr:nvSpPr>
        <xdr:cNvPr id="877" name="テキスト ボックス 876"/>
        <xdr:cNvSpPr txBox="1"/>
      </xdr:nvSpPr>
      <xdr:spPr>
        <a:xfrm>
          <a:off x="19278111" y="124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132067</xdr:rowOff>
    </xdr:from>
    <xdr:to>
      <xdr:col>98</xdr:col>
      <xdr:colOff>38100</xdr:colOff>
      <xdr:row>75</xdr:row>
      <xdr:rowOff>62217</xdr:rowOff>
    </xdr:to>
    <xdr:sp macro="" textlink="">
      <xdr:nvSpPr>
        <xdr:cNvPr id="878" name="楕円 877"/>
        <xdr:cNvSpPr/>
      </xdr:nvSpPr>
      <xdr:spPr>
        <a:xfrm>
          <a:off x="18605500" y="128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78744</xdr:rowOff>
    </xdr:from>
    <xdr:ext cx="534377" cy="259045"/>
    <xdr:sp macro="" textlink="">
      <xdr:nvSpPr>
        <xdr:cNvPr id="879" name="テキスト ボックス 878"/>
        <xdr:cNvSpPr txBox="1"/>
      </xdr:nvSpPr>
      <xdr:spPr>
        <a:xfrm>
          <a:off x="18389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461,178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においては、行財政改革に取り組み、職員の削減を行ったため類似団体平均より下回っている。繰出金は、下水道事業への繰出金をはじめ、国民健康保険事業特別会計、後期高齢者医療費への繰出金も多額である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66,648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上回っている。国民健康保険税の収納率も他の町税同様に収納率向上に努める。また、公債費においては、近年は類似団体平均を下回って推移していたが、新中学校整備に係る起債の元利償還開始に伴う償還額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円で類似団体平均を上回った。</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16,078
15,928
35.60
7,553,808
7,414,814
59,333
4,650,478
7,434,842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134801</xdr:rowOff>
    </xdr:from>
    <xdr:to>
      <xdr:col>24</xdr:col>
      <xdr:colOff>63500</xdr:colOff>
      <xdr:row>34</xdr:row>
      <xdr:rowOff>55118</xdr:rowOff>
    </xdr:to>
    <xdr:cxnSp macro="">
      <xdr:nvCxnSpPr>
        <xdr:cNvPr id="63" name="直線コネクタ 62"/>
        <xdr:cNvCxnSpPr/>
      </xdr:nvCxnSpPr>
      <xdr:spPr>
        <a:xfrm>
          <a:off x="3797300" y="5792651"/>
          <a:ext cx="8382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134801</xdr:rowOff>
    </xdr:from>
    <xdr:to>
      <xdr:col>19</xdr:col>
      <xdr:colOff>177800</xdr:colOff>
      <xdr:row>34</xdr:row>
      <xdr:rowOff>47934</xdr:rowOff>
    </xdr:to>
    <xdr:cxnSp macro="">
      <xdr:nvCxnSpPr>
        <xdr:cNvPr id="66" name="直線コネクタ 65"/>
        <xdr:cNvCxnSpPr/>
      </xdr:nvCxnSpPr>
      <xdr:spPr>
        <a:xfrm flipV="1">
          <a:off x="2908300" y="5792651"/>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113901</xdr:rowOff>
    </xdr:from>
    <xdr:to>
      <xdr:col>15</xdr:col>
      <xdr:colOff>50800</xdr:colOff>
      <xdr:row>34</xdr:row>
      <xdr:rowOff>47934</xdr:rowOff>
    </xdr:to>
    <xdr:cxnSp macro="">
      <xdr:nvCxnSpPr>
        <xdr:cNvPr id="69" name="直線コネクタ 68"/>
        <xdr:cNvCxnSpPr/>
      </xdr:nvCxnSpPr>
      <xdr:spPr>
        <a:xfrm>
          <a:off x="2019300" y="5771751"/>
          <a:ext cx="889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113901</xdr:rowOff>
    </xdr:from>
    <xdr:to>
      <xdr:col>10</xdr:col>
      <xdr:colOff>114300</xdr:colOff>
      <xdr:row>34</xdr:row>
      <xdr:rowOff>90061</xdr:rowOff>
    </xdr:to>
    <xdr:cxnSp macro="">
      <xdr:nvCxnSpPr>
        <xdr:cNvPr id="72" name="直線コネクタ 71"/>
        <xdr:cNvCxnSpPr/>
      </xdr:nvCxnSpPr>
      <xdr:spPr>
        <a:xfrm flipV="1">
          <a:off x="1130300" y="5771751"/>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xdr:rowOff>
    </xdr:from>
    <xdr:to>
      <xdr:col>24</xdr:col>
      <xdr:colOff>114300</xdr:colOff>
      <xdr:row>34</xdr:row>
      <xdr:rowOff>105918</xdr:rowOff>
    </xdr:to>
    <xdr:sp macro="" textlink="">
      <xdr:nvSpPr>
        <xdr:cNvPr id="82" name="楕円 81"/>
        <xdr:cNvSpPr/>
      </xdr:nvSpPr>
      <xdr:spPr>
        <a:xfrm>
          <a:off x="45847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27195</xdr:rowOff>
    </xdr:from>
    <xdr:ext cx="469744" cy="259045"/>
    <xdr:sp macro="" textlink="">
      <xdr:nvSpPr>
        <xdr:cNvPr id="83" name="議会費該当値テキスト"/>
        <xdr:cNvSpPr txBox="1"/>
      </xdr:nvSpPr>
      <xdr:spPr>
        <a:xfrm>
          <a:off x="4686300"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84001</xdr:rowOff>
    </xdr:from>
    <xdr:to>
      <xdr:col>20</xdr:col>
      <xdr:colOff>38100</xdr:colOff>
      <xdr:row>34</xdr:row>
      <xdr:rowOff>14151</xdr:rowOff>
    </xdr:to>
    <xdr:sp macro="" textlink="">
      <xdr:nvSpPr>
        <xdr:cNvPr id="84" name="楕円 83"/>
        <xdr:cNvSpPr/>
      </xdr:nvSpPr>
      <xdr:spPr>
        <a:xfrm>
          <a:off x="3746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30678</xdr:rowOff>
    </xdr:from>
    <xdr:ext cx="469744" cy="259045"/>
    <xdr:sp macro="" textlink="">
      <xdr:nvSpPr>
        <xdr:cNvPr id="85" name="テキスト ボックス 84"/>
        <xdr:cNvSpPr txBox="1"/>
      </xdr:nvSpPr>
      <xdr:spPr>
        <a:xfrm>
          <a:off x="3562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168584</xdr:rowOff>
    </xdr:from>
    <xdr:to>
      <xdr:col>15</xdr:col>
      <xdr:colOff>101600</xdr:colOff>
      <xdr:row>34</xdr:row>
      <xdr:rowOff>98734</xdr:rowOff>
    </xdr:to>
    <xdr:sp macro="" textlink="">
      <xdr:nvSpPr>
        <xdr:cNvPr id="86" name="楕円 85"/>
        <xdr:cNvSpPr/>
      </xdr:nvSpPr>
      <xdr:spPr>
        <a:xfrm>
          <a:off x="2857500" y="58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115261</xdr:rowOff>
    </xdr:from>
    <xdr:ext cx="469744" cy="259045"/>
    <xdr:sp macro="" textlink="">
      <xdr:nvSpPr>
        <xdr:cNvPr id="87" name="テキスト ボックス 86"/>
        <xdr:cNvSpPr txBox="1"/>
      </xdr:nvSpPr>
      <xdr:spPr>
        <a:xfrm>
          <a:off x="2673428" y="560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63101</xdr:rowOff>
    </xdr:from>
    <xdr:to>
      <xdr:col>10</xdr:col>
      <xdr:colOff>165100</xdr:colOff>
      <xdr:row>33</xdr:row>
      <xdr:rowOff>164701</xdr:rowOff>
    </xdr:to>
    <xdr:sp macro="" textlink="">
      <xdr:nvSpPr>
        <xdr:cNvPr id="88" name="楕円 87"/>
        <xdr:cNvSpPr/>
      </xdr:nvSpPr>
      <xdr:spPr>
        <a:xfrm>
          <a:off x="1968500" y="57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155828</xdr:rowOff>
    </xdr:from>
    <xdr:ext cx="469744" cy="259045"/>
    <xdr:sp macro="" textlink="">
      <xdr:nvSpPr>
        <xdr:cNvPr id="89" name="テキスト ボックス 88"/>
        <xdr:cNvSpPr txBox="1"/>
      </xdr:nvSpPr>
      <xdr:spPr>
        <a:xfrm>
          <a:off x="1784428" y="581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39261</xdr:rowOff>
    </xdr:from>
    <xdr:to>
      <xdr:col>6</xdr:col>
      <xdr:colOff>38100</xdr:colOff>
      <xdr:row>34</xdr:row>
      <xdr:rowOff>140861</xdr:rowOff>
    </xdr:to>
    <xdr:sp macro="" textlink="">
      <xdr:nvSpPr>
        <xdr:cNvPr id="90" name="楕円 89"/>
        <xdr:cNvSpPr/>
      </xdr:nvSpPr>
      <xdr:spPr>
        <a:xfrm>
          <a:off x="1079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131988</xdr:rowOff>
    </xdr:from>
    <xdr:ext cx="469744" cy="259045"/>
    <xdr:sp macro="" textlink="">
      <xdr:nvSpPr>
        <xdr:cNvPr id="91" name="テキスト ボックス 90"/>
        <xdr:cNvSpPr txBox="1"/>
      </xdr:nvSpPr>
      <xdr:spPr>
        <a:xfrm>
          <a:off x="895428" y="59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130566</xdr:rowOff>
    </xdr:from>
    <xdr:to>
      <xdr:col>24</xdr:col>
      <xdr:colOff>63500</xdr:colOff>
      <xdr:row>58</xdr:row>
      <xdr:rowOff>131508</xdr:rowOff>
    </xdr:to>
    <xdr:cxnSp macro="">
      <xdr:nvCxnSpPr>
        <xdr:cNvPr id="120" name="直線コネクタ 119"/>
        <xdr:cNvCxnSpPr/>
      </xdr:nvCxnSpPr>
      <xdr:spPr>
        <a:xfrm flipV="1">
          <a:off x="3797300" y="10074666"/>
          <a:ext cx="8382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131508</xdr:rowOff>
    </xdr:from>
    <xdr:to>
      <xdr:col>19</xdr:col>
      <xdr:colOff>177800</xdr:colOff>
      <xdr:row>58</xdr:row>
      <xdr:rowOff>142828</xdr:rowOff>
    </xdr:to>
    <xdr:cxnSp macro="">
      <xdr:nvCxnSpPr>
        <xdr:cNvPr id="123" name="直線コネクタ 122"/>
        <xdr:cNvCxnSpPr/>
      </xdr:nvCxnSpPr>
      <xdr:spPr>
        <a:xfrm flipV="1">
          <a:off x="2908300" y="10075608"/>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142828</xdr:rowOff>
    </xdr:from>
    <xdr:to>
      <xdr:col>15</xdr:col>
      <xdr:colOff>50800</xdr:colOff>
      <xdr:row>58</xdr:row>
      <xdr:rowOff>147699</xdr:rowOff>
    </xdr:to>
    <xdr:cxnSp macro="">
      <xdr:nvCxnSpPr>
        <xdr:cNvPr id="126" name="直線コネクタ 125"/>
        <xdr:cNvCxnSpPr/>
      </xdr:nvCxnSpPr>
      <xdr:spPr>
        <a:xfrm flipV="1">
          <a:off x="2019300" y="10086928"/>
          <a:ext cx="8890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147699</xdr:rowOff>
    </xdr:from>
    <xdr:to>
      <xdr:col>10</xdr:col>
      <xdr:colOff>114300</xdr:colOff>
      <xdr:row>58</xdr:row>
      <xdr:rowOff>151511</xdr:rowOff>
    </xdr:to>
    <xdr:cxnSp macro="">
      <xdr:nvCxnSpPr>
        <xdr:cNvPr id="129" name="直線コネクタ 128"/>
        <xdr:cNvCxnSpPr/>
      </xdr:nvCxnSpPr>
      <xdr:spPr>
        <a:xfrm flipV="1">
          <a:off x="1130300" y="10091799"/>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79766</xdr:rowOff>
    </xdr:from>
    <xdr:to>
      <xdr:col>24</xdr:col>
      <xdr:colOff>114300</xdr:colOff>
      <xdr:row>59</xdr:row>
      <xdr:rowOff>9916</xdr:rowOff>
    </xdr:to>
    <xdr:sp macro="" textlink="">
      <xdr:nvSpPr>
        <xdr:cNvPr id="139" name="楕円 138"/>
        <xdr:cNvSpPr/>
      </xdr:nvSpPr>
      <xdr:spPr>
        <a:xfrm>
          <a:off x="4584700" y="100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80708</xdr:rowOff>
    </xdr:from>
    <xdr:to>
      <xdr:col>20</xdr:col>
      <xdr:colOff>38100</xdr:colOff>
      <xdr:row>59</xdr:row>
      <xdr:rowOff>10858</xdr:rowOff>
    </xdr:to>
    <xdr:sp macro="" textlink="">
      <xdr:nvSpPr>
        <xdr:cNvPr id="141" name="楕円 140"/>
        <xdr:cNvSpPr/>
      </xdr:nvSpPr>
      <xdr:spPr>
        <a:xfrm>
          <a:off x="3746500" y="10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1985</xdr:rowOff>
    </xdr:from>
    <xdr:ext cx="534377" cy="259045"/>
    <xdr:sp macro="" textlink="">
      <xdr:nvSpPr>
        <xdr:cNvPr id="142" name="テキスト ボックス 141"/>
        <xdr:cNvSpPr txBox="1"/>
      </xdr:nvSpPr>
      <xdr:spPr>
        <a:xfrm>
          <a:off x="3530111" y="101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92028</xdr:rowOff>
    </xdr:from>
    <xdr:to>
      <xdr:col>15</xdr:col>
      <xdr:colOff>101600</xdr:colOff>
      <xdr:row>59</xdr:row>
      <xdr:rowOff>22178</xdr:rowOff>
    </xdr:to>
    <xdr:sp macro="" textlink="">
      <xdr:nvSpPr>
        <xdr:cNvPr id="143" name="楕円 142"/>
        <xdr:cNvSpPr/>
      </xdr:nvSpPr>
      <xdr:spPr>
        <a:xfrm>
          <a:off x="2857500" y="10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13305</xdr:rowOff>
    </xdr:from>
    <xdr:ext cx="534377" cy="259045"/>
    <xdr:sp macro="" textlink="">
      <xdr:nvSpPr>
        <xdr:cNvPr id="144" name="テキスト ボックス 143"/>
        <xdr:cNvSpPr txBox="1"/>
      </xdr:nvSpPr>
      <xdr:spPr>
        <a:xfrm>
          <a:off x="2641111" y="1012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96899</xdr:rowOff>
    </xdr:from>
    <xdr:to>
      <xdr:col>10</xdr:col>
      <xdr:colOff>165100</xdr:colOff>
      <xdr:row>59</xdr:row>
      <xdr:rowOff>27049</xdr:rowOff>
    </xdr:to>
    <xdr:sp macro="" textlink="">
      <xdr:nvSpPr>
        <xdr:cNvPr id="145" name="楕円 144"/>
        <xdr:cNvSpPr/>
      </xdr:nvSpPr>
      <xdr:spPr>
        <a:xfrm>
          <a:off x="1968500" y="100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18176</xdr:rowOff>
    </xdr:from>
    <xdr:ext cx="534377" cy="259045"/>
    <xdr:sp macro="" textlink="">
      <xdr:nvSpPr>
        <xdr:cNvPr id="146" name="テキスト ボックス 145"/>
        <xdr:cNvSpPr txBox="1"/>
      </xdr:nvSpPr>
      <xdr:spPr>
        <a:xfrm>
          <a:off x="1752111" y="1013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100711</xdr:rowOff>
    </xdr:from>
    <xdr:to>
      <xdr:col>6</xdr:col>
      <xdr:colOff>38100</xdr:colOff>
      <xdr:row>59</xdr:row>
      <xdr:rowOff>30861</xdr:rowOff>
    </xdr:to>
    <xdr:sp macro="" textlink="">
      <xdr:nvSpPr>
        <xdr:cNvPr id="147" name="楕円 146"/>
        <xdr:cNvSpPr/>
      </xdr:nvSpPr>
      <xdr:spPr>
        <a:xfrm>
          <a:off x="1079500" y="100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21988</xdr:rowOff>
    </xdr:from>
    <xdr:ext cx="534377" cy="259045"/>
    <xdr:sp macro="" textlink="">
      <xdr:nvSpPr>
        <xdr:cNvPr id="148" name="テキスト ボックス 147"/>
        <xdr:cNvSpPr txBox="1"/>
      </xdr:nvSpPr>
      <xdr:spPr>
        <a:xfrm>
          <a:off x="863111" y="101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14982</xdr:rowOff>
    </xdr:from>
    <xdr:to>
      <xdr:col>24</xdr:col>
      <xdr:colOff>63500</xdr:colOff>
      <xdr:row>75</xdr:row>
      <xdr:rowOff>52974</xdr:rowOff>
    </xdr:to>
    <xdr:cxnSp macro="">
      <xdr:nvCxnSpPr>
        <xdr:cNvPr id="180" name="直線コネクタ 179"/>
        <xdr:cNvCxnSpPr/>
      </xdr:nvCxnSpPr>
      <xdr:spPr>
        <a:xfrm flipV="1">
          <a:off x="3797300" y="12873732"/>
          <a:ext cx="8382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52974</xdr:rowOff>
    </xdr:from>
    <xdr:to>
      <xdr:col>19</xdr:col>
      <xdr:colOff>177800</xdr:colOff>
      <xdr:row>75</xdr:row>
      <xdr:rowOff>110733</xdr:rowOff>
    </xdr:to>
    <xdr:cxnSp macro="">
      <xdr:nvCxnSpPr>
        <xdr:cNvPr id="183" name="直線コネクタ 182"/>
        <xdr:cNvCxnSpPr/>
      </xdr:nvCxnSpPr>
      <xdr:spPr>
        <a:xfrm flipV="1">
          <a:off x="2908300" y="12911724"/>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110733</xdr:rowOff>
    </xdr:from>
    <xdr:to>
      <xdr:col>15</xdr:col>
      <xdr:colOff>50800</xdr:colOff>
      <xdr:row>76</xdr:row>
      <xdr:rowOff>14917</xdr:rowOff>
    </xdr:to>
    <xdr:cxnSp macro="">
      <xdr:nvCxnSpPr>
        <xdr:cNvPr id="186" name="直線コネクタ 185"/>
        <xdr:cNvCxnSpPr/>
      </xdr:nvCxnSpPr>
      <xdr:spPr>
        <a:xfrm flipV="1">
          <a:off x="2019300" y="12969483"/>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14917</xdr:rowOff>
    </xdr:from>
    <xdr:to>
      <xdr:col>10</xdr:col>
      <xdr:colOff>114300</xdr:colOff>
      <xdr:row>76</xdr:row>
      <xdr:rowOff>72665</xdr:rowOff>
    </xdr:to>
    <xdr:cxnSp macro="">
      <xdr:nvCxnSpPr>
        <xdr:cNvPr id="189" name="直線コネクタ 188"/>
        <xdr:cNvCxnSpPr/>
      </xdr:nvCxnSpPr>
      <xdr:spPr>
        <a:xfrm flipV="1">
          <a:off x="1130300" y="1304511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135632</xdr:rowOff>
    </xdr:from>
    <xdr:to>
      <xdr:col>24</xdr:col>
      <xdr:colOff>114300</xdr:colOff>
      <xdr:row>75</xdr:row>
      <xdr:rowOff>65782</xdr:rowOff>
    </xdr:to>
    <xdr:sp macro="" textlink="">
      <xdr:nvSpPr>
        <xdr:cNvPr id="199" name="楕円 198"/>
        <xdr:cNvSpPr/>
      </xdr:nvSpPr>
      <xdr:spPr>
        <a:xfrm>
          <a:off x="4584700" y="128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158509</xdr:rowOff>
    </xdr:from>
    <xdr:ext cx="599010" cy="259045"/>
    <xdr:sp macro="" textlink="">
      <xdr:nvSpPr>
        <xdr:cNvPr id="200" name="民生費該当値テキスト"/>
        <xdr:cNvSpPr txBox="1"/>
      </xdr:nvSpPr>
      <xdr:spPr>
        <a:xfrm>
          <a:off x="4686300" y="126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2174</xdr:rowOff>
    </xdr:from>
    <xdr:to>
      <xdr:col>20</xdr:col>
      <xdr:colOff>38100</xdr:colOff>
      <xdr:row>75</xdr:row>
      <xdr:rowOff>103774</xdr:rowOff>
    </xdr:to>
    <xdr:sp macro="" textlink="">
      <xdr:nvSpPr>
        <xdr:cNvPr id="201" name="楕円 200"/>
        <xdr:cNvSpPr/>
      </xdr:nvSpPr>
      <xdr:spPr>
        <a:xfrm>
          <a:off x="3746500" y="128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120301</xdr:rowOff>
    </xdr:from>
    <xdr:ext cx="599010" cy="259045"/>
    <xdr:sp macro="" textlink="">
      <xdr:nvSpPr>
        <xdr:cNvPr id="202" name="テキスト ボックス 201"/>
        <xdr:cNvSpPr txBox="1"/>
      </xdr:nvSpPr>
      <xdr:spPr>
        <a:xfrm>
          <a:off x="3497795" y="126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59933</xdr:rowOff>
    </xdr:from>
    <xdr:to>
      <xdr:col>15</xdr:col>
      <xdr:colOff>101600</xdr:colOff>
      <xdr:row>75</xdr:row>
      <xdr:rowOff>161533</xdr:rowOff>
    </xdr:to>
    <xdr:sp macro="" textlink="">
      <xdr:nvSpPr>
        <xdr:cNvPr id="203" name="楕円 202"/>
        <xdr:cNvSpPr/>
      </xdr:nvSpPr>
      <xdr:spPr>
        <a:xfrm>
          <a:off x="2857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6610</xdr:rowOff>
    </xdr:from>
    <xdr:ext cx="599010" cy="259045"/>
    <xdr:sp macro="" textlink="">
      <xdr:nvSpPr>
        <xdr:cNvPr id="204" name="テキスト ボックス 203"/>
        <xdr:cNvSpPr txBox="1"/>
      </xdr:nvSpPr>
      <xdr:spPr>
        <a:xfrm>
          <a:off x="2608795" y="126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135567</xdr:rowOff>
    </xdr:from>
    <xdr:to>
      <xdr:col>10</xdr:col>
      <xdr:colOff>165100</xdr:colOff>
      <xdr:row>76</xdr:row>
      <xdr:rowOff>65717</xdr:rowOff>
    </xdr:to>
    <xdr:sp macro="" textlink="">
      <xdr:nvSpPr>
        <xdr:cNvPr id="205" name="楕円 204"/>
        <xdr:cNvSpPr/>
      </xdr:nvSpPr>
      <xdr:spPr>
        <a:xfrm>
          <a:off x="1968500" y="129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82244</xdr:rowOff>
    </xdr:from>
    <xdr:ext cx="599010" cy="259045"/>
    <xdr:sp macro="" textlink="">
      <xdr:nvSpPr>
        <xdr:cNvPr id="206" name="テキスト ボックス 205"/>
        <xdr:cNvSpPr txBox="1"/>
      </xdr:nvSpPr>
      <xdr:spPr>
        <a:xfrm>
          <a:off x="1719795" y="127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21865</xdr:rowOff>
    </xdr:from>
    <xdr:to>
      <xdr:col>6</xdr:col>
      <xdr:colOff>38100</xdr:colOff>
      <xdr:row>76</xdr:row>
      <xdr:rowOff>123465</xdr:rowOff>
    </xdr:to>
    <xdr:sp macro="" textlink="">
      <xdr:nvSpPr>
        <xdr:cNvPr id="207" name="楕円 206"/>
        <xdr:cNvSpPr/>
      </xdr:nvSpPr>
      <xdr:spPr>
        <a:xfrm>
          <a:off x="1079500" y="130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139993</xdr:rowOff>
    </xdr:from>
    <xdr:ext cx="599010" cy="259045"/>
    <xdr:sp macro="" textlink="">
      <xdr:nvSpPr>
        <xdr:cNvPr id="208" name="テキスト ボックス 207"/>
        <xdr:cNvSpPr txBox="1"/>
      </xdr:nvSpPr>
      <xdr:spPr>
        <a:xfrm>
          <a:off x="830795" y="128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166511</xdr:rowOff>
    </xdr:from>
    <xdr:to>
      <xdr:col>24</xdr:col>
      <xdr:colOff>63500</xdr:colOff>
      <xdr:row>96</xdr:row>
      <xdr:rowOff>40047</xdr:rowOff>
    </xdr:to>
    <xdr:cxnSp macro="">
      <xdr:nvCxnSpPr>
        <xdr:cNvPr id="240" name="直線コネクタ 239"/>
        <xdr:cNvCxnSpPr/>
      </xdr:nvCxnSpPr>
      <xdr:spPr>
        <a:xfrm>
          <a:off x="3797300" y="16454261"/>
          <a:ext cx="838200" cy="4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122865</xdr:rowOff>
    </xdr:from>
    <xdr:to>
      <xdr:col>19</xdr:col>
      <xdr:colOff>177800</xdr:colOff>
      <xdr:row>95</xdr:row>
      <xdr:rowOff>166511</xdr:rowOff>
    </xdr:to>
    <xdr:cxnSp macro="">
      <xdr:nvCxnSpPr>
        <xdr:cNvPr id="243" name="直線コネクタ 242"/>
        <xdr:cNvCxnSpPr/>
      </xdr:nvCxnSpPr>
      <xdr:spPr>
        <a:xfrm>
          <a:off x="2908300" y="16410615"/>
          <a:ext cx="8890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107581</xdr:rowOff>
    </xdr:from>
    <xdr:to>
      <xdr:col>15</xdr:col>
      <xdr:colOff>50800</xdr:colOff>
      <xdr:row>95</xdr:row>
      <xdr:rowOff>122865</xdr:rowOff>
    </xdr:to>
    <xdr:cxnSp macro="">
      <xdr:nvCxnSpPr>
        <xdr:cNvPr id="246" name="直線コネクタ 245"/>
        <xdr:cNvCxnSpPr/>
      </xdr:nvCxnSpPr>
      <xdr:spPr>
        <a:xfrm>
          <a:off x="2019300" y="16395331"/>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107581</xdr:rowOff>
    </xdr:from>
    <xdr:to>
      <xdr:col>10</xdr:col>
      <xdr:colOff>114300</xdr:colOff>
      <xdr:row>95</xdr:row>
      <xdr:rowOff>136091</xdr:rowOff>
    </xdr:to>
    <xdr:cxnSp macro="">
      <xdr:nvCxnSpPr>
        <xdr:cNvPr id="249" name="直線コネクタ 248"/>
        <xdr:cNvCxnSpPr/>
      </xdr:nvCxnSpPr>
      <xdr:spPr>
        <a:xfrm flipV="1">
          <a:off x="1130300" y="16395331"/>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160697</xdr:rowOff>
    </xdr:from>
    <xdr:to>
      <xdr:col>24</xdr:col>
      <xdr:colOff>114300</xdr:colOff>
      <xdr:row>96</xdr:row>
      <xdr:rowOff>90847</xdr:rowOff>
    </xdr:to>
    <xdr:sp macro="" textlink="">
      <xdr:nvSpPr>
        <xdr:cNvPr id="259" name="楕円 258"/>
        <xdr:cNvSpPr/>
      </xdr:nvSpPr>
      <xdr:spPr>
        <a:xfrm>
          <a:off x="4584700" y="16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12124</xdr:rowOff>
    </xdr:from>
    <xdr:ext cx="534377" cy="259045"/>
    <xdr:sp macro="" textlink="">
      <xdr:nvSpPr>
        <xdr:cNvPr id="260" name="衛生費該当値テキスト"/>
        <xdr:cNvSpPr txBox="1"/>
      </xdr:nvSpPr>
      <xdr:spPr>
        <a:xfrm>
          <a:off x="4686300" y="162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115711</xdr:rowOff>
    </xdr:from>
    <xdr:to>
      <xdr:col>20</xdr:col>
      <xdr:colOff>38100</xdr:colOff>
      <xdr:row>96</xdr:row>
      <xdr:rowOff>45861</xdr:rowOff>
    </xdr:to>
    <xdr:sp macro="" textlink="">
      <xdr:nvSpPr>
        <xdr:cNvPr id="261" name="楕円 260"/>
        <xdr:cNvSpPr/>
      </xdr:nvSpPr>
      <xdr:spPr>
        <a:xfrm>
          <a:off x="3746500" y="164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62388</xdr:rowOff>
    </xdr:from>
    <xdr:ext cx="534377" cy="259045"/>
    <xdr:sp macro="" textlink="">
      <xdr:nvSpPr>
        <xdr:cNvPr id="262" name="テキスト ボックス 261"/>
        <xdr:cNvSpPr txBox="1"/>
      </xdr:nvSpPr>
      <xdr:spPr>
        <a:xfrm>
          <a:off x="3530111" y="161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72065</xdr:rowOff>
    </xdr:from>
    <xdr:to>
      <xdr:col>15</xdr:col>
      <xdr:colOff>101600</xdr:colOff>
      <xdr:row>96</xdr:row>
      <xdr:rowOff>2215</xdr:rowOff>
    </xdr:to>
    <xdr:sp macro="" textlink="">
      <xdr:nvSpPr>
        <xdr:cNvPr id="263" name="楕円 262"/>
        <xdr:cNvSpPr/>
      </xdr:nvSpPr>
      <xdr:spPr>
        <a:xfrm>
          <a:off x="2857500" y="163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18742</xdr:rowOff>
    </xdr:from>
    <xdr:ext cx="534377" cy="259045"/>
    <xdr:sp macro="" textlink="">
      <xdr:nvSpPr>
        <xdr:cNvPr id="264" name="テキスト ボックス 263"/>
        <xdr:cNvSpPr txBox="1"/>
      </xdr:nvSpPr>
      <xdr:spPr>
        <a:xfrm>
          <a:off x="2641111" y="16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56781</xdr:rowOff>
    </xdr:from>
    <xdr:to>
      <xdr:col>10</xdr:col>
      <xdr:colOff>165100</xdr:colOff>
      <xdr:row>95</xdr:row>
      <xdr:rowOff>158381</xdr:rowOff>
    </xdr:to>
    <xdr:sp macro="" textlink="">
      <xdr:nvSpPr>
        <xdr:cNvPr id="265" name="楕円 264"/>
        <xdr:cNvSpPr/>
      </xdr:nvSpPr>
      <xdr:spPr>
        <a:xfrm>
          <a:off x="1968500" y="163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3458</xdr:rowOff>
    </xdr:from>
    <xdr:ext cx="534377" cy="259045"/>
    <xdr:sp macro="" textlink="">
      <xdr:nvSpPr>
        <xdr:cNvPr id="266" name="テキスト ボックス 265"/>
        <xdr:cNvSpPr txBox="1"/>
      </xdr:nvSpPr>
      <xdr:spPr>
        <a:xfrm>
          <a:off x="1752111" y="161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85291</xdr:rowOff>
    </xdr:from>
    <xdr:to>
      <xdr:col>6</xdr:col>
      <xdr:colOff>38100</xdr:colOff>
      <xdr:row>96</xdr:row>
      <xdr:rowOff>15441</xdr:rowOff>
    </xdr:to>
    <xdr:sp macro="" textlink="">
      <xdr:nvSpPr>
        <xdr:cNvPr id="267" name="楕円 266"/>
        <xdr:cNvSpPr/>
      </xdr:nvSpPr>
      <xdr:spPr>
        <a:xfrm>
          <a:off x="1079500" y="163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31968</xdr:rowOff>
    </xdr:from>
    <xdr:ext cx="534377" cy="259045"/>
    <xdr:sp macro="" textlink="">
      <xdr:nvSpPr>
        <xdr:cNvPr id="268" name="テキスト ボックス 267"/>
        <xdr:cNvSpPr txBox="1"/>
      </xdr:nvSpPr>
      <xdr:spPr>
        <a:xfrm>
          <a:off x="863111" y="161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72753</xdr:rowOff>
    </xdr:from>
    <xdr:to>
      <xdr:col>50</xdr:col>
      <xdr:colOff>114300</xdr:colOff>
      <xdr:row>39</xdr:row>
      <xdr:rowOff>98878</xdr:rowOff>
    </xdr:to>
    <xdr:cxnSp macro="">
      <xdr:nvCxnSpPr>
        <xdr:cNvPr id="302" name="直線コネクタ 301"/>
        <xdr:cNvCxnSpPr/>
      </xdr:nvCxnSpPr>
      <xdr:spPr>
        <a:xfrm>
          <a:off x="8750300" y="6587853"/>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20828</xdr:rowOff>
    </xdr:from>
    <xdr:to>
      <xdr:col>45</xdr:col>
      <xdr:colOff>177800</xdr:colOff>
      <xdr:row>38</xdr:row>
      <xdr:rowOff>72753</xdr:rowOff>
    </xdr:to>
    <xdr:cxnSp macro="">
      <xdr:nvCxnSpPr>
        <xdr:cNvPr id="305" name="直線コネクタ 304"/>
        <xdr:cNvCxnSpPr/>
      </xdr:nvCxnSpPr>
      <xdr:spPr>
        <a:xfrm>
          <a:off x="7861300" y="6364478"/>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20828</xdr:rowOff>
    </xdr:from>
    <xdr:to>
      <xdr:col>41</xdr:col>
      <xdr:colOff>50800</xdr:colOff>
      <xdr:row>37</xdr:row>
      <xdr:rowOff>35524</xdr:rowOff>
    </xdr:to>
    <xdr:cxnSp macro="">
      <xdr:nvCxnSpPr>
        <xdr:cNvPr id="308" name="直線コネクタ 307"/>
        <xdr:cNvCxnSpPr/>
      </xdr:nvCxnSpPr>
      <xdr:spPr>
        <a:xfrm flipV="1">
          <a:off x="6972300" y="63644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21953</xdr:rowOff>
    </xdr:from>
    <xdr:to>
      <xdr:col>46</xdr:col>
      <xdr:colOff>38100</xdr:colOff>
      <xdr:row>38</xdr:row>
      <xdr:rowOff>123553</xdr:rowOff>
    </xdr:to>
    <xdr:sp macro="" textlink="">
      <xdr:nvSpPr>
        <xdr:cNvPr id="322" name="楕円 321"/>
        <xdr:cNvSpPr/>
      </xdr:nvSpPr>
      <xdr:spPr>
        <a:xfrm>
          <a:off x="86995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140080</xdr:rowOff>
    </xdr:from>
    <xdr:ext cx="378565" cy="259045"/>
    <xdr:sp macro="" textlink="">
      <xdr:nvSpPr>
        <xdr:cNvPr id="323" name="テキスト ボックス 322"/>
        <xdr:cNvSpPr txBox="1"/>
      </xdr:nvSpPr>
      <xdr:spPr>
        <a:xfrm>
          <a:off x="8561017" y="631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141478</xdr:rowOff>
    </xdr:from>
    <xdr:to>
      <xdr:col>41</xdr:col>
      <xdr:colOff>101600</xdr:colOff>
      <xdr:row>37</xdr:row>
      <xdr:rowOff>71628</xdr:rowOff>
    </xdr:to>
    <xdr:sp macro="" textlink="">
      <xdr:nvSpPr>
        <xdr:cNvPr id="324" name="楕円 323"/>
        <xdr:cNvSpPr/>
      </xdr:nvSpPr>
      <xdr:spPr>
        <a:xfrm>
          <a:off x="7810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88155</xdr:rowOff>
    </xdr:from>
    <xdr:ext cx="469744" cy="259045"/>
    <xdr:sp macro="" textlink="">
      <xdr:nvSpPr>
        <xdr:cNvPr id="325" name="テキスト ボックス 324"/>
        <xdr:cNvSpPr txBox="1"/>
      </xdr:nvSpPr>
      <xdr:spPr>
        <a:xfrm>
          <a:off x="7626428" y="60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156174</xdr:rowOff>
    </xdr:from>
    <xdr:to>
      <xdr:col>36</xdr:col>
      <xdr:colOff>165100</xdr:colOff>
      <xdr:row>37</xdr:row>
      <xdr:rowOff>86324</xdr:rowOff>
    </xdr:to>
    <xdr:sp macro="" textlink="">
      <xdr:nvSpPr>
        <xdr:cNvPr id="326" name="楕円 325"/>
        <xdr:cNvSpPr/>
      </xdr:nvSpPr>
      <xdr:spPr>
        <a:xfrm>
          <a:off x="6921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77451</xdr:rowOff>
    </xdr:from>
    <xdr:ext cx="469744" cy="259045"/>
    <xdr:sp macro="" textlink="">
      <xdr:nvSpPr>
        <xdr:cNvPr id="327" name="テキスト ボックス 326"/>
        <xdr:cNvSpPr txBox="1"/>
      </xdr:nvSpPr>
      <xdr:spPr>
        <a:xfrm>
          <a:off x="6737428"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12312</xdr:rowOff>
    </xdr:from>
    <xdr:to>
      <xdr:col>55</xdr:col>
      <xdr:colOff>0</xdr:colOff>
      <xdr:row>57</xdr:row>
      <xdr:rowOff>80055</xdr:rowOff>
    </xdr:to>
    <xdr:cxnSp macro="">
      <xdr:nvCxnSpPr>
        <xdr:cNvPr id="356" name="直線コネクタ 355"/>
        <xdr:cNvCxnSpPr/>
      </xdr:nvCxnSpPr>
      <xdr:spPr>
        <a:xfrm>
          <a:off x="9639300" y="9784962"/>
          <a:ext cx="8382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12312</xdr:rowOff>
    </xdr:from>
    <xdr:to>
      <xdr:col>50</xdr:col>
      <xdr:colOff>114300</xdr:colOff>
      <xdr:row>57</xdr:row>
      <xdr:rowOff>119697</xdr:rowOff>
    </xdr:to>
    <xdr:cxnSp macro="">
      <xdr:nvCxnSpPr>
        <xdr:cNvPr id="359" name="直線コネクタ 358"/>
        <xdr:cNvCxnSpPr/>
      </xdr:nvCxnSpPr>
      <xdr:spPr>
        <a:xfrm flipV="1">
          <a:off x="8750300" y="9784962"/>
          <a:ext cx="889000" cy="1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75216</xdr:rowOff>
    </xdr:from>
    <xdr:to>
      <xdr:col>45</xdr:col>
      <xdr:colOff>177800</xdr:colOff>
      <xdr:row>57</xdr:row>
      <xdr:rowOff>119697</xdr:rowOff>
    </xdr:to>
    <xdr:cxnSp macro="">
      <xdr:nvCxnSpPr>
        <xdr:cNvPr id="362" name="直線コネクタ 361"/>
        <xdr:cNvCxnSpPr/>
      </xdr:nvCxnSpPr>
      <xdr:spPr>
        <a:xfrm>
          <a:off x="7861300" y="9504966"/>
          <a:ext cx="889000" cy="38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75216</xdr:rowOff>
    </xdr:from>
    <xdr:to>
      <xdr:col>41</xdr:col>
      <xdr:colOff>50800</xdr:colOff>
      <xdr:row>56</xdr:row>
      <xdr:rowOff>25705</xdr:rowOff>
    </xdr:to>
    <xdr:cxnSp macro="">
      <xdr:nvCxnSpPr>
        <xdr:cNvPr id="365" name="直線コネクタ 364"/>
        <xdr:cNvCxnSpPr/>
      </xdr:nvCxnSpPr>
      <xdr:spPr>
        <a:xfrm flipV="1">
          <a:off x="6972300" y="9504966"/>
          <a:ext cx="889000" cy="1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29255</xdr:rowOff>
    </xdr:from>
    <xdr:to>
      <xdr:col>55</xdr:col>
      <xdr:colOff>50800</xdr:colOff>
      <xdr:row>57</xdr:row>
      <xdr:rowOff>130855</xdr:rowOff>
    </xdr:to>
    <xdr:sp macro="" textlink="">
      <xdr:nvSpPr>
        <xdr:cNvPr id="375" name="楕円 374"/>
        <xdr:cNvSpPr/>
      </xdr:nvSpPr>
      <xdr:spPr>
        <a:xfrm>
          <a:off x="10426700" y="98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7682</xdr:rowOff>
    </xdr:from>
    <xdr:ext cx="534377" cy="259045"/>
    <xdr:sp macro="" textlink="">
      <xdr:nvSpPr>
        <xdr:cNvPr id="376" name="農林水産業費該当値テキスト"/>
        <xdr:cNvSpPr txBox="1"/>
      </xdr:nvSpPr>
      <xdr:spPr>
        <a:xfrm>
          <a:off x="10528300" y="97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132962</xdr:rowOff>
    </xdr:from>
    <xdr:to>
      <xdr:col>50</xdr:col>
      <xdr:colOff>165100</xdr:colOff>
      <xdr:row>57</xdr:row>
      <xdr:rowOff>63112</xdr:rowOff>
    </xdr:to>
    <xdr:sp macro="" textlink="">
      <xdr:nvSpPr>
        <xdr:cNvPr id="377" name="楕円 376"/>
        <xdr:cNvSpPr/>
      </xdr:nvSpPr>
      <xdr:spPr>
        <a:xfrm>
          <a:off x="9588500" y="97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54239</xdr:rowOff>
    </xdr:from>
    <xdr:ext cx="534377" cy="259045"/>
    <xdr:sp macro="" textlink="">
      <xdr:nvSpPr>
        <xdr:cNvPr id="378" name="テキスト ボックス 377"/>
        <xdr:cNvSpPr txBox="1"/>
      </xdr:nvSpPr>
      <xdr:spPr>
        <a:xfrm>
          <a:off x="9372111" y="98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68897</xdr:rowOff>
    </xdr:from>
    <xdr:to>
      <xdr:col>46</xdr:col>
      <xdr:colOff>38100</xdr:colOff>
      <xdr:row>57</xdr:row>
      <xdr:rowOff>170497</xdr:rowOff>
    </xdr:to>
    <xdr:sp macro="" textlink="">
      <xdr:nvSpPr>
        <xdr:cNvPr id="379" name="楕円 378"/>
        <xdr:cNvSpPr/>
      </xdr:nvSpPr>
      <xdr:spPr>
        <a:xfrm>
          <a:off x="8699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161624</xdr:rowOff>
    </xdr:from>
    <xdr:ext cx="534377" cy="259045"/>
    <xdr:sp macro="" textlink="">
      <xdr:nvSpPr>
        <xdr:cNvPr id="380" name="テキスト ボックス 379"/>
        <xdr:cNvSpPr txBox="1"/>
      </xdr:nvSpPr>
      <xdr:spPr>
        <a:xfrm>
          <a:off x="8483111" y="9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24416</xdr:rowOff>
    </xdr:from>
    <xdr:to>
      <xdr:col>41</xdr:col>
      <xdr:colOff>101600</xdr:colOff>
      <xdr:row>55</xdr:row>
      <xdr:rowOff>126016</xdr:rowOff>
    </xdr:to>
    <xdr:sp macro="" textlink="">
      <xdr:nvSpPr>
        <xdr:cNvPr id="381" name="楕円 380"/>
        <xdr:cNvSpPr/>
      </xdr:nvSpPr>
      <xdr:spPr>
        <a:xfrm>
          <a:off x="7810500" y="94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142543</xdr:rowOff>
    </xdr:from>
    <xdr:ext cx="534377" cy="259045"/>
    <xdr:sp macro="" textlink="">
      <xdr:nvSpPr>
        <xdr:cNvPr id="382" name="テキスト ボックス 381"/>
        <xdr:cNvSpPr txBox="1"/>
      </xdr:nvSpPr>
      <xdr:spPr>
        <a:xfrm>
          <a:off x="7594111" y="92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83" name="楕円 382"/>
        <xdr:cNvSpPr/>
      </xdr:nvSpPr>
      <xdr:spPr>
        <a:xfrm>
          <a:off x="6921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84" name="テキスト ボックス 383"/>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161170</xdr:rowOff>
    </xdr:from>
    <xdr:to>
      <xdr:col>55</xdr:col>
      <xdr:colOff>0</xdr:colOff>
      <xdr:row>78</xdr:row>
      <xdr:rowOff>169571</xdr:rowOff>
    </xdr:to>
    <xdr:cxnSp macro="">
      <xdr:nvCxnSpPr>
        <xdr:cNvPr id="413" name="直線コネクタ 412"/>
        <xdr:cNvCxnSpPr/>
      </xdr:nvCxnSpPr>
      <xdr:spPr>
        <a:xfrm>
          <a:off x="9639300" y="13534270"/>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141015</xdr:rowOff>
    </xdr:from>
    <xdr:to>
      <xdr:col>50</xdr:col>
      <xdr:colOff>114300</xdr:colOff>
      <xdr:row>78</xdr:row>
      <xdr:rowOff>161170</xdr:rowOff>
    </xdr:to>
    <xdr:cxnSp macro="">
      <xdr:nvCxnSpPr>
        <xdr:cNvPr id="416" name="直線コネクタ 415"/>
        <xdr:cNvCxnSpPr/>
      </xdr:nvCxnSpPr>
      <xdr:spPr>
        <a:xfrm>
          <a:off x="8750300" y="13514115"/>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3893</xdr:rowOff>
    </xdr:from>
    <xdr:to>
      <xdr:col>45</xdr:col>
      <xdr:colOff>177800</xdr:colOff>
      <xdr:row>78</xdr:row>
      <xdr:rowOff>141015</xdr:rowOff>
    </xdr:to>
    <xdr:cxnSp macro="">
      <xdr:nvCxnSpPr>
        <xdr:cNvPr id="419" name="直線コネクタ 418"/>
        <xdr:cNvCxnSpPr/>
      </xdr:nvCxnSpPr>
      <xdr:spPr>
        <a:xfrm>
          <a:off x="7861300" y="13376993"/>
          <a:ext cx="889000" cy="1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3893</xdr:rowOff>
    </xdr:from>
    <xdr:to>
      <xdr:col>41</xdr:col>
      <xdr:colOff>50800</xdr:colOff>
      <xdr:row>78</xdr:row>
      <xdr:rowOff>67996</xdr:rowOff>
    </xdr:to>
    <xdr:cxnSp macro="">
      <xdr:nvCxnSpPr>
        <xdr:cNvPr id="422" name="直線コネクタ 421"/>
        <xdr:cNvCxnSpPr/>
      </xdr:nvCxnSpPr>
      <xdr:spPr>
        <a:xfrm flipV="1">
          <a:off x="6972300" y="13376993"/>
          <a:ext cx="8890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118771</xdr:rowOff>
    </xdr:from>
    <xdr:to>
      <xdr:col>55</xdr:col>
      <xdr:colOff>50800</xdr:colOff>
      <xdr:row>79</xdr:row>
      <xdr:rowOff>48921</xdr:rowOff>
    </xdr:to>
    <xdr:sp macro="" textlink="">
      <xdr:nvSpPr>
        <xdr:cNvPr id="432" name="楕円 431"/>
        <xdr:cNvSpPr/>
      </xdr:nvSpPr>
      <xdr:spPr>
        <a:xfrm>
          <a:off x="10426700" y="134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33698</xdr:rowOff>
    </xdr:from>
    <xdr:ext cx="469744" cy="259045"/>
    <xdr:sp macro="" textlink="">
      <xdr:nvSpPr>
        <xdr:cNvPr id="433" name="商工費該当値テキスト"/>
        <xdr:cNvSpPr txBox="1"/>
      </xdr:nvSpPr>
      <xdr:spPr>
        <a:xfrm>
          <a:off x="10528300" y="134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110370</xdr:rowOff>
    </xdr:from>
    <xdr:to>
      <xdr:col>50</xdr:col>
      <xdr:colOff>165100</xdr:colOff>
      <xdr:row>79</xdr:row>
      <xdr:rowOff>40520</xdr:rowOff>
    </xdr:to>
    <xdr:sp macro="" textlink="">
      <xdr:nvSpPr>
        <xdr:cNvPr id="434" name="楕円 433"/>
        <xdr:cNvSpPr/>
      </xdr:nvSpPr>
      <xdr:spPr>
        <a:xfrm>
          <a:off x="9588500" y="13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31647</xdr:rowOff>
    </xdr:from>
    <xdr:ext cx="469744" cy="259045"/>
    <xdr:sp macro="" textlink="">
      <xdr:nvSpPr>
        <xdr:cNvPr id="435" name="テキスト ボックス 434"/>
        <xdr:cNvSpPr txBox="1"/>
      </xdr:nvSpPr>
      <xdr:spPr>
        <a:xfrm>
          <a:off x="9404428" y="135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90215</xdr:rowOff>
    </xdr:from>
    <xdr:to>
      <xdr:col>46</xdr:col>
      <xdr:colOff>38100</xdr:colOff>
      <xdr:row>79</xdr:row>
      <xdr:rowOff>20365</xdr:rowOff>
    </xdr:to>
    <xdr:sp macro="" textlink="">
      <xdr:nvSpPr>
        <xdr:cNvPr id="436" name="楕円 435"/>
        <xdr:cNvSpPr/>
      </xdr:nvSpPr>
      <xdr:spPr>
        <a:xfrm>
          <a:off x="8699500" y="134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11492</xdr:rowOff>
    </xdr:from>
    <xdr:ext cx="469744" cy="259045"/>
    <xdr:sp macro="" textlink="">
      <xdr:nvSpPr>
        <xdr:cNvPr id="437" name="テキスト ボックス 436"/>
        <xdr:cNvSpPr txBox="1"/>
      </xdr:nvSpPr>
      <xdr:spPr>
        <a:xfrm>
          <a:off x="8515428" y="135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124543</xdr:rowOff>
    </xdr:from>
    <xdr:to>
      <xdr:col>41</xdr:col>
      <xdr:colOff>101600</xdr:colOff>
      <xdr:row>78</xdr:row>
      <xdr:rowOff>54693</xdr:rowOff>
    </xdr:to>
    <xdr:sp macro="" textlink="">
      <xdr:nvSpPr>
        <xdr:cNvPr id="438" name="楕円 437"/>
        <xdr:cNvSpPr/>
      </xdr:nvSpPr>
      <xdr:spPr>
        <a:xfrm>
          <a:off x="7810500" y="133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71220</xdr:rowOff>
    </xdr:from>
    <xdr:ext cx="534377" cy="259045"/>
    <xdr:sp macro="" textlink="">
      <xdr:nvSpPr>
        <xdr:cNvPr id="439" name="テキスト ボックス 438"/>
        <xdr:cNvSpPr txBox="1"/>
      </xdr:nvSpPr>
      <xdr:spPr>
        <a:xfrm>
          <a:off x="7594111" y="131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17196</xdr:rowOff>
    </xdr:from>
    <xdr:to>
      <xdr:col>36</xdr:col>
      <xdr:colOff>165100</xdr:colOff>
      <xdr:row>78</xdr:row>
      <xdr:rowOff>118796</xdr:rowOff>
    </xdr:to>
    <xdr:sp macro="" textlink="">
      <xdr:nvSpPr>
        <xdr:cNvPr id="440" name="楕円 439"/>
        <xdr:cNvSpPr/>
      </xdr:nvSpPr>
      <xdr:spPr>
        <a:xfrm>
          <a:off x="6921500" y="133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109923</xdr:rowOff>
    </xdr:from>
    <xdr:ext cx="469744" cy="259045"/>
    <xdr:sp macro="" textlink="">
      <xdr:nvSpPr>
        <xdr:cNvPr id="441" name="テキスト ボックス 440"/>
        <xdr:cNvSpPr txBox="1"/>
      </xdr:nvSpPr>
      <xdr:spPr>
        <a:xfrm>
          <a:off x="6737428" y="134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166675</xdr:rowOff>
    </xdr:from>
    <xdr:to>
      <xdr:col>55</xdr:col>
      <xdr:colOff>0</xdr:colOff>
      <xdr:row>98</xdr:row>
      <xdr:rowOff>1073</xdr:rowOff>
    </xdr:to>
    <xdr:cxnSp macro="">
      <xdr:nvCxnSpPr>
        <xdr:cNvPr id="468" name="直線コネクタ 467"/>
        <xdr:cNvCxnSpPr/>
      </xdr:nvCxnSpPr>
      <xdr:spPr>
        <a:xfrm flipV="1">
          <a:off x="9639300" y="16797325"/>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1073</xdr:rowOff>
    </xdr:from>
    <xdr:to>
      <xdr:col>50</xdr:col>
      <xdr:colOff>114300</xdr:colOff>
      <xdr:row>98</xdr:row>
      <xdr:rowOff>1772</xdr:rowOff>
    </xdr:to>
    <xdr:cxnSp macro="">
      <xdr:nvCxnSpPr>
        <xdr:cNvPr id="471" name="直線コネクタ 470"/>
        <xdr:cNvCxnSpPr/>
      </xdr:nvCxnSpPr>
      <xdr:spPr>
        <a:xfrm flipV="1">
          <a:off x="8750300" y="1680317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140894</xdr:rowOff>
    </xdr:from>
    <xdr:to>
      <xdr:col>45</xdr:col>
      <xdr:colOff>177800</xdr:colOff>
      <xdr:row>98</xdr:row>
      <xdr:rowOff>1772</xdr:rowOff>
    </xdr:to>
    <xdr:cxnSp macro="">
      <xdr:nvCxnSpPr>
        <xdr:cNvPr id="474" name="直線コネクタ 473"/>
        <xdr:cNvCxnSpPr/>
      </xdr:nvCxnSpPr>
      <xdr:spPr>
        <a:xfrm>
          <a:off x="7861300" y="16771544"/>
          <a:ext cx="8890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55223</xdr:rowOff>
    </xdr:from>
    <xdr:to>
      <xdr:col>41</xdr:col>
      <xdr:colOff>50800</xdr:colOff>
      <xdr:row>97</xdr:row>
      <xdr:rowOff>140894</xdr:rowOff>
    </xdr:to>
    <xdr:cxnSp macro="">
      <xdr:nvCxnSpPr>
        <xdr:cNvPr id="477" name="直線コネクタ 476"/>
        <xdr:cNvCxnSpPr/>
      </xdr:nvCxnSpPr>
      <xdr:spPr>
        <a:xfrm>
          <a:off x="6972300" y="16514423"/>
          <a:ext cx="889000" cy="25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115875</xdr:rowOff>
    </xdr:from>
    <xdr:to>
      <xdr:col>55</xdr:col>
      <xdr:colOff>50800</xdr:colOff>
      <xdr:row>98</xdr:row>
      <xdr:rowOff>46025</xdr:rowOff>
    </xdr:to>
    <xdr:sp macro="" textlink="">
      <xdr:nvSpPr>
        <xdr:cNvPr id="487" name="楕円 486"/>
        <xdr:cNvSpPr/>
      </xdr:nvSpPr>
      <xdr:spPr>
        <a:xfrm>
          <a:off x="104267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30802</xdr:rowOff>
    </xdr:from>
    <xdr:ext cx="534377" cy="259045"/>
    <xdr:sp macro="" textlink="">
      <xdr:nvSpPr>
        <xdr:cNvPr id="488" name="土木費該当値テキスト"/>
        <xdr:cNvSpPr txBox="1"/>
      </xdr:nvSpPr>
      <xdr:spPr>
        <a:xfrm>
          <a:off x="10528300" y="166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121723</xdr:rowOff>
    </xdr:from>
    <xdr:to>
      <xdr:col>50</xdr:col>
      <xdr:colOff>165100</xdr:colOff>
      <xdr:row>98</xdr:row>
      <xdr:rowOff>51873</xdr:rowOff>
    </xdr:to>
    <xdr:sp macro="" textlink="">
      <xdr:nvSpPr>
        <xdr:cNvPr id="489" name="楕円 488"/>
        <xdr:cNvSpPr/>
      </xdr:nvSpPr>
      <xdr:spPr>
        <a:xfrm>
          <a:off x="9588500" y="167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43000</xdr:rowOff>
    </xdr:from>
    <xdr:ext cx="534377" cy="259045"/>
    <xdr:sp macro="" textlink="">
      <xdr:nvSpPr>
        <xdr:cNvPr id="490" name="テキスト ボックス 489"/>
        <xdr:cNvSpPr txBox="1"/>
      </xdr:nvSpPr>
      <xdr:spPr>
        <a:xfrm>
          <a:off x="9372111" y="168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122422</xdr:rowOff>
    </xdr:from>
    <xdr:to>
      <xdr:col>46</xdr:col>
      <xdr:colOff>38100</xdr:colOff>
      <xdr:row>98</xdr:row>
      <xdr:rowOff>52572</xdr:rowOff>
    </xdr:to>
    <xdr:sp macro="" textlink="">
      <xdr:nvSpPr>
        <xdr:cNvPr id="491" name="楕円 490"/>
        <xdr:cNvSpPr/>
      </xdr:nvSpPr>
      <xdr:spPr>
        <a:xfrm>
          <a:off x="8699500" y="167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43699</xdr:rowOff>
    </xdr:from>
    <xdr:ext cx="534377" cy="259045"/>
    <xdr:sp macro="" textlink="">
      <xdr:nvSpPr>
        <xdr:cNvPr id="492" name="テキスト ボックス 491"/>
        <xdr:cNvSpPr txBox="1"/>
      </xdr:nvSpPr>
      <xdr:spPr>
        <a:xfrm>
          <a:off x="8483111" y="168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90094</xdr:rowOff>
    </xdr:from>
    <xdr:to>
      <xdr:col>41</xdr:col>
      <xdr:colOff>101600</xdr:colOff>
      <xdr:row>98</xdr:row>
      <xdr:rowOff>20244</xdr:rowOff>
    </xdr:to>
    <xdr:sp macro="" textlink="">
      <xdr:nvSpPr>
        <xdr:cNvPr id="493" name="楕円 492"/>
        <xdr:cNvSpPr/>
      </xdr:nvSpPr>
      <xdr:spPr>
        <a:xfrm>
          <a:off x="7810500" y="167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11371</xdr:rowOff>
    </xdr:from>
    <xdr:ext cx="534377" cy="259045"/>
    <xdr:sp macro="" textlink="">
      <xdr:nvSpPr>
        <xdr:cNvPr id="494" name="テキスト ボックス 493"/>
        <xdr:cNvSpPr txBox="1"/>
      </xdr:nvSpPr>
      <xdr:spPr>
        <a:xfrm>
          <a:off x="7594111" y="16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4423</xdr:rowOff>
    </xdr:from>
    <xdr:to>
      <xdr:col>36</xdr:col>
      <xdr:colOff>165100</xdr:colOff>
      <xdr:row>96</xdr:row>
      <xdr:rowOff>106023</xdr:rowOff>
    </xdr:to>
    <xdr:sp macro="" textlink="">
      <xdr:nvSpPr>
        <xdr:cNvPr id="495" name="楕円 494"/>
        <xdr:cNvSpPr/>
      </xdr:nvSpPr>
      <xdr:spPr>
        <a:xfrm>
          <a:off x="6921500" y="16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122550</xdr:rowOff>
    </xdr:from>
    <xdr:ext cx="534377" cy="259045"/>
    <xdr:sp macro="" textlink="">
      <xdr:nvSpPr>
        <xdr:cNvPr id="496" name="テキスト ボックス 495"/>
        <xdr:cNvSpPr txBox="1"/>
      </xdr:nvSpPr>
      <xdr:spPr>
        <a:xfrm>
          <a:off x="6705111" y="162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978</xdr:rowOff>
    </xdr:from>
    <xdr:to>
      <xdr:col>85</xdr:col>
      <xdr:colOff>127000</xdr:colOff>
      <xdr:row>37</xdr:row>
      <xdr:rowOff>50374</xdr:rowOff>
    </xdr:to>
    <xdr:cxnSp macro="">
      <xdr:nvCxnSpPr>
        <xdr:cNvPr id="525" name="直線コネクタ 524"/>
        <xdr:cNvCxnSpPr/>
      </xdr:nvCxnSpPr>
      <xdr:spPr>
        <a:xfrm flipV="1">
          <a:off x="15481300" y="6344628"/>
          <a:ext cx="8382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39383</xdr:rowOff>
    </xdr:from>
    <xdr:to>
      <xdr:col>81</xdr:col>
      <xdr:colOff>50800</xdr:colOff>
      <xdr:row>37</xdr:row>
      <xdr:rowOff>50374</xdr:rowOff>
    </xdr:to>
    <xdr:cxnSp macro="">
      <xdr:nvCxnSpPr>
        <xdr:cNvPr id="528" name="直線コネクタ 527"/>
        <xdr:cNvCxnSpPr/>
      </xdr:nvCxnSpPr>
      <xdr:spPr>
        <a:xfrm>
          <a:off x="14592300" y="6383033"/>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5836</xdr:rowOff>
    </xdr:from>
    <xdr:to>
      <xdr:col>76</xdr:col>
      <xdr:colOff>114300</xdr:colOff>
      <xdr:row>37</xdr:row>
      <xdr:rowOff>39383</xdr:rowOff>
    </xdr:to>
    <xdr:cxnSp macro="">
      <xdr:nvCxnSpPr>
        <xdr:cNvPr id="531" name="直線コネクタ 530"/>
        <xdr:cNvCxnSpPr/>
      </xdr:nvCxnSpPr>
      <xdr:spPr>
        <a:xfrm>
          <a:off x="13703300" y="6349486"/>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113449</xdr:rowOff>
    </xdr:from>
    <xdr:to>
      <xdr:col>71</xdr:col>
      <xdr:colOff>177800</xdr:colOff>
      <xdr:row>37</xdr:row>
      <xdr:rowOff>5836</xdr:rowOff>
    </xdr:to>
    <xdr:cxnSp macro="">
      <xdr:nvCxnSpPr>
        <xdr:cNvPr id="534" name="直線コネクタ 533"/>
        <xdr:cNvCxnSpPr/>
      </xdr:nvCxnSpPr>
      <xdr:spPr>
        <a:xfrm>
          <a:off x="12814300" y="6285649"/>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121628</xdr:rowOff>
    </xdr:from>
    <xdr:to>
      <xdr:col>85</xdr:col>
      <xdr:colOff>177800</xdr:colOff>
      <xdr:row>37</xdr:row>
      <xdr:rowOff>51778</xdr:rowOff>
    </xdr:to>
    <xdr:sp macro="" textlink="">
      <xdr:nvSpPr>
        <xdr:cNvPr id="544" name="楕円 543"/>
        <xdr:cNvSpPr/>
      </xdr:nvSpPr>
      <xdr:spPr>
        <a:xfrm>
          <a:off x="16268700" y="6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100055</xdr:rowOff>
    </xdr:from>
    <xdr:ext cx="534377" cy="259045"/>
    <xdr:sp macro="" textlink="">
      <xdr:nvSpPr>
        <xdr:cNvPr id="545" name="消防費該当値テキスト"/>
        <xdr:cNvSpPr txBox="1"/>
      </xdr:nvSpPr>
      <xdr:spPr>
        <a:xfrm>
          <a:off x="16370300" y="627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171024</xdr:rowOff>
    </xdr:from>
    <xdr:to>
      <xdr:col>81</xdr:col>
      <xdr:colOff>101600</xdr:colOff>
      <xdr:row>37</xdr:row>
      <xdr:rowOff>101174</xdr:rowOff>
    </xdr:to>
    <xdr:sp macro="" textlink="">
      <xdr:nvSpPr>
        <xdr:cNvPr id="546" name="楕円 545"/>
        <xdr:cNvSpPr/>
      </xdr:nvSpPr>
      <xdr:spPr>
        <a:xfrm>
          <a:off x="15430500" y="63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92301</xdr:rowOff>
    </xdr:from>
    <xdr:ext cx="534377" cy="259045"/>
    <xdr:sp macro="" textlink="">
      <xdr:nvSpPr>
        <xdr:cNvPr id="547" name="テキスト ボックス 546"/>
        <xdr:cNvSpPr txBox="1"/>
      </xdr:nvSpPr>
      <xdr:spPr>
        <a:xfrm>
          <a:off x="15214111" y="64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160033</xdr:rowOff>
    </xdr:from>
    <xdr:to>
      <xdr:col>76</xdr:col>
      <xdr:colOff>165100</xdr:colOff>
      <xdr:row>37</xdr:row>
      <xdr:rowOff>90183</xdr:rowOff>
    </xdr:to>
    <xdr:sp macro="" textlink="">
      <xdr:nvSpPr>
        <xdr:cNvPr id="548" name="楕円 547"/>
        <xdr:cNvSpPr/>
      </xdr:nvSpPr>
      <xdr:spPr>
        <a:xfrm>
          <a:off x="14541500" y="6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81310</xdr:rowOff>
    </xdr:from>
    <xdr:ext cx="534377" cy="259045"/>
    <xdr:sp macro="" textlink="">
      <xdr:nvSpPr>
        <xdr:cNvPr id="549" name="テキスト ボックス 548"/>
        <xdr:cNvSpPr txBox="1"/>
      </xdr:nvSpPr>
      <xdr:spPr>
        <a:xfrm>
          <a:off x="14325111" y="64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126486</xdr:rowOff>
    </xdr:from>
    <xdr:to>
      <xdr:col>72</xdr:col>
      <xdr:colOff>38100</xdr:colOff>
      <xdr:row>37</xdr:row>
      <xdr:rowOff>56636</xdr:rowOff>
    </xdr:to>
    <xdr:sp macro="" textlink="">
      <xdr:nvSpPr>
        <xdr:cNvPr id="550" name="楕円 549"/>
        <xdr:cNvSpPr/>
      </xdr:nvSpPr>
      <xdr:spPr>
        <a:xfrm>
          <a:off x="13652500" y="62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47763</xdr:rowOff>
    </xdr:from>
    <xdr:ext cx="534377" cy="259045"/>
    <xdr:sp macro="" textlink="">
      <xdr:nvSpPr>
        <xdr:cNvPr id="551" name="テキスト ボックス 550"/>
        <xdr:cNvSpPr txBox="1"/>
      </xdr:nvSpPr>
      <xdr:spPr>
        <a:xfrm>
          <a:off x="13436111" y="6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62649</xdr:rowOff>
    </xdr:from>
    <xdr:to>
      <xdr:col>67</xdr:col>
      <xdr:colOff>101600</xdr:colOff>
      <xdr:row>36</xdr:row>
      <xdr:rowOff>164249</xdr:rowOff>
    </xdr:to>
    <xdr:sp macro="" textlink="">
      <xdr:nvSpPr>
        <xdr:cNvPr id="552" name="楕円 551"/>
        <xdr:cNvSpPr/>
      </xdr:nvSpPr>
      <xdr:spPr>
        <a:xfrm>
          <a:off x="12763500" y="6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155376</xdr:rowOff>
    </xdr:from>
    <xdr:ext cx="534377" cy="259045"/>
    <xdr:sp macro="" textlink="">
      <xdr:nvSpPr>
        <xdr:cNvPr id="553" name="テキスト ボックス 552"/>
        <xdr:cNvSpPr txBox="1"/>
      </xdr:nvSpPr>
      <xdr:spPr>
        <a:xfrm>
          <a:off x="12547111"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137231</xdr:rowOff>
    </xdr:from>
    <xdr:to>
      <xdr:col>85</xdr:col>
      <xdr:colOff>127000</xdr:colOff>
      <xdr:row>57</xdr:row>
      <xdr:rowOff>157572</xdr:rowOff>
    </xdr:to>
    <xdr:cxnSp macro="">
      <xdr:nvCxnSpPr>
        <xdr:cNvPr id="580" name="直線コネクタ 579"/>
        <xdr:cNvCxnSpPr/>
      </xdr:nvCxnSpPr>
      <xdr:spPr>
        <a:xfrm flipV="1">
          <a:off x="15481300" y="9909881"/>
          <a:ext cx="838200" cy="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157572</xdr:rowOff>
    </xdr:from>
    <xdr:to>
      <xdr:col>81</xdr:col>
      <xdr:colOff>50800</xdr:colOff>
      <xdr:row>57</xdr:row>
      <xdr:rowOff>161033</xdr:rowOff>
    </xdr:to>
    <xdr:cxnSp macro="">
      <xdr:nvCxnSpPr>
        <xdr:cNvPr id="583" name="直線コネクタ 582"/>
        <xdr:cNvCxnSpPr/>
      </xdr:nvCxnSpPr>
      <xdr:spPr>
        <a:xfrm flipV="1">
          <a:off x="14592300" y="9930222"/>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117672</xdr:rowOff>
    </xdr:from>
    <xdr:to>
      <xdr:col>76</xdr:col>
      <xdr:colOff>114300</xdr:colOff>
      <xdr:row>57</xdr:row>
      <xdr:rowOff>161033</xdr:rowOff>
    </xdr:to>
    <xdr:cxnSp macro="">
      <xdr:nvCxnSpPr>
        <xdr:cNvPr id="586" name="直線コネクタ 585"/>
        <xdr:cNvCxnSpPr/>
      </xdr:nvCxnSpPr>
      <xdr:spPr>
        <a:xfrm>
          <a:off x="13703300" y="9890322"/>
          <a:ext cx="889000" cy="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133551</xdr:rowOff>
    </xdr:from>
    <xdr:to>
      <xdr:col>71</xdr:col>
      <xdr:colOff>177800</xdr:colOff>
      <xdr:row>57</xdr:row>
      <xdr:rowOff>117672</xdr:rowOff>
    </xdr:to>
    <xdr:cxnSp macro="">
      <xdr:nvCxnSpPr>
        <xdr:cNvPr id="589" name="直線コネクタ 588"/>
        <xdr:cNvCxnSpPr/>
      </xdr:nvCxnSpPr>
      <xdr:spPr>
        <a:xfrm>
          <a:off x="12814300" y="9391851"/>
          <a:ext cx="889000" cy="49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86431</xdr:rowOff>
    </xdr:from>
    <xdr:to>
      <xdr:col>85</xdr:col>
      <xdr:colOff>177800</xdr:colOff>
      <xdr:row>58</xdr:row>
      <xdr:rowOff>16581</xdr:rowOff>
    </xdr:to>
    <xdr:sp macro="" textlink="">
      <xdr:nvSpPr>
        <xdr:cNvPr id="599" name="楕円 598"/>
        <xdr:cNvSpPr/>
      </xdr:nvSpPr>
      <xdr:spPr>
        <a:xfrm>
          <a:off x="16268700" y="98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1358</xdr:rowOff>
    </xdr:from>
    <xdr:ext cx="534377" cy="259045"/>
    <xdr:sp macro="" textlink="">
      <xdr:nvSpPr>
        <xdr:cNvPr id="600" name="教育費該当値テキスト"/>
        <xdr:cNvSpPr txBox="1"/>
      </xdr:nvSpPr>
      <xdr:spPr>
        <a:xfrm>
          <a:off x="16370300" y="97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106772</xdr:rowOff>
    </xdr:from>
    <xdr:to>
      <xdr:col>81</xdr:col>
      <xdr:colOff>101600</xdr:colOff>
      <xdr:row>58</xdr:row>
      <xdr:rowOff>36922</xdr:rowOff>
    </xdr:to>
    <xdr:sp macro="" textlink="">
      <xdr:nvSpPr>
        <xdr:cNvPr id="601" name="楕円 600"/>
        <xdr:cNvSpPr/>
      </xdr:nvSpPr>
      <xdr:spPr>
        <a:xfrm>
          <a:off x="15430500" y="98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28049</xdr:rowOff>
    </xdr:from>
    <xdr:ext cx="534377" cy="259045"/>
    <xdr:sp macro="" textlink="">
      <xdr:nvSpPr>
        <xdr:cNvPr id="602" name="テキスト ボックス 601"/>
        <xdr:cNvSpPr txBox="1"/>
      </xdr:nvSpPr>
      <xdr:spPr>
        <a:xfrm>
          <a:off x="15214111" y="9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110233</xdr:rowOff>
    </xdr:from>
    <xdr:to>
      <xdr:col>76</xdr:col>
      <xdr:colOff>165100</xdr:colOff>
      <xdr:row>58</xdr:row>
      <xdr:rowOff>40383</xdr:rowOff>
    </xdr:to>
    <xdr:sp macro="" textlink="">
      <xdr:nvSpPr>
        <xdr:cNvPr id="603" name="楕円 602"/>
        <xdr:cNvSpPr/>
      </xdr:nvSpPr>
      <xdr:spPr>
        <a:xfrm>
          <a:off x="14541500" y="98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31510</xdr:rowOff>
    </xdr:from>
    <xdr:ext cx="534377" cy="259045"/>
    <xdr:sp macro="" textlink="">
      <xdr:nvSpPr>
        <xdr:cNvPr id="604" name="テキスト ボックス 603"/>
        <xdr:cNvSpPr txBox="1"/>
      </xdr:nvSpPr>
      <xdr:spPr>
        <a:xfrm>
          <a:off x="14325111" y="99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66872</xdr:rowOff>
    </xdr:from>
    <xdr:to>
      <xdr:col>72</xdr:col>
      <xdr:colOff>38100</xdr:colOff>
      <xdr:row>57</xdr:row>
      <xdr:rowOff>168472</xdr:rowOff>
    </xdr:to>
    <xdr:sp macro="" textlink="">
      <xdr:nvSpPr>
        <xdr:cNvPr id="605" name="楕円 604"/>
        <xdr:cNvSpPr/>
      </xdr:nvSpPr>
      <xdr:spPr>
        <a:xfrm>
          <a:off x="13652500" y="9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159599</xdr:rowOff>
    </xdr:from>
    <xdr:ext cx="534377" cy="259045"/>
    <xdr:sp macro="" textlink="">
      <xdr:nvSpPr>
        <xdr:cNvPr id="606" name="テキスト ボックス 605"/>
        <xdr:cNvSpPr txBox="1"/>
      </xdr:nvSpPr>
      <xdr:spPr>
        <a:xfrm>
          <a:off x="13436111" y="99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82751</xdr:rowOff>
    </xdr:from>
    <xdr:to>
      <xdr:col>67</xdr:col>
      <xdr:colOff>101600</xdr:colOff>
      <xdr:row>55</xdr:row>
      <xdr:rowOff>12901</xdr:rowOff>
    </xdr:to>
    <xdr:sp macro="" textlink="">
      <xdr:nvSpPr>
        <xdr:cNvPr id="607" name="楕円 606"/>
        <xdr:cNvSpPr/>
      </xdr:nvSpPr>
      <xdr:spPr>
        <a:xfrm>
          <a:off x="12763500" y="93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29428</xdr:rowOff>
    </xdr:from>
    <xdr:ext cx="599010" cy="259045"/>
    <xdr:sp macro="" textlink="">
      <xdr:nvSpPr>
        <xdr:cNvPr id="608" name="テキスト ボックス 607"/>
        <xdr:cNvSpPr txBox="1"/>
      </xdr:nvSpPr>
      <xdr:spPr>
        <a:xfrm>
          <a:off x="12514795" y="91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16365</xdr:rowOff>
    </xdr:from>
    <xdr:to>
      <xdr:col>85</xdr:col>
      <xdr:colOff>127000</xdr:colOff>
      <xdr:row>78</xdr:row>
      <xdr:rowOff>25400</xdr:rowOff>
    </xdr:to>
    <xdr:cxnSp macro="">
      <xdr:nvCxnSpPr>
        <xdr:cNvPr id="633" name="直線コネクタ 632"/>
        <xdr:cNvCxnSpPr/>
      </xdr:nvCxnSpPr>
      <xdr:spPr>
        <a:xfrm flipV="1">
          <a:off x="15481300" y="13389465"/>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137015</xdr:rowOff>
    </xdr:from>
    <xdr:to>
      <xdr:col>85</xdr:col>
      <xdr:colOff>177800</xdr:colOff>
      <xdr:row>78</xdr:row>
      <xdr:rowOff>67165</xdr:rowOff>
    </xdr:to>
    <xdr:sp macro="" textlink="">
      <xdr:nvSpPr>
        <xdr:cNvPr id="652" name="楕円 651"/>
        <xdr:cNvSpPr/>
      </xdr:nvSpPr>
      <xdr:spPr>
        <a:xfrm>
          <a:off x="16268700" y="133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26166</xdr:rowOff>
    </xdr:from>
    <xdr:to>
      <xdr:col>85</xdr:col>
      <xdr:colOff>127000</xdr:colOff>
      <xdr:row>96</xdr:row>
      <xdr:rowOff>103358</xdr:rowOff>
    </xdr:to>
    <xdr:cxnSp macro="">
      <xdr:nvCxnSpPr>
        <xdr:cNvPr id="686" name="直線コネクタ 685"/>
        <xdr:cNvCxnSpPr/>
      </xdr:nvCxnSpPr>
      <xdr:spPr>
        <a:xfrm flipV="1">
          <a:off x="15481300" y="16485366"/>
          <a:ext cx="838200" cy="7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103358</xdr:rowOff>
    </xdr:from>
    <xdr:to>
      <xdr:col>81</xdr:col>
      <xdr:colOff>50800</xdr:colOff>
      <xdr:row>96</xdr:row>
      <xdr:rowOff>121269</xdr:rowOff>
    </xdr:to>
    <xdr:cxnSp macro="">
      <xdr:nvCxnSpPr>
        <xdr:cNvPr id="689" name="直線コネクタ 688"/>
        <xdr:cNvCxnSpPr/>
      </xdr:nvCxnSpPr>
      <xdr:spPr>
        <a:xfrm flipV="1">
          <a:off x="14592300" y="16562558"/>
          <a:ext cx="8890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121269</xdr:rowOff>
    </xdr:from>
    <xdr:to>
      <xdr:col>76</xdr:col>
      <xdr:colOff>114300</xdr:colOff>
      <xdr:row>96</xdr:row>
      <xdr:rowOff>147941</xdr:rowOff>
    </xdr:to>
    <xdr:cxnSp macro="">
      <xdr:nvCxnSpPr>
        <xdr:cNvPr id="692" name="直線コネクタ 691"/>
        <xdr:cNvCxnSpPr/>
      </xdr:nvCxnSpPr>
      <xdr:spPr>
        <a:xfrm flipV="1">
          <a:off x="13703300" y="1658046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147941</xdr:rowOff>
    </xdr:from>
    <xdr:to>
      <xdr:col>71</xdr:col>
      <xdr:colOff>177800</xdr:colOff>
      <xdr:row>96</xdr:row>
      <xdr:rowOff>153445</xdr:rowOff>
    </xdr:to>
    <xdr:cxnSp macro="">
      <xdr:nvCxnSpPr>
        <xdr:cNvPr id="695" name="直線コネクタ 694"/>
        <xdr:cNvCxnSpPr/>
      </xdr:nvCxnSpPr>
      <xdr:spPr>
        <a:xfrm flipV="1">
          <a:off x="12814300" y="16607141"/>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146816</xdr:rowOff>
    </xdr:from>
    <xdr:to>
      <xdr:col>85</xdr:col>
      <xdr:colOff>177800</xdr:colOff>
      <xdr:row>96</xdr:row>
      <xdr:rowOff>76966</xdr:rowOff>
    </xdr:to>
    <xdr:sp macro="" textlink="">
      <xdr:nvSpPr>
        <xdr:cNvPr id="705" name="楕円 704"/>
        <xdr:cNvSpPr/>
      </xdr:nvSpPr>
      <xdr:spPr>
        <a:xfrm>
          <a:off x="16268700" y="164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169693</xdr:rowOff>
    </xdr:from>
    <xdr:ext cx="534377" cy="259045"/>
    <xdr:sp macro="" textlink="">
      <xdr:nvSpPr>
        <xdr:cNvPr id="706" name="公債費該当値テキスト"/>
        <xdr:cNvSpPr txBox="1"/>
      </xdr:nvSpPr>
      <xdr:spPr>
        <a:xfrm>
          <a:off x="16370300" y="162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52558</xdr:rowOff>
    </xdr:from>
    <xdr:to>
      <xdr:col>81</xdr:col>
      <xdr:colOff>101600</xdr:colOff>
      <xdr:row>96</xdr:row>
      <xdr:rowOff>154158</xdr:rowOff>
    </xdr:to>
    <xdr:sp macro="" textlink="">
      <xdr:nvSpPr>
        <xdr:cNvPr id="707" name="楕円 706"/>
        <xdr:cNvSpPr/>
      </xdr:nvSpPr>
      <xdr:spPr>
        <a:xfrm>
          <a:off x="15430500" y="16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145285</xdr:rowOff>
    </xdr:from>
    <xdr:ext cx="534377" cy="259045"/>
    <xdr:sp macro="" textlink="">
      <xdr:nvSpPr>
        <xdr:cNvPr id="708" name="テキスト ボックス 707"/>
        <xdr:cNvSpPr txBox="1"/>
      </xdr:nvSpPr>
      <xdr:spPr>
        <a:xfrm>
          <a:off x="15214111" y="166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70469</xdr:rowOff>
    </xdr:from>
    <xdr:to>
      <xdr:col>76</xdr:col>
      <xdr:colOff>165100</xdr:colOff>
      <xdr:row>97</xdr:row>
      <xdr:rowOff>619</xdr:rowOff>
    </xdr:to>
    <xdr:sp macro="" textlink="">
      <xdr:nvSpPr>
        <xdr:cNvPr id="709" name="楕円 708"/>
        <xdr:cNvSpPr/>
      </xdr:nvSpPr>
      <xdr:spPr>
        <a:xfrm>
          <a:off x="14541500" y="165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163196</xdr:rowOff>
    </xdr:from>
    <xdr:ext cx="534377" cy="259045"/>
    <xdr:sp macro="" textlink="">
      <xdr:nvSpPr>
        <xdr:cNvPr id="710" name="テキスト ボックス 709"/>
        <xdr:cNvSpPr txBox="1"/>
      </xdr:nvSpPr>
      <xdr:spPr>
        <a:xfrm>
          <a:off x="14325111" y="1662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97141</xdr:rowOff>
    </xdr:from>
    <xdr:to>
      <xdr:col>72</xdr:col>
      <xdr:colOff>38100</xdr:colOff>
      <xdr:row>97</xdr:row>
      <xdr:rowOff>27291</xdr:rowOff>
    </xdr:to>
    <xdr:sp macro="" textlink="">
      <xdr:nvSpPr>
        <xdr:cNvPr id="711" name="楕円 710"/>
        <xdr:cNvSpPr/>
      </xdr:nvSpPr>
      <xdr:spPr>
        <a:xfrm>
          <a:off x="13652500" y="16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18418</xdr:rowOff>
    </xdr:from>
    <xdr:ext cx="534377" cy="259045"/>
    <xdr:sp macro="" textlink="">
      <xdr:nvSpPr>
        <xdr:cNvPr id="712" name="テキスト ボックス 711"/>
        <xdr:cNvSpPr txBox="1"/>
      </xdr:nvSpPr>
      <xdr:spPr>
        <a:xfrm>
          <a:off x="13436111" y="166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102645</xdr:rowOff>
    </xdr:from>
    <xdr:to>
      <xdr:col>67</xdr:col>
      <xdr:colOff>101600</xdr:colOff>
      <xdr:row>97</xdr:row>
      <xdr:rowOff>32795</xdr:rowOff>
    </xdr:to>
    <xdr:sp macro="" textlink="">
      <xdr:nvSpPr>
        <xdr:cNvPr id="713" name="楕円 712"/>
        <xdr:cNvSpPr/>
      </xdr:nvSpPr>
      <xdr:spPr>
        <a:xfrm>
          <a:off x="12763500" y="165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23922</xdr:rowOff>
    </xdr:from>
    <xdr:ext cx="534377" cy="259045"/>
    <xdr:sp macro="" textlink="">
      <xdr:nvSpPr>
        <xdr:cNvPr id="714" name="テキスト ボックス 713"/>
        <xdr:cNvSpPr txBox="1"/>
      </xdr:nvSpPr>
      <xdr:spPr>
        <a:xfrm>
          <a:off x="12547111" y="166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32258</xdr:rowOff>
    </xdr:from>
    <xdr:to>
      <xdr:col>116</xdr:col>
      <xdr:colOff>63500</xdr:colOff>
      <xdr:row>38</xdr:row>
      <xdr:rowOff>139700</xdr:rowOff>
    </xdr:to>
    <xdr:cxnSp macro="">
      <xdr:nvCxnSpPr>
        <xdr:cNvPr id="741" name="直線コネクタ 740"/>
        <xdr:cNvCxnSpPr/>
      </xdr:nvCxnSpPr>
      <xdr:spPr>
        <a:xfrm flipV="1">
          <a:off x="21323300" y="5518658"/>
          <a:ext cx="8382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46753</xdr:rowOff>
    </xdr:from>
    <xdr:ext cx="313932" cy="259045"/>
    <xdr:sp macro="" textlink="">
      <xdr:nvSpPr>
        <xdr:cNvPr id="742" name="諸支出金平均値テキスト"/>
        <xdr:cNvSpPr txBox="1"/>
      </xdr:nvSpPr>
      <xdr:spPr>
        <a:xfrm>
          <a:off x="22212300" y="6561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152908</xdr:rowOff>
    </xdr:from>
    <xdr:to>
      <xdr:col>116</xdr:col>
      <xdr:colOff>114300</xdr:colOff>
      <xdr:row>32</xdr:row>
      <xdr:rowOff>83058</xdr:rowOff>
    </xdr:to>
    <xdr:sp macro="" textlink="">
      <xdr:nvSpPr>
        <xdr:cNvPr id="760" name="楕円 759"/>
        <xdr:cNvSpPr/>
      </xdr:nvSpPr>
      <xdr:spPr>
        <a:xfrm>
          <a:off x="221107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105935</xdr:rowOff>
    </xdr:from>
    <xdr:ext cx="469744" cy="259045"/>
    <xdr:sp macro="" textlink="">
      <xdr:nvSpPr>
        <xdr:cNvPr id="761" name="諸支出金該当値テキスト"/>
        <xdr:cNvSpPr txBox="1"/>
      </xdr:nvSpPr>
      <xdr:spPr>
        <a:xfrm>
          <a:off x="22212300" y="542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民生費は、高齢化に伴う社会保障経費の増加により、類似団体平均を上回る住民一人当たり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160,707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円となっており年々差が大きくなっている。一方、衛生費は、地方独立行政法人くらて病院への運営費負担金の影響により、類似団体平均を上回る住民一人当たり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円となっているが、年々差は縮まってきている。諸支出金については、土地取得（普通財産）に伴い住民一人当たり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円と一時的に増加した。公債費においては、近年は類似団体平均を下回って推移していたが、新中学校整備に係る起債の元金償還開始に伴う償還額の増加により住民一人当たり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円で類似団体平均を上回った。</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年度は、昨年度に引き続き庁舎等建設準備財源を公共施設等整備基金に積立てたことなどにより、実質単年度収支は赤字となったが、実質収支は財政調整基金を取崩し黒字を確保している。</a:t>
          </a:r>
        </a:p>
        <a:p>
          <a:r>
            <a:rPr kumimoji="1" lang="ja-JP" altLang="en-US" sz="1300">
              <a:solidFill>
                <a:sysClr val="windowText" lastClr="000000"/>
              </a:solidFill>
              <a:latin typeface="ＭＳ ゴシック" pitchFamily="49" charset="-128"/>
              <a:ea typeface="ＭＳ ゴシック" pitchFamily="49" charset="-128"/>
            </a:rPr>
            <a:t>　今後は過疎対策事業債の償還金の増額、老朽化した公共施設の維持管理費の増額が見込まれるため、町税をはじめ歳入の確保に努めるとともに、経常経費の削減など安定的な財政運営に努める必要がある。</a:t>
          </a: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年度国民健康保険事業特別会計は前年に引き続き黒字となっている。今後も医療費の抑制に取り組むとともに、国民健康保険税の収納率の向上に努める。</a:t>
          </a:r>
        </a:p>
        <a:p>
          <a:r>
            <a:rPr kumimoji="1" lang="ja-JP" altLang="en-US" sz="1400">
              <a:solidFill>
                <a:sysClr val="windowText" lastClr="000000"/>
              </a:solidFill>
              <a:latin typeface="ＭＳ ゴシック" pitchFamily="49" charset="-128"/>
              <a:ea typeface="ＭＳ ゴシック" pitchFamily="49" charset="-128"/>
            </a:rPr>
            <a:t>　また、他の会計においても赤字は生じておらず、今後も適正な財政運営、企業経営に努める。</a:t>
          </a: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7553808</v>
      </c>
      <c r="BO4" s="430"/>
      <c r="BP4" s="430"/>
      <c r="BQ4" s="430"/>
      <c r="BR4" s="430"/>
      <c r="BS4" s="430"/>
      <c r="BT4" s="430"/>
      <c r="BU4" s="431"/>
      <c r="BV4" s="429">
        <v>7247687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2.1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7414814</v>
      </c>
      <c r="BO5" s="467"/>
      <c r="BP5" s="467"/>
      <c r="BQ5" s="467"/>
      <c r="BR5" s="467"/>
      <c r="BS5" s="467"/>
      <c r="BT5" s="467"/>
      <c r="BU5" s="468"/>
      <c r="BV5" s="466">
        <v>7147795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98.2</v>
      </c>
      <c r="CU5" s="464"/>
      <c r="CV5" s="464"/>
      <c r="CW5" s="464"/>
      <c r="CX5" s="464"/>
      <c r="CY5" s="464"/>
      <c r="CZ5" s="464"/>
      <c r="DA5" s="465"/>
      <c r="DB5" s="463">
        <v>98.3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138994</v>
      </c>
      <c r="BO6" s="467"/>
      <c r="BP6" s="467"/>
      <c r="BQ6" s="467"/>
      <c r="BR6" s="467"/>
      <c r="BS6" s="467"/>
      <c r="BT6" s="467"/>
      <c r="BU6" s="468"/>
      <c r="BV6" s="466">
        <v>99892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v>
      </c>
      <c r="CU6" s="504"/>
      <c r="CV6" s="504"/>
      <c r="CW6" s="504"/>
      <c r="CX6" s="504"/>
      <c r="CY6" s="504"/>
      <c r="CZ6" s="504"/>
      <c r="DA6" s="505"/>
      <c r="DB6" s="503">
        <v>103.8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79661</v>
      </c>
      <c r="BO7" s="467"/>
      <c r="BP7" s="467"/>
      <c r="BQ7" s="467"/>
      <c r="BR7" s="467"/>
      <c r="BS7" s="467"/>
      <c r="BT7" s="467"/>
      <c r="BU7" s="468"/>
      <c r="BV7" s="466">
        <v>3678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4650478</v>
      </c>
      <c r="CU7" s="467"/>
      <c r="CV7" s="467"/>
      <c r="CW7" s="467"/>
      <c r="CX7" s="467"/>
      <c r="CY7" s="467"/>
      <c r="CZ7" s="467"/>
      <c r="DA7" s="468"/>
      <c r="DB7" s="466">
        <v>4482600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59333</v>
      </c>
      <c r="BO8" s="467"/>
      <c r="BP8" s="467"/>
      <c r="BQ8" s="467"/>
      <c r="BR8" s="467"/>
      <c r="BS8" s="467"/>
      <c r="BT8" s="467"/>
      <c r="BU8" s="468"/>
      <c r="BV8" s="466">
        <v>96214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0.48</v>
      </c>
      <c r="CU8" s="507"/>
      <c r="CV8" s="507"/>
      <c r="CW8" s="507"/>
      <c r="CX8" s="507"/>
      <c r="CY8" s="507"/>
      <c r="CZ8" s="507"/>
      <c r="DA8" s="508"/>
      <c r="DB8" s="506">
        <v>0.47</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16007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105</v>
      </c>
      <c r="AV9" s="499"/>
      <c r="AW9" s="499"/>
      <c r="AX9" s="499"/>
      <c r="AY9" s="500" t="s">
        <v>116</v>
      </c>
      <c r="AZ9" s="501"/>
      <c r="BA9" s="501"/>
      <c r="BB9" s="501"/>
      <c r="BC9" s="501"/>
      <c r="BD9" s="501"/>
      <c r="BE9" s="501"/>
      <c r="BF9" s="501"/>
      <c r="BG9" s="501"/>
      <c r="BH9" s="501"/>
      <c r="BI9" s="501"/>
      <c r="BJ9" s="501"/>
      <c r="BK9" s="501"/>
      <c r="BL9" s="501"/>
      <c r="BM9" s="502"/>
      <c r="BN9" s="466">
        <v>-36881</v>
      </c>
      <c r="BO9" s="467"/>
      <c r="BP9" s="467"/>
      <c r="BQ9" s="467"/>
      <c r="BR9" s="467"/>
      <c r="BS9" s="467"/>
      <c r="BT9" s="467"/>
      <c r="BU9" s="468"/>
      <c r="BV9" s="466">
        <v>2053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15.8</v>
      </c>
      <c r="CU9" s="464"/>
      <c r="CV9" s="464"/>
      <c r="CW9" s="464"/>
      <c r="CX9" s="464"/>
      <c r="CY9" s="464"/>
      <c r="CZ9" s="464"/>
      <c r="DA9" s="465"/>
      <c r="DB9" s="463">
        <v>12.6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17088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1210</v>
      </c>
      <c r="BO10" s="467"/>
      <c r="BP10" s="467"/>
      <c r="BQ10" s="467"/>
      <c r="BR10" s="467"/>
      <c r="BS10" s="467"/>
      <c r="BT10" s="467"/>
      <c r="BU10" s="468"/>
      <c r="BV10" s="466">
        <v>917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16078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216106</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15928</v>
      </c>
      <c r="S13" s="548"/>
      <c r="T13" s="548"/>
      <c r="U13" s="548"/>
      <c r="V13" s="549"/>
      <c r="W13" s="482" t="s">
        <v>139</v>
      </c>
      <c r="X13" s="483"/>
      <c r="Y13" s="483"/>
      <c r="Z13" s="483"/>
      <c r="AA13" s="483"/>
      <c r="AB13" s="473"/>
      <c r="AC13" s="517">
        <v>310</v>
      </c>
      <c r="AD13" s="518"/>
      <c r="AE13" s="518"/>
      <c r="AF13" s="518"/>
      <c r="AG13" s="557"/>
      <c r="AH13" s="517">
        <v>304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-185671</v>
      </c>
      <c r="BO13" s="467"/>
      <c r="BP13" s="467"/>
      <c r="BQ13" s="467"/>
      <c r="BR13" s="467"/>
      <c r="BS13" s="467"/>
      <c r="BT13" s="467"/>
      <c r="BU13" s="468"/>
      <c r="BV13" s="466">
        <v>-213136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8.5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16316</v>
      </c>
      <c r="S14" s="548"/>
      <c r="T14" s="548"/>
      <c r="U14" s="548"/>
      <c r="V14" s="549"/>
      <c r="W14" s="456"/>
      <c r="X14" s="457"/>
      <c r="Y14" s="457"/>
      <c r="Z14" s="457"/>
      <c r="AA14" s="457"/>
      <c r="AB14" s="446"/>
      <c r="AC14" s="550">
        <v>4.4000000000000004</v>
      </c>
      <c r="AD14" s="551"/>
      <c r="AE14" s="551"/>
      <c r="AF14" s="551"/>
      <c r="AG14" s="552"/>
      <c r="AH14" s="550">
        <v>4.2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16168</v>
      </c>
      <c r="S15" s="548"/>
      <c r="T15" s="548"/>
      <c r="U15" s="548"/>
      <c r="V15" s="549"/>
      <c r="W15" s="482" t="s">
        <v>146</v>
      </c>
      <c r="X15" s="483"/>
      <c r="Y15" s="483"/>
      <c r="Z15" s="483"/>
      <c r="AA15" s="483"/>
      <c r="AB15" s="473"/>
      <c r="AC15" s="517">
        <v>2412</v>
      </c>
      <c r="AD15" s="518"/>
      <c r="AE15" s="518"/>
      <c r="AF15" s="518"/>
      <c r="AG15" s="557"/>
      <c r="AH15" s="517">
        <v>2520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1823651</v>
      </c>
      <c r="BO15" s="430"/>
      <c r="BP15" s="430"/>
      <c r="BQ15" s="430"/>
      <c r="BR15" s="430"/>
      <c r="BS15" s="430"/>
      <c r="BT15" s="430"/>
      <c r="BU15" s="431"/>
      <c r="BV15" s="429">
        <v>1828100</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34.299999999999997</v>
      </c>
      <c r="AD16" s="551"/>
      <c r="AE16" s="551"/>
      <c r="AF16" s="551"/>
      <c r="AG16" s="552"/>
      <c r="AH16" s="550">
        <v>34.799999999999997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3892829</v>
      </c>
      <c r="BO16" s="467"/>
      <c r="BP16" s="467"/>
      <c r="BQ16" s="467"/>
      <c r="BR16" s="467"/>
      <c r="BS16" s="467"/>
      <c r="BT16" s="467"/>
      <c r="BU16" s="468"/>
      <c r="BV16" s="466">
        <v>3745802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4303</v>
      </c>
      <c r="AD17" s="518"/>
      <c r="AE17" s="518"/>
      <c r="AF17" s="518"/>
      <c r="AG17" s="557"/>
      <c r="AH17" s="517">
        <v>4416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2320481</v>
      </c>
      <c r="BO17" s="467"/>
      <c r="BP17" s="467"/>
      <c r="BQ17" s="467"/>
      <c r="BR17" s="467"/>
      <c r="BS17" s="467"/>
      <c r="BT17" s="467"/>
      <c r="BU17" s="468"/>
      <c r="BV17" s="466">
        <v>2324777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35.6</v>
      </c>
      <c r="M18" s="579"/>
      <c r="N18" s="579"/>
      <c r="O18" s="579"/>
      <c r="P18" s="579"/>
      <c r="Q18" s="579"/>
      <c r="R18" s="580"/>
      <c r="S18" s="580"/>
      <c r="T18" s="580"/>
      <c r="U18" s="580"/>
      <c r="V18" s="581"/>
      <c r="W18" s="484"/>
      <c r="X18" s="485"/>
      <c r="Y18" s="485"/>
      <c r="Z18" s="485"/>
      <c r="AA18" s="485"/>
      <c r="AB18" s="476"/>
      <c r="AC18" s="582">
        <v>61.3</v>
      </c>
      <c r="AD18" s="583"/>
      <c r="AE18" s="583"/>
      <c r="AF18" s="583"/>
      <c r="AG18" s="584"/>
      <c r="AH18" s="582">
        <v>61</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4547426</v>
      </c>
      <c r="BO18" s="467"/>
      <c r="BP18" s="467"/>
      <c r="BQ18" s="467"/>
      <c r="BR18" s="467"/>
      <c r="BS18" s="467"/>
      <c r="BT18" s="467"/>
      <c r="BU18" s="468"/>
      <c r="BV18" s="466">
        <v>4400245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450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5433373</v>
      </c>
      <c r="BO19" s="467"/>
      <c r="BP19" s="467"/>
      <c r="BQ19" s="467"/>
      <c r="BR19" s="467"/>
      <c r="BS19" s="467"/>
      <c r="BT19" s="467"/>
      <c r="BU19" s="468"/>
      <c r="BV19" s="466">
        <v>5269773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6393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7434842</v>
      </c>
      <c r="BO23" s="467"/>
      <c r="BP23" s="467"/>
      <c r="BQ23" s="467"/>
      <c r="BR23" s="467"/>
      <c r="BS23" s="467"/>
      <c r="BT23" s="467"/>
      <c r="BU23" s="468"/>
      <c r="BV23" s="466">
        <v>7803600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6980</v>
      </c>
      <c r="R24" s="518"/>
      <c r="S24" s="518"/>
      <c r="T24" s="518"/>
      <c r="U24" s="518"/>
      <c r="V24" s="557"/>
      <c r="W24" s="616"/>
      <c r="X24" s="604"/>
      <c r="Y24" s="605"/>
      <c r="Z24" s="516" t="s">
        <v>170</v>
      </c>
      <c r="AA24" s="496"/>
      <c r="AB24" s="496"/>
      <c r="AC24" s="496"/>
      <c r="AD24" s="496"/>
      <c r="AE24" s="496"/>
      <c r="AF24" s="496"/>
      <c r="AG24" s="497"/>
      <c r="AH24" s="517">
        <v>110</v>
      </c>
      <c r="AI24" s="518"/>
      <c r="AJ24" s="518"/>
      <c r="AK24" s="518"/>
      <c r="AL24" s="557"/>
      <c r="AM24" s="517">
        <v>340670</v>
      </c>
      <c r="AN24" s="518"/>
      <c r="AO24" s="518"/>
      <c r="AP24" s="518"/>
      <c r="AQ24" s="518"/>
      <c r="AR24" s="557"/>
      <c r="AS24" s="517">
        <v>3097</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7085628</v>
      </c>
      <c r="BO24" s="467"/>
      <c r="BP24" s="467"/>
      <c r="BQ24" s="467"/>
      <c r="BR24" s="467"/>
      <c r="BS24" s="467"/>
      <c r="BT24" s="467"/>
      <c r="BU24" s="468"/>
      <c r="BV24" s="466">
        <v>7402247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6100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335009</v>
      </c>
      <c r="BO25" s="430"/>
      <c r="BP25" s="430"/>
      <c r="BQ25" s="430"/>
      <c r="BR25" s="430"/>
      <c r="BS25" s="430"/>
      <c r="BT25" s="430"/>
      <c r="BU25" s="431"/>
      <c r="BV25" s="429">
        <v>435063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5580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182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183</v>
      </c>
      <c r="F27" s="496"/>
      <c r="G27" s="496"/>
      <c r="H27" s="496"/>
      <c r="I27" s="496"/>
      <c r="J27" s="496"/>
      <c r="K27" s="497"/>
      <c r="L27" s="517">
        <v>1</v>
      </c>
      <c r="M27" s="518"/>
      <c r="N27" s="518"/>
      <c r="O27" s="518"/>
      <c r="P27" s="557"/>
      <c r="Q27" s="517">
        <v>3080</v>
      </c>
      <c r="R27" s="518"/>
      <c r="S27" s="518"/>
      <c r="T27" s="518"/>
      <c r="U27" s="518"/>
      <c r="V27" s="557"/>
      <c r="W27" s="616"/>
      <c r="X27" s="604"/>
      <c r="Y27" s="605"/>
      <c r="Z27" s="516" t="s">
        <v>184</v>
      </c>
      <c r="AA27" s="496"/>
      <c r="AB27" s="496"/>
      <c r="AC27" s="496"/>
      <c r="AD27" s="496"/>
      <c r="AE27" s="496"/>
      <c r="AF27" s="496"/>
      <c r="AG27" s="497"/>
      <c r="AH27" s="517">
        <v>1</v>
      </c>
      <c r="AI27" s="518"/>
      <c r="AJ27" s="518"/>
      <c r="AK27" s="518"/>
      <c r="AL27" s="557"/>
      <c r="AM27" s="517" t="s">
        <v>185</v>
      </c>
      <c r="AN27" s="518"/>
      <c r="AO27" s="518"/>
      <c r="AP27" s="518"/>
      <c r="AQ27" s="518"/>
      <c r="AR27" s="557"/>
      <c r="AS27" s="517" t="s">
        <v>186</v>
      </c>
      <c r="AT27" s="518"/>
      <c r="AU27" s="518"/>
      <c r="AV27" s="518"/>
      <c r="AW27" s="518"/>
      <c r="AX27" s="519"/>
      <c r="AY27" s="558" t="s">
        <v>187</v>
      </c>
      <c r="AZ27" s="559"/>
      <c r="BA27" s="559"/>
      <c r="BB27" s="559"/>
      <c r="BC27" s="559"/>
      <c r="BD27" s="559"/>
      <c r="BE27" s="559"/>
      <c r="BF27" s="559"/>
      <c r="BG27" s="559"/>
      <c r="BH27" s="559"/>
      <c r="BI27" s="559"/>
      <c r="BJ27" s="559"/>
      <c r="BK27" s="559"/>
      <c r="BL27" s="559"/>
      <c r="BM27" s="560"/>
      <c r="BN27" s="639">
        <v>798</v>
      </c>
      <c r="BO27" s="640"/>
      <c r="BP27" s="640"/>
      <c r="BQ27" s="640"/>
      <c r="BR27" s="640"/>
      <c r="BS27" s="640"/>
      <c r="BT27" s="640"/>
      <c r="BU27" s="641"/>
      <c r="BV27" s="639">
        <v>798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188</v>
      </c>
      <c r="F28" s="496"/>
      <c r="G28" s="496"/>
      <c r="H28" s="496"/>
      <c r="I28" s="496"/>
      <c r="J28" s="496"/>
      <c r="K28" s="497"/>
      <c r="L28" s="517">
        <v>1</v>
      </c>
      <c r="M28" s="518"/>
      <c r="N28" s="518"/>
      <c r="O28" s="518"/>
      <c r="P28" s="557"/>
      <c r="Q28" s="517">
        <v>2580</v>
      </c>
      <c r="R28" s="518"/>
      <c r="S28" s="518"/>
      <c r="T28" s="518"/>
      <c r="U28" s="518"/>
      <c r="V28" s="557"/>
      <c r="W28" s="616"/>
      <c r="X28" s="604"/>
      <c r="Y28" s="605"/>
      <c r="Z28" s="516" t="s">
        <v>189</v>
      </c>
      <c r="AA28" s="496"/>
      <c r="AB28" s="496"/>
      <c r="AC28" s="496"/>
      <c r="AD28" s="496"/>
      <c r="AE28" s="496"/>
      <c r="AF28" s="496"/>
      <c r="AG28" s="497"/>
      <c r="AH28" s="517" t="s">
        <v>174</v>
      </c>
      <c r="AI28" s="518"/>
      <c r="AJ28" s="518"/>
      <c r="AK28" s="518"/>
      <c r="AL28" s="557"/>
      <c r="AM28" s="517" t="s">
        <v>174</v>
      </c>
      <c r="AN28" s="518"/>
      <c r="AO28" s="518"/>
      <c r="AP28" s="518"/>
      <c r="AQ28" s="518"/>
      <c r="AR28" s="557"/>
      <c r="AS28" s="517" t="s">
        <v>190</v>
      </c>
      <c r="AT28" s="518"/>
      <c r="AU28" s="518"/>
      <c r="AV28" s="518"/>
      <c r="AW28" s="518"/>
      <c r="AX28" s="519"/>
      <c r="AY28" s="642" t="s">
        <v>191</v>
      </c>
      <c r="AZ28" s="643"/>
      <c r="BA28" s="643"/>
      <c r="BB28" s="644"/>
      <c r="BC28" s="426" t="s">
        <v>48</v>
      </c>
      <c r="BD28" s="427"/>
      <c r="BE28" s="427"/>
      <c r="BF28" s="427"/>
      <c r="BG28" s="427"/>
      <c r="BH28" s="427"/>
      <c r="BI28" s="427"/>
      <c r="BJ28" s="427"/>
      <c r="BK28" s="427"/>
      <c r="BL28" s="427"/>
      <c r="BM28" s="428"/>
      <c r="BN28" s="429">
        <v>1108100</v>
      </c>
      <c r="BO28" s="430"/>
      <c r="BP28" s="430"/>
      <c r="BQ28" s="430"/>
      <c r="BR28" s="430"/>
      <c r="BS28" s="430"/>
      <c r="BT28" s="430"/>
      <c r="BU28" s="431"/>
      <c r="BV28" s="429">
        <v>1256890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192</v>
      </c>
      <c r="F29" s="496"/>
      <c r="G29" s="496"/>
      <c r="H29" s="496"/>
      <c r="I29" s="496"/>
      <c r="J29" s="496"/>
      <c r="K29" s="497"/>
      <c r="L29" s="517">
        <v>11</v>
      </c>
      <c r="M29" s="518"/>
      <c r="N29" s="518"/>
      <c r="O29" s="518"/>
      <c r="P29" s="557"/>
      <c r="Q29" s="517">
        <v>2430</v>
      </c>
      <c r="R29" s="518"/>
      <c r="S29" s="518"/>
      <c r="T29" s="518"/>
      <c r="U29" s="518"/>
      <c r="V29" s="557"/>
      <c r="W29" s="617"/>
      <c r="X29" s="618"/>
      <c r="Y29" s="619"/>
      <c r="Z29" s="516" t="s">
        <v>193</v>
      </c>
      <c r="AA29" s="496"/>
      <c r="AB29" s="496"/>
      <c r="AC29" s="496"/>
      <c r="AD29" s="496"/>
      <c r="AE29" s="496"/>
      <c r="AF29" s="496"/>
      <c r="AG29" s="497"/>
      <c r="AH29" s="517">
        <v>111</v>
      </c>
      <c r="AI29" s="518"/>
      <c r="AJ29" s="518"/>
      <c r="AK29" s="518"/>
      <c r="AL29" s="557"/>
      <c r="AM29" s="517">
        <v>344684</v>
      </c>
      <c r="AN29" s="518"/>
      <c r="AO29" s="518"/>
      <c r="AP29" s="518"/>
      <c r="AQ29" s="518"/>
      <c r="AR29" s="557"/>
      <c r="AS29" s="517">
        <v>3105</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v>536483</v>
      </c>
      <c r="BO29" s="467"/>
      <c r="BP29" s="467"/>
      <c r="BQ29" s="467"/>
      <c r="BR29" s="467"/>
      <c r="BS29" s="467"/>
      <c r="BT29" s="467"/>
      <c r="BU29" s="468"/>
      <c r="BV29" s="466">
        <v>623477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94.2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5214079</v>
      </c>
      <c r="BO30" s="640"/>
      <c r="BP30" s="640"/>
      <c r="BQ30" s="640"/>
      <c r="BR30" s="640"/>
      <c r="BS30" s="640"/>
      <c r="BT30" s="640"/>
      <c r="BU30" s="641"/>
      <c r="BV30" s="639">
        <v>5071283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202</v>
      </c>
      <c r="D33" s="490"/>
      <c r="E33" s="455" t="s">
        <v>203</v>
      </c>
      <c r="F33" s="455"/>
      <c r="G33" s="455"/>
      <c r="H33" s="455"/>
      <c r="I33" s="455"/>
      <c r="J33" s="455"/>
      <c r="K33" s="455"/>
      <c r="L33" s="455"/>
      <c r="M33" s="455"/>
      <c r="N33" s="455"/>
      <c r="O33" s="455"/>
      <c r="P33" s="455"/>
      <c r="Q33" s="455"/>
      <c r="R33" s="455"/>
      <c r="S33" s="455"/>
      <c r="T33" s="215"/>
      <c r="U33" s="490" t="s">
        <v>204</v>
      </c>
      <c r="V33" s="490"/>
      <c r="W33" s="455" t="s">
        <v>203</v>
      </c>
      <c r="X33" s="455"/>
      <c r="Y33" s="455"/>
      <c r="Z33" s="455"/>
      <c r="AA33" s="455"/>
      <c r="AB33" s="455"/>
      <c r="AC33" s="455"/>
      <c r="AD33" s="455"/>
      <c r="AE33" s="455"/>
      <c r="AF33" s="455"/>
      <c r="AG33" s="455"/>
      <c r="AH33" s="455"/>
      <c r="AI33" s="455"/>
      <c r="AJ33" s="455"/>
      <c r="AK33" s="455"/>
      <c r="AL33" s="215"/>
      <c r="AM33" s="490" t="s">
        <v>205</v>
      </c>
      <c r="AN33" s="490"/>
      <c r="AO33" s="455" t="s">
        <v>206</v>
      </c>
      <c r="AP33" s="455"/>
      <c r="AQ33" s="455"/>
      <c r="AR33" s="455"/>
      <c r="AS33" s="455"/>
      <c r="AT33" s="455"/>
      <c r="AU33" s="455"/>
      <c r="AV33" s="455"/>
      <c r="AW33" s="455"/>
      <c r="AX33" s="455"/>
      <c r="AY33" s="455"/>
      <c r="AZ33" s="455"/>
      <c r="BA33" s="455"/>
      <c r="BB33" s="455"/>
      <c r="BC33" s="455"/>
      <c r="BD33" s="216"/>
      <c r="BE33" s="455" t="s">
        <v>207</v>
      </c>
      <c r="BF33" s="455"/>
      <c r="BG33" s="455" t="s">
        <v>208</v>
      </c>
      <c r="BH33" s="455"/>
      <c r="BI33" s="455"/>
      <c r="BJ33" s="455"/>
      <c r="BK33" s="455"/>
      <c r="BL33" s="455"/>
      <c r="BM33" s="455"/>
      <c r="BN33" s="455"/>
      <c r="BO33" s="455"/>
      <c r="BP33" s="455"/>
      <c r="BQ33" s="455"/>
      <c r="BR33" s="455"/>
      <c r="BS33" s="455"/>
      <c r="BT33" s="455"/>
      <c r="BU33" s="455"/>
      <c r="BV33" s="216"/>
      <c r="BW33" s="490" t="s">
        <v>207</v>
      </c>
      <c r="BX33" s="490"/>
      <c r="BY33" s="455" t="s">
        <v>209</v>
      </c>
      <c r="BZ33" s="455"/>
      <c r="CA33" s="455"/>
      <c r="CB33" s="455"/>
      <c r="CC33" s="455"/>
      <c r="CD33" s="455"/>
      <c r="CE33" s="455"/>
      <c r="CF33" s="455"/>
      <c r="CG33" s="455"/>
      <c r="CH33" s="455"/>
      <c r="CI33" s="455"/>
      <c r="CJ33" s="455"/>
      <c r="CK33" s="455"/>
      <c r="CL33" s="455"/>
      <c r="CM33" s="455"/>
      <c r="CN33" s="215"/>
      <c r="CO33" s="490" t="s">
        <v>202</v>
      </c>
      <c r="CP33" s="490"/>
      <c r="CQ33" s="455" t="s">
        <v>210</v>
      </c>
      <c r="CR33" s="455"/>
      <c r="CS33" s="455"/>
      <c r="CT33" s="455"/>
      <c r="CU33" s="455"/>
      <c r="CV33" s="455"/>
      <c r="CW33" s="455"/>
      <c r="CX33" s="455"/>
      <c r="CY33" s="455"/>
      <c r="CZ33" s="455"/>
      <c r="DA33" s="455"/>
      <c r="DB33" s="455"/>
      <c r="DC33" s="455"/>
      <c r="DD33" s="455"/>
      <c r="DE33" s="455"/>
      <c r="DF33" s="215"/>
      <c r="DG33" s="651" t="s">
        <v>211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IF('各会計、関係団体の財政状況及び健全化判断比率'!B30="","",'各会計、関係団体の財政状況及び健全化判断比率'!B30)</f>
        <v>鞍手町水道事業会計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IF('各会計、関係団体の財政状況及び健全化判断比率'!B31="","",'各会計、関係団体の財政状況及び健全化判断比率'!B31)</f>
        <v>鞍手町流域関連公共下水道事業特別会計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福岡県後期高齢者医療広域連合(一般会計)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くらて病院</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福岡県後期高齢者医療広域連合（後期高齢者医療特別会計)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鞍手町かんがい施設維持管理運営費特別会計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福岡県介護保険広域連合(一般会計)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鞍手町谷山池パイプライン水利施設維持管理運営費特別会計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福岡県介護保険広域連合(介護保険事業特別会計)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地方独立行政法人くらて病院貸付金等特別会計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福岡県自治振興組合(一般会計)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福岡県自治振興組合(公文書館事業特別会計)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福岡県自治会館管理組合(一般会計)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直方・鞍手広域市町村圏事務組合(一般会計)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直方・鞍手広域市町村圏事務組合(休日等急患センター事業特別会計)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直方・鞍手広域市町村圏事務組合(消防事業特別会計)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216</v>
      </c>
    </row>
    <row r="50" spans="5:5">
      <c r="E50" s="187" t="s">
        <v>217</v>
      </c>
    </row>
    <row r="51" spans="5:5">
      <c r="E51" s="187" t="s">
        <v>218</v>
      </c>
    </row>
    <row r="52" spans="5:5">
      <c r="E52" s="187" t="s">
        <v>219</v>
      </c>
    </row>
    <row r="53" spans="5:5"/>
    <row r="54" spans="5:5"/>
    <row r="55" spans="5:5"/>
    <row r="56" spans="5:5"/>
    <row r="57" spans="5:5" hidden="1"/>
    <row r="58" spans="5:5" hidden="1"/>
    <row r="59" spans="5:5" hidden="1"/>
  </sheetData>
  <sheetProtection algorithmName="SHA-512" hashValue="EJq/YlfTihZCcddU6e5WZ4iXwlS49SOopg4CMKJKQN+yY9OfUvL2tYoAbpz6yW4z9iOO60NN0mvHc/GdgdmxpA==" saltValue="2dM3AQj4JRvO7oneV+QL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4" t="s">
        <v>575</v>
      </c>
      <c r="D34" s="1244"/>
      <c r="E34" s="1245"/>
      <c r="F34" s="32">
        <v>10.67</v>
      </c>
      <c r="G34" s="33">
        <v>10.46</v>
      </c>
      <c r="H34" s="33">
        <v>10.6</v>
      </c>
      <c r="I34" s="33">
        <v>9.83</v>
      </c>
      <c r="J34" s="34">
        <v>8.84</v>
      </c>
      <c r="K34" s="22"/>
      <c r="L34" s="22"/>
      <c r="M34" s="22"/>
      <c r="N34" s="22"/>
      <c r="O34" s="22"/>
      <c r="P34" s="22"/>
    </row>
    <row r="35" spans="1:16" ht="39" customHeight="1">
      <c r="A35" s="22"/>
      <c r="B35" s="35"/>
      <c r="C35" s="1238" t="s">
        <v>576</v>
      </c>
      <c r="D35" s="1239"/>
      <c r="E35" s="1240"/>
      <c r="F35" s="36" t="s">
        <v>577</v>
      </c>
      <c r="G35" s="37" t="s">
        <v>578</v>
      </c>
      <c r="H35" s="37" t="s">
        <v>579</v>
      </c>
      <c r="I35" s="37">
        <v>1.65</v>
      </c>
      <c r="J35" s="38">
        <v>1.81</v>
      </c>
      <c r="K35" s="22"/>
      <c r="L35" s="22"/>
      <c r="M35" s="22"/>
      <c r="N35" s="22"/>
      <c r="O35" s="22"/>
      <c r="P35" s="22"/>
    </row>
    <row r="36" spans="1:16" ht="39" customHeight="1">
      <c r="A36" s="22"/>
      <c r="B36" s="35"/>
      <c r="C36" s="1238" t="s">
        <v>580</v>
      </c>
      <c r="D36" s="1239"/>
      <c r="E36" s="1240"/>
      <c r="F36" s="36">
        <v>1.1100000000000001</v>
      </c>
      <c r="G36" s="37">
        <v>2.02</v>
      </c>
      <c r="H36" s="37">
        <v>2.12</v>
      </c>
      <c r="I36" s="37">
        <v>2.14</v>
      </c>
      <c r="J36" s="38">
        <v>1.27</v>
      </c>
      <c r="K36" s="22"/>
      <c r="L36" s="22"/>
      <c r="M36" s="22"/>
      <c r="N36" s="22"/>
      <c r="O36" s="22"/>
      <c r="P36" s="22"/>
    </row>
    <row r="37" spans="1:16" ht="39" customHeight="1">
      <c r="A37" s="22"/>
      <c r="B37" s="35"/>
      <c r="C37" s="1238" t="s">
        <v>581</v>
      </c>
      <c r="D37" s="1239"/>
      <c r="E37" s="1240"/>
      <c r="F37" s="36">
        <v>0.01</v>
      </c>
      <c r="G37" s="37">
        <v>0.02</v>
      </c>
      <c r="H37" s="37">
        <v>0.03</v>
      </c>
      <c r="I37" s="37">
        <v>0.03</v>
      </c>
      <c r="J37" s="38">
        <v>0.03</v>
      </c>
      <c r="K37" s="22"/>
      <c r="L37" s="22"/>
      <c r="M37" s="22"/>
      <c r="N37" s="22"/>
      <c r="O37" s="22"/>
      <c r="P37" s="22"/>
    </row>
    <row r="38" spans="1:16" ht="39" customHeight="1">
      <c r="A38" s="22"/>
      <c r="B38" s="35"/>
      <c r="C38" s="1238" t="s">
        <v>582</v>
      </c>
      <c r="D38" s="1239"/>
      <c r="E38" s="1240"/>
      <c r="F38" s="36">
        <v>0</v>
      </c>
      <c r="G38" s="37">
        <v>0</v>
      </c>
      <c r="H38" s="37">
        <v>0</v>
      </c>
      <c r="I38" s="37">
        <v>0</v>
      </c>
      <c r="J38" s="38">
        <v>0</v>
      </c>
      <c r="K38" s="22"/>
      <c r="L38" s="22"/>
      <c r="M38" s="22"/>
      <c r="N38" s="22"/>
      <c r="O38" s="22"/>
      <c r="P38" s="22"/>
    </row>
    <row r="39" spans="1:16" ht="39" customHeight="1">
      <c r="A39" s="22"/>
      <c r="B39" s="35"/>
      <c r="C39" s="1238" t="s">
        <v>583</v>
      </c>
      <c r="D39" s="1239"/>
      <c r="E39" s="1240"/>
      <c r="F39" s="36">
        <v>0</v>
      </c>
      <c r="G39" s="37">
        <v>0</v>
      </c>
      <c r="H39" s="37">
        <v>0</v>
      </c>
      <c r="I39" s="37">
        <v>0</v>
      </c>
      <c r="J39" s="38">
        <v>0</v>
      </c>
      <c r="K39" s="22"/>
      <c r="L39" s="22"/>
      <c r="M39" s="22"/>
      <c r="N39" s="22"/>
      <c r="O39" s="22"/>
      <c r="P39" s="22"/>
    </row>
    <row r="40" spans="1:16" ht="39" customHeight="1">
      <c r="A40" s="22"/>
      <c r="B40" s="35"/>
      <c r="C40" s="1238" t="s">
        <v>584</v>
      </c>
      <c r="D40" s="1239"/>
      <c r="E40" s="1240"/>
      <c r="F40" s="36">
        <v>0</v>
      </c>
      <c r="G40" s="37">
        <v>0</v>
      </c>
      <c r="H40" s="37">
        <v>0</v>
      </c>
      <c r="I40" s="37">
        <v>0</v>
      </c>
      <c r="J40" s="38">
        <v>0</v>
      </c>
      <c r="K40" s="22"/>
      <c r="L40" s="22"/>
      <c r="M40" s="22"/>
      <c r="N40" s="22"/>
      <c r="O40" s="22"/>
      <c r="P40" s="22"/>
    </row>
    <row r="41" spans="1:16" ht="39" customHeight="1">
      <c r="A41" s="22"/>
      <c r="B41" s="35"/>
      <c r="C41" s="1238" t="s">
        <v>585</v>
      </c>
      <c r="D41" s="1239"/>
      <c r="E41" s="1240"/>
      <c r="F41" s="36">
        <v>0</v>
      </c>
      <c r="G41" s="37">
        <v>0</v>
      </c>
      <c r="H41" s="37">
        <v>0</v>
      </c>
      <c r="I41" s="37">
        <v>0</v>
      </c>
      <c r="J41" s="38">
        <v>0</v>
      </c>
      <c r="K41" s="22"/>
      <c r="L41" s="22"/>
      <c r="M41" s="22"/>
      <c r="N41" s="22"/>
      <c r="O41" s="22"/>
      <c r="P41" s="22"/>
    </row>
    <row r="42" spans="1:16" ht="39" customHeight="1">
      <c r="A42" s="22"/>
      <c r="B42" s="39"/>
      <c r="C42" s="1238" t="s">
        <v>586</v>
      </c>
      <c r="D42" s="1239"/>
      <c r="E42" s="1240"/>
      <c r="F42" s="36" t="s">
        <v>525</v>
      </c>
      <c r="G42" s="37" t="s">
        <v>525</v>
      </c>
      <c r="H42" s="37" t="s">
        <v>525</v>
      </c>
      <c r="I42" s="37" t="s">
        <v>525</v>
      </c>
      <c r="J42" s="38" t="s">
        <v>525</v>
      </c>
      <c r="K42" s="22"/>
      <c r="L42" s="22"/>
      <c r="M42" s="22"/>
      <c r="N42" s="22"/>
      <c r="O42" s="22"/>
      <c r="P42" s="22"/>
    </row>
    <row r="43" spans="1:16" ht="39" customHeight="1" thickBot="1">
      <c r="A43" s="22"/>
      <c r="B43" s="40"/>
      <c r="C43" s="1241" t="s">
        <v>587</v>
      </c>
      <c r="D43" s="1242"/>
      <c r="E43" s="1243"/>
      <c r="F43" s="41">
        <v>0.53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aSy8ukDTlmUJsmmMCU1WekT4b+nw2cU9PGCourk7GOEjFR007fAClOQyrDEG9HmzScUDN5Mx5hGksZxhNGSzw==" saltValue="stKkT/D1NwnqRIsaKddR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46" t="s">
        <v>11</v>
      </c>
      <c r="C45" s="1247"/>
      <c r="D45" s="58"/>
      <c r="E45" s="1252" t="s">
        <v>12</v>
      </c>
      <c r="F45" s="1252"/>
      <c r="G45" s="1252"/>
      <c r="H45" s="1252"/>
      <c r="I45" s="1252"/>
      <c r="J45" s="1253"/>
      <c r="K45" s="59">
        <v>857</v>
      </c>
      <c r="L45" s="60">
        <v>856</v>
      </c>
      <c r="M45" s="60">
        <v>933</v>
      </c>
      <c r="N45" s="60">
        <v>948</v>
      </c>
      <c r="O45" s="61">
        <v>1130</v>
      </c>
      <c r="P45" s="48"/>
      <c r="Q45" s="48"/>
      <c r="R45" s="48"/>
      <c r="S45" s="48"/>
      <c r="T45" s="48"/>
      <c r="U45" s="48"/>
    </row>
    <row r="46" spans="1:21" ht="30.75" customHeight="1">
      <c r="A46" s="48"/>
      <c r="B46" s="1248"/>
      <c r="C46" s="1249"/>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c r="A47" s="48"/>
      <c r="B47" s="1248"/>
      <c r="C47" s="1249"/>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c r="A48" s="48"/>
      <c r="B48" s="1248"/>
      <c r="C48" s="1249"/>
      <c r="D48" s="62"/>
      <c r="E48" s="1254" t="s">
        <v>15</v>
      </c>
      <c r="F48" s="1254"/>
      <c r="G48" s="1254"/>
      <c r="H48" s="1254"/>
      <c r="I48" s="1254"/>
      <c r="J48" s="1255"/>
      <c r="K48" s="63">
        <v>177</v>
      </c>
      <c r="L48" s="64">
        <v>191</v>
      </c>
      <c r="M48" s="64">
        <v>134</v>
      </c>
      <c r="N48" s="64">
        <v>132</v>
      </c>
      <c r="O48" s="65">
        <v>149</v>
      </c>
      <c r="P48" s="48"/>
      <c r="Q48" s="48"/>
      <c r="R48" s="48"/>
      <c r="S48" s="48"/>
      <c r="T48" s="48"/>
      <c r="U48" s="48"/>
    </row>
    <row r="49" spans="1:21" ht="30.75" customHeight="1">
      <c r="A49" s="48"/>
      <c r="B49" s="1248"/>
      <c r="C49" s="1249"/>
      <c r="D49" s="62"/>
      <c r="E49" s="1254" t="s">
        <v>16</v>
      </c>
      <c r="F49" s="1254"/>
      <c r="G49" s="1254"/>
      <c r="H49" s="1254"/>
      <c r="I49" s="1254"/>
      <c r="J49" s="1255"/>
      <c r="K49" s="63">
        <v>66</v>
      </c>
      <c r="L49" s="64">
        <v>66</v>
      </c>
      <c r="M49" s="64">
        <v>53</v>
      </c>
      <c r="N49" s="64">
        <v>40</v>
      </c>
      <c r="O49" s="65">
        <v>3</v>
      </c>
      <c r="P49" s="48"/>
      <c r="Q49" s="48"/>
      <c r="R49" s="48"/>
      <c r="S49" s="48"/>
      <c r="T49" s="48"/>
      <c r="U49" s="48"/>
    </row>
    <row r="50" spans="1:21" ht="30.75" customHeight="1">
      <c r="A50" s="48"/>
      <c r="B50" s="1248"/>
      <c r="C50" s="1249"/>
      <c r="D50" s="62"/>
      <c r="E50" s="1254" t="s">
        <v>17</v>
      </c>
      <c r="F50" s="1254"/>
      <c r="G50" s="1254"/>
      <c r="H50" s="1254"/>
      <c r="I50" s="1254"/>
      <c r="J50" s="1255"/>
      <c r="K50" s="63" t="s">
        <v>525</v>
      </c>
      <c r="L50" s="64" t="s">
        <v>525</v>
      </c>
      <c r="M50" s="64" t="s">
        <v>525</v>
      </c>
      <c r="N50" s="64" t="s">
        <v>525</v>
      </c>
      <c r="O50" s="65" t="s">
        <v>525</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794</v>
      </c>
      <c r="L52" s="64">
        <v>784</v>
      </c>
      <c r="M52" s="64">
        <v>800</v>
      </c>
      <c r="N52" s="64">
        <v>783</v>
      </c>
      <c r="O52" s="65">
        <v>942</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306</v>
      </c>
      <c r="L53" s="69">
        <v>329</v>
      </c>
      <c r="M53" s="69">
        <v>320</v>
      </c>
      <c r="N53" s="69">
        <v>337</v>
      </c>
      <c r="O53" s="70">
        <v>340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c r="B57" s="1262" t="s">
        <v>25</v>
      </c>
      <c r="C57" s="1263"/>
      <c r="D57" s="1266" t="s">
        <v>26</v>
      </c>
      <c r="E57" s="1267"/>
      <c r="F57" s="1267"/>
      <c r="G57" s="1267"/>
      <c r="H57" s="1267"/>
      <c r="I57" s="1267"/>
      <c r="J57" s="1268"/>
      <c r="K57" s="82" t="s">
        <v>611</v>
      </c>
      <c r="L57" s="83" t="s">
        <v>611</v>
      </c>
      <c r="M57" s="83" t="s">
        <v>611</v>
      </c>
      <c r="N57" s="83" t="s">
        <v>611</v>
      </c>
      <c r="O57" s="84" t="s">
        <v>611</v>
      </c>
    </row>
    <row r="58" spans="1:21" ht="31.5" customHeight="1" thickBot="1">
      <c r="B58" s="1264"/>
      <c r="C58" s="1265"/>
      <c r="D58" s="1269" t="s">
        <v>27</v>
      </c>
      <c r="E58" s="1270"/>
      <c r="F58" s="1270"/>
      <c r="G58" s="1270"/>
      <c r="H58" s="1270"/>
      <c r="I58" s="1270"/>
      <c r="J58" s="1271"/>
      <c r="K58" s="85" t="s">
        <v>611</v>
      </c>
      <c r="L58" s="86" t="s">
        <v>611</v>
      </c>
      <c r="M58" s="86" t="s">
        <v>611</v>
      </c>
      <c r="N58" s="86" t="s">
        <v>611</v>
      </c>
      <c r="O58" s="87" t="s">
        <v>611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mEiKbGJr7yp2IHh5vg5twsitmO5ivnU3NjTh7dVONyxGlHcIx8ODIiQTHWQLq2wLFcdCYFNNd3rLfvBk8Fuw==" saltValue="m7zoJ/lmn0Xc4ZAilE9s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72" t="s">
        <v>30</v>
      </c>
      <c r="C41" s="1273"/>
      <c r="D41" s="101"/>
      <c r="E41" s="1278" t="s">
        <v>31</v>
      </c>
      <c r="F41" s="1278"/>
      <c r="G41" s="1278"/>
      <c r="H41" s="1279"/>
      <c r="I41" s="102">
        <v>9991</v>
      </c>
      <c r="J41" s="103">
        <v>9958</v>
      </c>
      <c r="K41" s="103">
        <v>9678</v>
      </c>
      <c r="L41" s="103">
        <v>9320</v>
      </c>
      <c r="M41" s="104">
        <v>8927</v>
      </c>
    </row>
    <row r="42" spans="2:13" ht="27.75" customHeight="1">
      <c r="B42" s="1274"/>
      <c r="C42" s="1275"/>
      <c r="D42" s="105"/>
      <c r="E42" s="1280" t="s">
        <v>32</v>
      </c>
      <c r="F42" s="1280"/>
      <c r="G42" s="1280"/>
      <c r="H42" s="1281"/>
      <c r="I42" s="106" t="s">
        <v>525</v>
      </c>
      <c r="J42" s="107" t="s">
        <v>525</v>
      </c>
      <c r="K42" s="107" t="s">
        <v>525</v>
      </c>
      <c r="L42" s="107" t="s">
        <v>525</v>
      </c>
      <c r="M42" s="108" t="s">
        <v>525</v>
      </c>
    </row>
    <row r="43" spans="2:13" ht="27.75" customHeight="1">
      <c r="B43" s="1274"/>
      <c r="C43" s="1275"/>
      <c r="D43" s="105"/>
      <c r="E43" s="1280" t="s">
        <v>33</v>
      </c>
      <c r="F43" s="1280"/>
      <c r="G43" s="1280"/>
      <c r="H43" s="1281"/>
      <c r="I43" s="106">
        <v>2999</v>
      </c>
      <c r="J43" s="107">
        <v>3131</v>
      </c>
      <c r="K43" s="107">
        <v>3351</v>
      </c>
      <c r="L43" s="107">
        <v>3431</v>
      </c>
      <c r="M43" s="108">
        <v>3475</v>
      </c>
    </row>
    <row r="44" spans="2:13" ht="27.75" customHeight="1">
      <c r="B44" s="1274"/>
      <c r="C44" s="1275"/>
      <c r="D44" s="105"/>
      <c r="E44" s="1280" t="s">
        <v>34</v>
      </c>
      <c r="F44" s="1280"/>
      <c r="G44" s="1280"/>
      <c r="H44" s="1281"/>
      <c r="I44" s="106">
        <v>163</v>
      </c>
      <c r="J44" s="107">
        <v>98</v>
      </c>
      <c r="K44" s="107">
        <v>46</v>
      </c>
      <c r="L44" s="107">
        <v>22</v>
      </c>
      <c r="M44" s="108">
        <v>20</v>
      </c>
    </row>
    <row r="45" spans="2:13" ht="27.75" customHeight="1">
      <c r="B45" s="1274"/>
      <c r="C45" s="1275"/>
      <c r="D45" s="105"/>
      <c r="E45" s="1280" t="s">
        <v>35</v>
      </c>
      <c r="F45" s="1280"/>
      <c r="G45" s="1280"/>
      <c r="H45" s="1281"/>
      <c r="I45" s="106">
        <v>1108</v>
      </c>
      <c r="J45" s="107">
        <v>1030</v>
      </c>
      <c r="K45" s="107">
        <v>1058</v>
      </c>
      <c r="L45" s="107">
        <v>998</v>
      </c>
      <c r="M45" s="108">
        <v>938</v>
      </c>
    </row>
    <row r="46" spans="2:13" ht="27.75" customHeight="1">
      <c r="B46" s="1274"/>
      <c r="C46" s="1275"/>
      <c r="D46" s="109"/>
      <c r="E46" s="1280" t="s">
        <v>36</v>
      </c>
      <c r="F46" s="1280"/>
      <c r="G46" s="1280"/>
      <c r="H46" s="1281"/>
      <c r="I46" s="106" t="s">
        <v>525</v>
      </c>
      <c r="J46" s="107" t="s">
        <v>525</v>
      </c>
      <c r="K46" s="107" t="s">
        <v>525</v>
      </c>
      <c r="L46" s="107" t="s">
        <v>525</v>
      </c>
      <c r="M46" s="108" t="s">
        <v>525</v>
      </c>
    </row>
    <row r="47" spans="2:13" ht="27.75" customHeight="1">
      <c r="B47" s="1274"/>
      <c r="C47" s="1275"/>
      <c r="D47" s="110"/>
      <c r="E47" s="1282" t="s">
        <v>37</v>
      </c>
      <c r="F47" s="1283"/>
      <c r="G47" s="1283"/>
      <c r="H47" s="1284"/>
      <c r="I47" s="106" t="s">
        <v>525</v>
      </c>
      <c r="J47" s="107" t="s">
        <v>525</v>
      </c>
      <c r="K47" s="107" t="s">
        <v>525</v>
      </c>
      <c r="L47" s="107" t="s">
        <v>525</v>
      </c>
      <c r="M47" s="108" t="s">
        <v>525</v>
      </c>
    </row>
    <row r="48" spans="2:13" ht="27.75" customHeight="1">
      <c r="B48" s="1274"/>
      <c r="C48" s="1275"/>
      <c r="D48" s="105"/>
      <c r="E48" s="1280" t="s">
        <v>38</v>
      </c>
      <c r="F48" s="1280"/>
      <c r="G48" s="1280"/>
      <c r="H48" s="1281"/>
      <c r="I48" s="106" t="s">
        <v>525</v>
      </c>
      <c r="J48" s="107" t="s">
        <v>525</v>
      </c>
      <c r="K48" s="107" t="s">
        <v>525</v>
      </c>
      <c r="L48" s="107" t="s">
        <v>525</v>
      </c>
      <c r="M48" s="108" t="s">
        <v>525</v>
      </c>
    </row>
    <row r="49" spans="2:13" ht="27.75" customHeight="1">
      <c r="B49" s="1276"/>
      <c r="C49" s="1277"/>
      <c r="D49" s="105"/>
      <c r="E49" s="1280" t="s">
        <v>39</v>
      </c>
      <c r="F49" s="1280"/>
      <c r="G49" s="1280"/>
      <c r="H49" s="1281"/>
      <c r="I49" s="106" t="s">
        <v>525</v>
      </c>
      <c r="J49" s="107" t="s">
        <v>525</v>
      </c>
      <c r="K49" s="107" t="s">
        <v>525</v>
      </c>
      <c r="L49" s="107" t="s">
        <v>525</v>
      </c>
      <c r="M49" s="108" t="s">
        <v>525</v>
      </c>
    </row>
    <row r="50" spans="2:13" ht="27.75" customHeight="1">
      <c r="B50" s="1285" t="s">
        <v>40</v>
      </c>
      <c r="C50" s="1286"/>
      <c r="D50" s="111"/>
      <c r="E50" s="1280" t="s">
        <v>41</v>
      </c>
      <c r="F50" s="1280"/>
      <c r="G50" s="1280"/>
      <c r="H50" s="1281"/>
      <c r="I50" s="106">
        <v>6632</v>
      </c>
      <c r="J50" s="107">
        <v>6960</v>
      </c>
      <c r="K50" s="107">
        <v>7025</v>
      </c>
      <c r="L50" s="107">
        <v>6968</v>
      </c>
      <c r="M50" s="108">
        <v>6875</v>
      </c>
    </row>
    <row r="51" spans="2:13" ht="27.75" customHeight="1">
      <c r="B51" s="1274"/>
      <c r="C51" s="1275"/>
      <c r="D51" s="105"/>
      <c r="E51" s="1280" t="s">
        <v>42</v>
      </c>
      <c r="F51" s="1280"/>
      <c r="G51" s="1280"/>
      <c r="H51" s="1281"/>
      <c r="I51" s="106">
        <v>1462</v>
      </c>
      <c r="J51" s="107">
        <v>1285</v>
      </c>
      <c r="K51" s="107">
        <v>1119</v>
      </c>
      <c r="L51" s="107">
        <v>958</v>
      </c>
      <c r="M51" s="108">
        <v>845</v>
      </c>
    </row>
    <row r="52" spans="2:13" ht="27.75" customHeight="1">
      <c r="B52" s="1276"/>
      <c r="C52" s="1277"/>
      <c r="D52" s="105"/>
      <c r="E52" s="1280" t="s">
        <v>43</v>
      </c>
      <c r="F52" s="1280"/>
      <c r="G52" s="1280"/>
      <c r="H52" s="1281"/>
      <c r="I52" s="106">
        <v>8153</v>
      </c>
      <c r="J52" s="107">
        <v>8249</v>
      </c>
      <c r="K52" s="107">
        <v>8227</v>
      </c>
      <c r="L52" s="107">
        <v>8158</v>
      </c>
      <c r="M52" s="108">
        <v>8037</v>
      </c>
    </row>
    <row r="53" spans="2:13" ht="27.75" customHeight="1" thickBot="1">
      <c r="B53" s="1287" t="s">
        <v>44</v>
      </c>
      <c r="C53" s="1288"/>
      <c r="D53" s="112"/>
      <c r="E53" s="1289" t="s">
        <v>45</v>
      </c>
      <c r="F53" s="1289"/>
      <c r="G53" s="1289"/>
      <c r="H53" s="1290"/>
      <c r="I53" s="113">
        <v>-1988</v>
      </c>
      <c r="J53" s="114">
        <v>-2277</v>
      </c>
      <c r="K53" s="114">
        <v>-2238</v>
      </c>
      <c r="L53" s="114">
        <v>-2314</v>
      </c>
      <c r="M53" s="115">
        <v>-2397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Pe0uCF9BRJipNEV8FvYw+Ta1k05BCOOf/5LCYZjdej0puEFVB6qO3FEpXQvIeQFhTmDz0Q7F3v3kEh+WKT6g==" saltValue="T5j4kJY/2SMQ2u/rMNo0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99" t="s">
        <v>48</v>
      </c>
      <c r="D55" s="1299"/>
      <c r="E55" s="1300"/>
      <c r="F55" s="127">
        <v>1472</v>
      </c>
      <c r="G55" s="127">
        <v>1257</v>
      </c>
      <c r="H55" s="128">
        <v>1108</v>
      </c>
    </row>
    <row r="56" spans="2:8" ht="52.5" customHeight="1">
      <c r="B56" s="129"/>
      <c r="C56" s="1301" t="s">
        <v>49</v>
      </c>
      <c r="D56" s="1301"/>
      <c r="E56" s="1302"/>
      <c r="F56" s="130">
        <v>669</v>
      </c>
      <c r="G56" s="130">
        <v>623</v>
      </c>
      <c r="H56" s="131">
        <v>536</v>
      </c>
    </row>
    <row r="57" spans="2:8" ht="53.25" customHeight="1">
      <c r="B57" s="129"/>
      <c r="C57" s="1303" t="s">
        <v>50</v>
      </c>
      <c r="D57" s="1303"/>
      <c r="E57" s="1304"/>
      <c r="F57" s="132">
        <v>4867</v>
      </c>
      <c r="G57" s="132">
        <v>5071</v>
      </c>
      <c r="H57" s="133">
        <v>5214</v>
      </c>
    </row>
    <row r="58" spans="2:8" ht="45.75" customHeight="1">
      <c r="B58" s="134"/>
      <c r="C58" s="1291" t="s">
        <v>612</v>
      </c>
      <c r="D58" s="1292"/>
      <c r="E58" s="1293"/>
      <c r="F58" s="135">
        <v>3704</v>
      </c>
      <c r="G58" s="135">
        <v>3714</v>
      </c>
      <c r="H58" s="136">
        <v>3656</v>
      </c>
    </row>
    <row r="59" spans="2:8" ht="45.75" customHeight="1">
      <c r="B59" s="134"/>
      <c r="C59" s="1291" t="s">
        <v>613</v>
      </c>
      <c r="D59" s="1292"/>
      <c r="E59" s="1293"/>
      <c r="F59" s="135">
        <v>811</v>
      </c>
      <c r="G59" s="135">
        <v>813</v>
      </c>
      <c r="H59" s="136">
        <v>819</v>
      </c>
    </row>
    <row r="60" spans="2:8" ht="45.75" customHeight="1">
      <c r="B60" s="134"/>
      <c r="C60" s="1291" t="s">
        <v>614</v>
      </c>
      <c r="D60" s="1292"/>
      <c r="E60" s="1293"/>
      <c r="F60" s="135">
        <v>65</v>
      </c>
      <c r="G60" s="135">
        <v>230</v>
      </c>
      <c r="H60" s="136">
        <v>382</v>
      </c>
    </row>
    <row r="61" spans="2:8" ht="45.75" customHeight="1">
      <c r="B61" s="134"/>
      <c r="C61" s="1291" t="s">
        <v>615</v>
      </c>
      <c r="D61" s="1292"/>
      <c r="E61" s="1293"/>
      <c r="F61" s="135">
        <v>127</v>
      </c>
      <c r="G61" s="135">
        <v>150</v>
      </c>
      <c r="H61" s="136">
        <v>172</v>
      </c>
    </row>
    <row r="62" spans="2:8" ht="45.75" customHeight="1" thickBot="1">
      <c r="B62" s="137"/>
      <c r="C62" s="1294" t="s">
        <v>616</v>
      </c>
      <c r="D62" s="1295"/>
      <c r="E62" s="1296"/>
      <c r="F62" s="138">
        <v>134</v>
      </c>
      <c r="G62" s="138">
        <v>135</v>
      </c>
      <c r="H62" s="139">
        <v>135</v>
      </c>
    </row>
    <row r="63" spans="2:8" ht="52.5" customHeight="1" thickBot="1">
      <c r="B63" s="140"/>
      <c r="C63" s="1297" t="s">
        <v>51</v>
      </c>
      <c r="D63" s="1297"/>
      <c r="E63" s="1298"/>
      <c r="F63" s="141">
        <v>7009</v>
      </c>
      <c r="G63" s="141">
        <v>6952</v>
      </c>
      <c r="H63" s="142">
        <v>6859</v>
      </c>
    </row>
    <row r="64" spans="2:8" ht="15" customHeight="1"/>
    <row r="65" ht="0" hidden="1" customHeight="1"/>
    <row r="66" ht="0" hidden="1" customHeight="1"/>
  </sheetData>
  <sheetProtection algorithmName="SHA-512" hashValue="eeUEFubbAYOmJz/5mq4cpTfpElrNvO3G3uxd2V3pDSwzI7bjLERLe9cD/cbRvvdALATBpsYSiCwLQQ1DqPSBDg==" saltValue="6DtM+TXnFM2F8ckvtNEs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620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621</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567</v>
      </c>
      <c r="BQ50" s="1318"/>
      <c r="BR50" s="1318"/>
      <c r="BS50" s="1318"/>
      <c r="BT50" s="1318"/>
      <c r="BU50" s="1318"/>
      <c r="BV50" s="1318"/>
      <c r="BW50" s="1318"/>
      <c r="BX50" s="1318" t="s">
        <v>568</v>
      </c>
      <c r="BY50" s="1318"/>
      <c r="BZ50" s="1318"/>
      <c r="CA50" s="1318"/>
      <c r="CB50" s="1318"/>
      <c r="CC50" s="1318"/>
      <c r="CD50" s="1318"/>
      <c r="CE50" s="1318"/>
      <c r="CF50" s="1318" t="s">
        <v>569</v>
      </c>
      <c r="CG50" s="1318"/>
      <c r="CH50" s="1318"/>
      <c r="CI50" s="1318"/>
      <c r="CJ50" s="1318"/>
      <c r="CK50" s="1318"/>
      <c r="CL50" s="1318"/>
      <c r="CM50" s="1318"/>
      <c r="CN50" s="1318" t="s">
        <v>570</v>
      </c>
      <c r="CO50" s="1318"/>
      <c r="CP50" s="1318"/>
      <c r="CQ50" s="1318"/>
      <c r="CR50" s="1318"/>
      <c r="CS50" s="1318"/>
      <c r="CT50" s="1318"/>
      <c r="CU50" s="1318"/>
      <c r="CV50" s="1318" t="s">
        <v>571</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622</v>
      </c>
      <c r="AO51" s="1321"/>
      <c r="AP51" s="1321"/>
      <c r="AQ51" s="1321"/>
      <c r="AR51" s="1321"/>
      <c r="AS51" s="1321"/>
      <c r="AT51" s="1321"/>
      <c r="AU51" s="1321"/>
      <c r="AV51" s="1321"/>
      <c r="AW51" s="1321"/>
      <c r="AX51" s="1321"/>
      <c r="AY51" s="1321"/>
      <c r="AZ51" s="1321"/>
      <c r="BA51" s="1321"/>
      <c r="BB51" s="1321" t="s">
        <v>623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624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70.2</v>
      </c>
      <c r="BY53" s="1319"/>
      <c r="BZ53" s="1319"/>
      <c r="CA53" s="1319"/>
      <c r="CB53" s="1319"/>
      <c r="CC53" s="1319"/>
      <c r="CD53" s="1319"/>
      <c r="CE53" s="1319"/>
      <c r="CF53" s="1319">
        <v>72</v>
      </c>
      <c r="CG53" s="1319"/>
      <c r="CH53" s="1319"/>
      <c r="CI53" s="1319"/>
      <c r="CJ53" s="1319"/>
      <c r="CK53" s="1319"/>
      <c r="CL53" s="1319"/>
      <c r="CM53" s="1319"/>
      <c r="CN53" s="1319">
        <v>73.7</v>
      </c>
      <c r="CO53" s="1319"/>
      <c r="CP53" s="1319"/>
      <c r="CQ53" s="1319"/>
      <c r="CR53" s="1319"/>
      <c r="CS53" s="1319"/>
      <c r="CT53" s="1319"/>
      <c r="CU53" s="1319"/>
      <c r="CV53" s="1319">
        <v>75.2</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625</v>
      </c>
      <c r="AO55" s="1318"/>
      <c r="AP55" s="1318"/>
      <c r="AQ55" s="1318"/>
      <c r="AR55" s="1318"/>
      <c r="AS55" s="1318"/>
      <c r="AT55" s="1318"/>
      <c r="AU55" s="1318"/>
      <c r="AV55" s="1318"/>
      <c r="AW55" s="1318"/>
      <c r="AX55" s="1318"/>
      <c r="AY55" s="1318"/>
      <c r="AZ55" s="1318"/>
      <c r="BA55" s="1318"/>
      <c r="BB55" s="1321" t="s">
        <v>623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36.5</v>
      </c>
      <c r="BY55" s="1319"/>
      <c r="BZ55" s="1319"/>
      <c r="CA55" s="1319"/>
      <c r="CB55" s="1319"/>
      <c r="CC55" s="1319"/>
      <c r="CD55" s="1319"/>
      <c r="CE55" s="1319"/>
      <c r="CF55" s="1319">
        <v>32.9</v>
      </c>
      <c r="CG55" s="1319"/>
      <c r="CH55" s="1319"/>
      <c r="CI55" s="1319"/>
      <c r="CJ55" s="1319"/>
      <c r="CK55" s="1319"/>
      <c r="CL55" s="1319"/>
      <c r="CM55" s="1319"/>
      <c r="CN55" s="1319">
        <v>28.5</v>
      </c>
      <c r="CO55" s="1319"/>
      <c r="CP55" s="1319"/>
      <c r="CQ55" s="1319"/>
      <c r="CR55" s="1319"/>
      <c r="CS55" s="1319"/>
      <c r="CT55" s="1319"/>
      <c r="CU55" s="1319"/>
      <c r="CV55" s="1319">
        <v>20.5</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624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54.1</v>
      </c>
      <c r="BY57" s="1319"/>
      <c r="BZ57" s="1319"/>
      <c r="CA57" s="1319"/>
      <c r="CB57" s="1319"/>
      <c r="CC57" s="1319"/>
      <c r="CD57" s="1319"/>
      <c r="CE57" s="1319"/>
      <c r="CF57" s="1319">
        <v>57</v>
      </c>
      <c r="CG57" s="1319"/>
      <c r="CH57" s="1319"/>
      <c r="CI57" s="1319"/>
      <c r="CJ57" s="1319"/>
      <c r="CK57" s="1319"/>
      <c r="CL57" s="1319"/>
      <c r="CM57" s="1319"/>
      <c r="CN57" s="1319">
        <v>59.7</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626</v>
      </c>
    </row>
    <row r="64" spans="1:109">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621</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567</v>
      </c>
      <c r="BQ72" s="1318"/>
      <c r="BR72" s="1318"/>
      <c r="BS72" s="1318"/>
      <c r="BT72" s="1318"/>
      <c r="BU72" s="1318"/>
      <c r="BV72" s="1318"/>
      <c r="BW72" s="1318"/>
      <c r="BX72" s="1318" t="s">
        <v>568</v>
      </c>
      <c r="BY72" s="1318"/>
      <c r="BZ72" s="1318"/>
      <c r="CA72" s="1318"/>
      <c r="CB72" s="1318"/>
      <c r="CC72" s="1318"/>
      <c r="CD72" s="1318"/>
      <c r="CE72" s="1318"/>
      <c r="CF72" s="1318" t="s">
        <v>569</v>
      </c>
      <c r="CG72" s="1318"/>
      <c r="CH72" s="1318"/>
      <c r="CI72" s="1318"/>
      <c r="CJ72" s="1318"/>
      <c r="CK72" s="1318"/>
      <c r="CL72" s="1318"/>
      <c r="CM72" s="1318"/>
      <c r="CN72" s="1318" t="s">
        <v>570</v>
      </c>
      <c r="CO72" s="1318"/>
      <c r="CP72" s="1318"/>
      <c r="CQ72" s="1318"/>
      <c r="CR72" s="1318"/>
      <c r="CS72" s="1318"/>
      <c r="CT72" s="1318"/>
      <c r="CU72" s="1318"/>
      <c r="CV72" s="1318" t="s">
        <v>571</v>
      </c>
      <c r="CW72" s="1318"/>
      <c r="CX72" s="1318"/>
      <c r="CY72" s="1318"/>
      <c r="CZ72" s="1318"/>
      <c r="DA72" s="1318"/>
      <c r="DB72" s="1318"/>
      <c r="DC72" s="1318"/>
    </row>
    <row r="73" spans="2:107">
      <c r="B73" s="394"/>
      <c r="G73" s="1325"/>
      <c r="H73" s="1325"/>
      <c r="I73" s="1325"/>
      <c r="J73" s="1325"/>
      <c r="K73" s="1326"/>
      <c r="L73" s="1326"/>
      <c r="M73" s="1326"/>
      <c r="N73" s="1326"/>
      <c r="AM73" s="403"/>
      <c r="AN73" s="1321" t="s">
        <v>622</v>
      </c>
      <c r="AO73" s="1321"/>
      <c r="AP73" s="1321"/>
      <c r="AQ73" s="1321"/>
      <c r="AR73" s="1321"/>
      <c r="AS73" s="1321"/>
      <c r="AT73" s="1321"/>
      <c r="AU73" s="1321"/>
      <c r="AV73" s="1321"/>
      <c r="AW73" s="1321"/>
      <c r="AX73" s="1321"/>
      <c r="AY73" s="1321"/>
      <c r="AZ73" s="1321"/>
      <c r="BA73" s="1321"/>
      <c r="BB73" s="1321" t="s">
        <v>623</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628</v>
      </c>
      <c r="BC75" s="1321"/>
      <c r="BD75" s="1321"/>
      <c r="BE75" s="1321"/>
      <c r="BF75" s="1321"/>
      <c r="BG75" s="1321"/>
      <c r="BH75" s="1321"/>
      <c r="BI75" s="1321"/>
      <c r="BJ75" s="1321"/>
      <c r="BK75" s="1321"/>
      <c r="BL75" s="1321"/>
      <c r="BM75" s="1321"/>
      <c r="BN75" s="1321"/>
      <c r="BO75" s="1321"/>
      <c r="BP75" s="1319">
        <v>8.4</v>
      </c>
      <c r="BQ75" s="1319"/>
      <c r="BR75" s="1319"/>
      <c r="BS75" s="1319"/>
      <c r="BT75" s="1319"/>
      <c r="BU75" s="1319"/>
      <c r="BV75" s="1319"/>
      <c r="BW75" s="1319"/>
      <c r="BX75" s="1319">
        <v>8.3000000000000007</v>
      </c>
      <c r="BY75" s="1319"/>
      <c r="BZ75" s="1319"/>
      <c r="CA75" s="1319"/>
      <c r="CB75" s="1319"/>
      <c r="CC75" s="1319"/>
      <c r="CD75" s="1319"/>
      <c r="CE75" s="1319"/>
      <c r="CF75" s="1319">
        <v>8.3000000000000007</v>
      </c>
      <c r="CG75" s="1319"/>
      <c r="CH75" s="1319"/>
      <c r="CI75" s="1319"/>
      <c r="CJ75" s="1319"/>
      <c r="CK75" s="1319"/>
      <c r="CL75" s="1319"/>
      <c r="CM75" s="1319"/>
      <c r="CN75" s="1319">
        <v>8.5</v>
      </c>
      <c r="CO75" s="1319"/>
      <c r="CP75" s="1319"/>
      <c r="CQ75" s="1319"/>
      <c r="CR75" s="1319"/>
      <c r="CS75" s="1319"/>
      <c r="CT75" s="1319"/>
      <c r="CU75" s="1319"/>
      <c r="CV75" s="1319">
        <v>8.6</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625</v>
      </c>
      <c r="AO77" s="1318"/>
      <c r="AP77" s="1318"/>
      <c r="AQ77" s="1318"/>
      <c r="AR77" s="1318"/>
      <c r="AS77" s="1318"/>
      <c r="AT77" s="1318"/>
      <c r="AU77" s="1318"/>
      <c r="AV77" s="1318"/>
      <c r="AW77" s="1318"/>
      <c r="AX77" s="1318"/>
      <c r="AY77" s="1318"/>
      <c r="AZ77" s="1318"/>
      <c r="BA77" s="1318"/>
      <c r="BB77" s="1321" t="s">
        <v>623</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36.5</v>
      </c>
      <c r="BY77" s="1319"/>
      <c r="BZ77" s="1319"/>
      <c r="CA77" s="1319"/>
      <c r="CB77" s="1319"/>
      <c r="CC77" s="1319"/>
      <c r="CD77" s="1319"/>
      <c r="CE77" s="1319"/>
      <c r="CF77" s="1319">
        <v>32.9</v>
      </c>
      <c r="CG77" s="1319"/>
      <c r="CH77" s="1319"/>
      <c r="CI77" s="1319"/>
      <c r="CJ77" s="1319"/>
      <c r="CK77" s="1319"/>
      <c r="CL77" s="1319"/>
      <c r="CM77" s="1319"/>
      <c r="CN77" s="1319">
        <v>28.5</v>
      </c>
      <c r="CO77" s="1319"/>
      <c r="CP77" s="1319"/>
      <c r="CQ77" s="1319"/>
      <c r="CR77" s="1319"/>
      <c r="CS77" s="1319"/>
      <c r="CT77" s="1319"/>
      <c r="CU77" s="1319"/>
      <c r="CV77" s="1319">
        <v>20.5</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628</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7.9</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Yi/v/mOgiTF9iDr/f/rKczaw7fj+T4T/Lgl2xnQ6JuXJsJChbP5/o3KfCcNe2QmnBZIK9Jl0ietr5hNtcfEFw==" saltValue="pvljOgVWZf8BHbNGW9qJ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E8sMnM+v2cbtAQKfo3w49f8fsIDE6Co/uR+/8pD/M7Oqp2jKXSbzW0hZ4g/HS06mFi5U2jrf/VBbKkOZW8Cg==" saltValue="T2d4VR3woPnNynbHSbgN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gjz/SSD1rSWODTqqhrtRpXEBjhLMYnr0c0XKBdnruvr2/9DHFcEqB/efeLjs8xqWE6bLECcF1Svdksg98DLkA==" saltValue="KrCYZww8yeUTjUYEb/j6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207708</v>
      </c>
      <c r="E3" s="161"/>
      <c r="F3" s="162">
        <v>85205</v>
      </c>
      <c r="G3" s="163"/>
      <c r="H3" s="164"/>
    </row>
    <row r="4" spans="1:8">
      <c r="A4" s="165"/>
      <c r="B4" s="166"/>
      <c r="C4" s="167"/>
      <c r="D4" s="168">
        <v>146143</v>
      </c>
      <c r="E4" s="169"/>
      <c r="F4" s="170">
        <v>38847</v>
      </c>
      <c r="G4" s="171"/>
      <c r="H4" s="172"/>
    </row>
    <row r="5" spans="1:8">
      <c r="A5" s="153" t="s">
        <v>559</v>
      </c>
      <c r="B5" s="158"/>
      <c r="C5" s="159"/>
      <c r="D5" s="160">
        <v>32439</v>
      </c>
      <c r="E5" s="161"/>
      <c r="F5" s="162">
        <v>69469</v>
      </c>
      <c r="G5" s="163"/>
      <c r="H5" s="164"/>
    </row>
    <row r="6" spans="1:8">
      <c r="A6" s="165"/>
      <c r="B6" s="166"/>
      <c r="C6" s="167"/>
      <c r="D6" s="168">
        <v>19686</v>
      </c>
      <c r="E6" s="169"/>
      <c r="F6" s="170">
        <v>38215</v>
      </c>
      <c r="G6" s="171"/>
      <c r="H6" s="172"/>
    </row>
    <row r="7" spans="1:8">
      <c r="A7" s="153" t="s">
        <v>560</v>
      </c>
      <c r="B7" s="158"/>
      <c r="C7" s="159"/>
      <c r="D7" s="160">
        <v>22314</v>
      </c>
      <c r="E7" s="161"/>
      <c r="F7" s="162">
        <v>67293</v>
      </c>
      <c r="G7" s="163"/>
      <c r="H7" s="164"/>
    </row>
    <row r="8" spans="1:8">
      <c r="A8" s="165"/>
      <c r="B8" s="166"/>
      <c r="C8" s="167"/>
      <c r="D8" s="168">
        <v>14887</v>
      </c>
      <c r="E8" s="169"/>
      <c r="F8" s="170">
        <v>35076</v>
      </c>
      <c r="G8" s="171"/>
      <c r="H8" s="172"/>
    </row>
    <row r="9" spans="1:8">
      <c r="A9" s="153" t="s">
        <v>561</v>
      </c>
      <c r="B9" s="158"/>
      <c r="C9" s="159"/>
      <c r="D9" s="160">
        <v>20592</v>
      </c>
      <c r="E9" s="161"/>
      <c r="F9" s="162">
        <v>67343</v>
      </c>
      <c r="G9" s="163"/>
      <c r="H9" s="164"/>
    </row>
    <row r="10" spans="1:8">
      <c r="A10" s="165"/>
      <c r="B10" s="166"/>
      <c r="C10" s="167"/>
      <c r="D10" s="168">
        <v>10904</v>
      </c>
      <c r="E10" s="169"/>
      <c r="F10" s="170">
        <v>32865</v>
      </c>
      <c r="G10" s="171"/>
      <c r="H10" s="172"/>
    </row>
    <row r="11" spans="1:8">
      <c r="A11" s="153" t="s">
        <v>562</v>
      </c>
      <c r="B11" s="158"/>
      <c r="C11" s="159"/>
      <c r="D11" s="160">
        <v>25818</v>
      </c>
      <c r="E11" s="161"/>
      <c r="F11" s="162">
        <v>73475</v>
      </c>
      <c r="G11" s="163"/>
      <c r="H11" s="164"/>
    </row>
    <row r="12" spans="1:8">
      <c r="A12" s="165"/>
      <c r="B12" s="166"/>
      <c r="C12" s="173"/>
      <c r="D12" s="168">
        <v>17076</v>
      </c>
      <c r="E12" s="169"/>
      <c r="F12" s="170">
        <v>43072</v>
      </c>
      <c r="G12" s="171"/>
      <c r="H12" s="172"/>
    </row>
    <row r="13" spans="1:8">
      <c r="A13" s="153"/>
      <c r="B13" s="158"/>
      <c r="C13" s="174"/>
      <c r="D13" s="175">
        <v>61774</v>
      </c>
      <c r="E13" s="176"/>
      <c r="F13" s="177">
        <v>72557</v>
      </c>
      <c r="G13" s="178"/>
      <c r="H13" s="164"/>
    </row>
    <row r="14" spans="1:8">
      <c r="A14" s="165"/>
      <c r="B14" s="166"/>
      <c r="C14" s="167"/>
      <c r="D14" s="168">
        <v>41739</v>
      </c>
      <c r="E14" s="169"/>
      <c r="F14" s="170">
        <v>37615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1.66</v>
      </c>
      <c r="C19" s="179">
        <f>ROUND(VALUE(SUBSTITUTE(実質収支比率等に係る経年分析!G$48,"▲","-")),2)</f>
        <v>2.0299999999999998</v>
      </c>
      <c r="D19" s="179">
        <f>ROUND(VALUE(SUBSTITUTE(実質収支比率等に係る経年分析!H$48,"▲","-")),2)</f>
        <v>2.12</v>
      </c>
      <c r="E19" s="179">
        <f>ROUND(VALUE(SUBSTITUTE(実質収支比率等に係る経年分析!I$48,"▲","-")),2)</f>
        <v>2.15</v>
      </c>
      <c r="F19" s="179">
        <f>ROUND(VALUE(SUBSTITUTE(実質収支比率等に係る経年分析!J$48,"▲","-")),2)</f>
        <v>1.28</v>
      </c>
    </row>
    <row r="20" spans="1:11">
      <c r="A20" s="179" t="s">
        <v>55</v>
      </c>
      <c r="B20" s="179">
        <f>ROUND(VALUE(SUBSTITUTE(実質収支比率等に係る経年分析!F$47,"▲","-")),2)</f>
        <v>33.75</v>
      </c>
      <c r="C20" s="179">
        <f>ROUND(VALUE(SUBSTITUTE(実質収支比率等に係る経年分析!G$47,"▲","-")),2)</f>
        <v>32.770000000000003</v>
      </c>
      <c r="D20" s="179">
        <f>ROUND(VALUE(SUBSTITUTE(実質収支比率等に係る経年分析!H$47,"▲","-")),2)</f>
        <v>33.18</v>
      </c>
      <c r="E20" s="179">
        <f>ROUND(VALUE(SUBSTITUTE(実質収支比率等に係る経年分析!I$47,"▲","-")),2)</f>
        <v>28.04</v>
      </c>
      <c r="F20" s="179">
        <f>ROUND(VALUE(SUBSTITUTE(実質収支比率等に係る経年分析!J$47,"▲","-")),2)</f>
        <v>23.83</v>
      </c>
    </row>
    <row r="21" spans="1:11">
      <c r="A21" s="179" t="s">
        <v>56</v>
      </c>
      <c r="B21" s="179">
        <f>IF(ISNUMBER(VALUE(SUBSTITUTE(実質収支比率等に係る経年分析!F$49,"▲","-"))),ROUND(VALUE(SUBSTITUTE(実質収支比率等に係る経年分析!F$49,"▲","-")),2),NA())</f>
        <v>-1.2</v>
      </c>
      <c r="C21" s="179">
        <f>IF(ISNUMBER(VALUE(SUBSTITUTE(実質収支比率等に係る経年分析!G$49,"▲","-"))),ROUND(VALUE(SUBSTITUTE(実質収支比率等に係る経年分析!G$49,"▲","-")),2),NA())</f>
        <v>0.44</v>
      </c>
      <c r="D21" s="179">
        <f>IF(ISNUMBER(VALUE(SUBSTITUTE(実質収支比率等に係る経年分析!H$49,"▲","-"))),ROUND(VALUE(SUBSTITUTE(実質収支比率等に係る経年分析!H$49,"▲","-")),2),NA())</f>
        <v>0.1</v>
      </c>
      <c r="E21" s="179">
        <f>IF(ISNUMBER(VALUE(SUBSTITUTE(実質収支比率等に係る経年分析!I$49,"▲","-"))),ROUND(VALUE(SUBSTITUTE(実質収支比率等に係る経年分析!I$49,"▲","-")),2),NA())</f>
        <v>-4.75</v>
      </c>
      <c r="F21" s="179">
        <f>IF(ISNUMBER(VALUE(SUBSTITUTE(実質収支比率等に係る経年分析!J$49,"▲","-"))),ROUND(VALUE(SUBSTITUTE(実質収支比率等に係る経年分析!J$49,"▲","-")),2),NA())</f>
        <v>-3.99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鞍手町谷山池パイプライン水利施設維持管理運営費特別会計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鞍手町かんがい施設維持管理運営費特別会計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住宅新築資金等特別会計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鞍手町流域関連公共下水道事業特別会計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1.27</v>
      </c>
    </row>
    <row r="35" spans="1:16">
      <c r="A35" s="180" t="str">
        <f>IF(連結実質赤字比率に係る赤字・黒字の構成分析!C$35="",NA(),連結実質赤字比率に係る赤字・黒字の構成分析!C$35)</f>
        <v>国民健康保険事業特別会計</v>
      </c>
      <c r="B35" s="180">
        <f>IF(ROUND(VALUE(SUBSTITUTE(連結実質赤字比率に係る赤字・黒字の構成分析!F$35,"▲", "-")), 2) &lt; 0, ABS(ROUND(VALUE(SUBSTITUTE(連結実質赤字比率に係る赤字・黒字の構成分析!F$35,"▲", "-")), 2)), NA())</f>
        <v>3.34</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2.2999999999999998</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2.5299999999999998</v>
      </c>
      <c r="G35" s="180" t="e">
        <f>IF(ROUND(VALUE(SUBSTITUTE(連結実質赤字比率に係る赤字・黒字の構成分析!H$35,"▲", "-")), 2) &gt;= 0, ABS(ROUND(VALUE(SUBSTITUTE(連結実質赤字比率に係る赤字・黒字の構成分析!H$35,"▲", "-")), 2)), NA())</f>
        <v>#N/A</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1.81</v>
      </c>
    </row>
    <row r="36" spans="1:16">
      <c r="A36" s="180" t="str">
        <f>IF(連結実質赤字比率に係る赤字・黒字の構成分析!C$34="",NA(),連結実質赤字比率に係る赤字・黒字の構成分析!C$34)</f>
        <v>鞍手町水道事業会計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794</v>
      </c>
      <c r="E42" s="181"/>
      <c r="F42" s="181"/>
      <c r="G42" s="181">
        <f>'実質公債費比率（分子）の構造'!L$52</f>
        <v>784</v>
      </c>
      <c r="H42" s="181"/>
      <c r="I42" s="181"/>
      <c r="J42" s="181">
        <f>'実質公債費比率（分子）の構造'!M$52</f>
        <v>800</v>
      </c>
      <c r="K42" s="181"/>
      <c r="L42" s="181"/>
      <c r="M42" s="181">
        <f>'実質公債費比率（分子）の構造'!N$52</f>
        <v>783</v>
      </c>
      <c r="N42" s="181"/>
      <c r="O42" s="181"/>
      <c r="P42" s="181">
        <f>'実質公債費比率（分子）の構造'!O$52</f>
        <v>942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66</v>
      </c>
      <c r="C45" s="181"/>
      <c r="D45" s="181"/>
      <c r="E45" s="181">
        <f>'実質公債費比率（分子）の構造'!L$49</f>
        <v>66</v>
      </c>
      <c r="F45" s="181"/>
      <c r="G45" s="181"/>
      <c r="H45" s="181">
        <f>'実質公債費比率（分子）の構造'!M$49</f>
        <v>53</v>
      </c>
      <c r="I45" s="181"/>
      <c r="J45" s="181"/>
      <c r="K45" s="181">
        <f>'実質公債費比率（分子）の構造'!N$49</f>
        <v>40</v>
      </c>
      <c r="L45" s="181"/>
      <c r="M45" s="181"/>
      <c r="N45" s="181">
        <f>'実質公債費比率（分子）の構造'!O$49</f>
        <v>3</v>
      </c>
      <c r="O45" s="181"/>
      <c r="P45" s="181"/>
    </row>
    <row r="46" spans="1:16">
      <c r="A46" s="181" t="s">
        <v>67</v>
      </c>
      <c r="B46" s="181">
        <f>'実質公債費比率（分子）の構造'!K$48</f>
        <v>177</v>
      </c>
      <c r="C46" s="181"/>
      <c r="D46" s="181"/>
      <c r="E46" s="181">
        <f>'実質公債費比率（分子）の構造'!L$48</f>
        <v>191</v>
      </c>
      <c r="F46" s="181"/>
      <c r="G46" s="181"/>
      <c r="H46" s="181">
        <f>'実質公債費比率（分子）の構造'!M$48</f>
        <v>134</v>
      </c>
      <c r="I46" s="181"/>
      <c r="J46" s="181"/>
      <c r="K46" s="181">
        <f>'実質公債費比率（分子）の構造'!N$48</f>
        <v>132</v>
      </c>
      <c r="L46" s="181"/>
      <c r="M46" s="181"/>
      <c r="N46" s="181">
        <f>'実質公債費比率（分子）の構造'!O$48</f>
        <v>149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857</v>
      </c>
      <c r="C49" s="181"/>
      <c r="D49" s="181"/>
      <c r="E49" s="181">
        <f>'実質公債費比率（分子）の構造'!L$45</f>
        <v>856</v>
      </c>
      <c r="F49" s="181"/>
      <c r="G49" s="181"/>
      <c r="H49" s="181">
        <f>'実質公債費比率（分子）の構造'!M$45</f>
        <v>933</v>
      </c>
      <c r="I49" s="181"/>
      <c r="J49" s="181"/>
      <c r="K49" s="181">
        <f>'実質公債費比率（分子）の構造'!N$45</f>
        <v>948</v>
      </c>
      <c r="L49" s="181"/>
      <c r="M49" s="181"/>
      <c r="N49" s="181">
        <f>'実質公債費比率（分子）の構造'!O$45</f>
        <v>1130</v>
      </c>
      <c r="O49" s="181"/>
      <c r="P49" s="181"/>
    </row>
    <row r="50" spans="1:16">
      <c r="A50" s="181" t="s">
        <v>71</v>
      </c>
      <c r="B50" s="181" t="e">
        <f>NA()</f>
        <v>#N/A</v>
      </c>
      <c r="C50" s="181">
        <f>IF(ISNUMBER('実質公債費比率（分子）の構造'!K$53),'実質公債費比率（分子）の構造'!K$53,NA())</f>
        <v>306</v>
      </c>
      <c r="D50" s="181" t="e">
        <f>NA()</f>
        <v>#N/A</v>
      </c>
      <c r="E50" s="181" t="e">
        <f>NA()</f>
        <v>#N/A</v>
      </c>
      <c r="F50" s="181">
        <f>IF(ISNUMBER('実質公債費比率（分子）の構造'!L$53),'実質公債費比率（分子）の構造'!L$53,NA())</f>
        <v>329</v>
      </c>
      <c r="G50" s="181" t="e">
        <f>NA()</f>
        <v>#N/A</v>
      </c>
      <c r="H50" s="181" t="e">
        <f>NA()</f>
        <v>#N/A</v>
      </c>
      <c r="I50" s="181">
        <f>IF(ISNUMBER('実質公債費比率（分子）の構造'!M$53),'実質公債費比率（分子）の構造'!M$53,NA())</f>
        <v>320</v>
      </c>
      <c r="J50" s="181" t="e">
        <f>NA()</f>
        <v>#N/A</v>
      </c>
      <c r="K50" s="181" t="e">
        <f>NA()</f>
        <v>#N/A</v>
      </c>
      <c r="L50" s="181">
        <f>IF(ISNUMBER('実質公債費比率（分子）の構造'!N$53),'実質公債費比率（分子）の構造'!N$53,NA())</f>
        <v>337</v>
      </c>
      <c r="M50" s="181" t="e">
        <f>NA()</f>
        <v>#N/A</v>
      </c>
      <c r="N50" s="181" t="e">
        <f>NA()</f>
        <v>#N/A</v>
      </c>
      <c r="O50" s="181">
        <f>IF(ISNUMBER('実質公債費比率（分子）の構造'!O$53),'実質公債費比率（分子）の構造'!O$53,NA())</f>
        <v>340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8153</v>
      </c>
      <c r="E56" s="180"/>
      <c r="F56" s="180"/>
      <c r="G56" s="180">
        <f>'将来負担比率（分子）の構造'!J$52</f>
        <v>8249</v>
      </c>
      <c r="H56" s="180"/>
      <c r="I56" s="180"/>
      <c r="J56" s="180">
        <f>'将来負担比率（分子）の構造'!K$52</f>
        <v>8227</v>
      </c>
      <c r="K56" s="180"/>
      <c r="L56" s="180"/>
      <c r="M56" s="180">
        <f>'将来負担比率（分子）の構造'!L$52</f>
        <v>8158</v>
      </c>
      <c r="N56" s="180"/>
      <c r="O56" s="180"/>
      <c r="P56" s="180">
        <f>'将来負担比率（分子）の構造'!M$52</f>
        <v>8037</v>
      </c>
    </row>
    <row r="57" spans="1:16">
      <c r="A57" s="180" t="s">
        <v>42</v>
      </c>
      <c r="B57" s="180"/>
      <c r="C57" s="180"/>
      <c r="D57" s="180">
        <f>'将来負担比率（分子）の構造'!I$51</f>
        <v>1462</v>
      </c>
      <c r="E57" s="180"/>
      <c r="F57" s="180"/>
      <c r="G57" s="180">
        <f>'将来負担比率（分子）の構造'!J$51</f>
        <v>1285</v>
      </c>
      <c r="H57" s="180"/>
      <c r="I57" s="180"/>
      <c r="J57" s="180">
        <f>'将来負担比率（分子）の構造'!K$51</f>
        <v>1119</v>
      </c>
      <c r="K57" s="180"/>
      <c r="L57" s="180"/>
      <c r="M57" s="180">
        <f>'将来負担比率（分子）の構造'!L$51</f>
        <v>958</v>
      </c>
      <c r="N57" s="180"/>
      <c r="O57" s="180"/>
      <c r="P57" s="180">
        <f>'将来負担比率（分子）の構造'!M$51</f>
        <v>845</v>
      </c>
    </row>
    <row r="58" spans="1:16">
      <c r="A58" s="180" t="s">
        <v>41</v>
      </c>
      <c r="B58" s="180"/>
      <c r="C58" s="180"/>
      <c r="D58" s="180">
        <f>'将来負担比率（分子）の構造'!I$50</f>
        <v>6632</v>
      </c>
      <c r="E58" s="180"/>
      <c r="F58" s="180"/>
      <c r="G58" s="180">
        <f>'将来負担比率（分子）の構造'!J$50</f>
        <v>6960</v>
      </c>
      <c r="H58" s="180"/>
      <c r="I58" s="180"/>
      <c r="J58" s="180">
        <f>'将来負担比率（分子）の構造'!K$50</f>
        <v>7025</v>
      </c>
      <c r="K58" s="180"/>
      <c r="L58" s="180"/>
      <c r="M58" s="180">
        <f>'将来負担比率（分子）の構造'!L$50</f>
        <v>6968</v>
      </c>
      <c r="N58" s="180"/>
      <c r="O58" s="180"/>
      <c r="P58" s="180">
        <f>'将来負担比率（分子）の構造'!M$50</f>
        <v>6875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1108</v>
      </c>
      <c r="C62" s="180"/>
      <c r="D62" s="180"/>
      <c r="E62" s="180">
        <f>'将来負担比率（分子）の構造'!J$45</f>
        <v>1030</v>
      </c>
      <c r="F62" s="180"/>
      <c r="G62" s="180"/>
      <c r="H62" s="180">
        <f>'将来負担比率（分子）の構造'!K$45</f>
        <v>1058</v>
      </c>
      <c r="I62" s="180"/>
      <c r="J62" s="180"/>
      <c r="K62" s="180">
        <f>'将来負担比率（分子）の構造'!L$45</f>
        <v>998</v>
      </c>
      <c r="L62" s="180"/>
      <c r="M62" s="180"/>
      <c r="N62" s="180">
        <f>'将来負担比率（分子）の構造'!M$45</f>
        <v>938</v>
      </c>
      <c r="O62" s="180"/>
      <c r="P62" s="180"/>
    </row>
    <row r="63" spans="1:16">
      <c r="A63" s="180" t="s">
        <v>34</v>
      </c>
      <c r="B63" s="180">
        <f>'将来負担比率（分子）の構造'!I$44</f>
        <v>163</v>
      </c>
      <c r="C63" s="180"/>
      <c r="D63" s="180"/>
      <c r="E63" s="180">
        <f>'将来負担比率（分子）の構造'!J$44</f>
        <v>98</v>
      </c>
      <c r="F63" s="180"/>
      <c r="G63" s="180"/>
      <c r="H63" s="180">
        <f>'将来負担比率（分子）の構造'!K$44</f>
        <v>46</v>
      </c>
      <c r="I63" s="180"/>
      <c r="J63" s="180"/>
      <c r="K63" s="180">
        <f>'将来負担比率（分子）の構造'!L$44</f>
        <v>22</v>
      </c>
      <c r="L63" s="180"/>
      <c r="M63" s="180"/>
      <c r="N63" s="180">
        <f>'将来負担比率（分子）の構造'!M$44</f>
        <v>20</v>
      </c>
      <c r="O63" s="180"/>
      <c r="P63" s="180"/>
    </row>
    <row r="64" spans="1:16">
      <c r="A64" s="180" t="s">
        <v>33</v>
      </c>
      <c r="B64" s="180">
        <f>'将来負担比率（分子）の構造'!I$43</f>
        <v>2999</v>
      </c>
      <c r="C64" s="180"/>
      <c r="D64" s="180"/>
      <c r="E64" s="180">
        <f>'将来負担比率（分子）の構造'!J$43</f>
        <v>3131</v>
      </c>
      <c r="F64" s="180"/>
      <c r="G64" s="180"/>
      <c r="H64" s="180">
        <f>'将来負担比率（分子）の構造'!K$43</f>
        <v>3351</v>
      </c>
      <c r="I64" s="180"/>
      <c r="J64" s="180"/>
      <c r="K64" s="180">
        <f>'将来負担比率（分子）の構造'!L$43</f>
        <v>3431</v>
      </c>
      <c r="L64" s="180"/>
      <c r="M64" s="180"/>
      <c r="N64" s="180">
        <f>'将来負担比率（分子）の構造'!M$43</f>
        <v>3475</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9991</v>
      </c>
      <c r="C66" s="180"/>
      <c r="D66" s="180"/>
      <c r="E66" s="180">
        <f>'将来負担比率（分子）の構造'!J$41</f>
        <v>9958</v>
      </c>
      <c r="F66" s="180"/>
      <c r="G66" s="180"/>
      <c r="H66" s="180">
        <f>'将来負担比率（分子）の構造'!K$41</f>
        <v>9678</v>
      </c>
      <c r="I66" s="180"/>
      <c r="J66" s="180"/>
      <c r="K66" s="180">
        <f>'将来負担比率（分子）の構造'!L$41</f>
        <v>9320</v>
      </c>
      <c r="L66" s="180"/>
      <c r="M66" s="180"/>
      <c r="N66" s="180">
        <f>'将来負担比率（分子）の構造'!M$41</f>
        <v>8927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1472</v>
      </c>
      <c r="C72" s="184">
        <f>基金残高に係る経年分析!G55</f>
        <v>1257</v>
      </c>
      <c r="D72" s="184">
        <f>基金残高に係る経年分析!H55</f>
        <v>1108</v>
      </c>
    </row>
    <row r="73" spans="1:16">
      <c r="A73" s="183" t="s">
        <v>78</v>
      </c>
      <c r="B73" s="184">
        <f>基金残高に係る経年分析!F56</f>
        <v>669</v>
      </c>
      <c r="C73" s="184">
        <f>基金残高に係る経年分析!G56</f>
        <v>623</v>
      </c>
      <c r="D73" s="184">
        <f>基金残高に係る経年分析!H56</f>
        <v>536</v>
      </c>
    </row>
    <row r="74" spans="1:16">
      <c r="A74" s="183" t="s">
        <v>79</v>
      </c>
      <c r="B74" s="184">
        <f>基金残高に係る経年分析!F57</f>
        <v>4867</v>
      </c>
      <c r="C74" s="184">
        <f>基金残高に係る経年分析!G57</f>
        <v>5071</v>
      </c>
      <c r="D74" s="184">
        <f>基金残高に係る経年分析!H57</f>
        <v>5214</v>
      </c>
    </row>
  </sheetData>
  <sheetProtection algorithmName="SHA-512" hashValue="unMcqevu6FurKwdSj1C6PW0fyZJGrscw59yf1EGDaVt8efpWBTWXlnlL7XV919JY/8b+Gb3QNIVEQhRlkBkF/Q==" saltValue="IUVPvkyRDVH2GFJnn3H1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220</v>
      </c>
      <c r="DI1" s="656"/>
      <c r="DJ1" s="656"/>
      <c r="DK1" s="656"/>
      <c r="DL1" s="656"/>
      <c r="DM1" s="656"/>
      <c r="DN1" s="657"/>
      <c r="DO1" s="225"/>
      <c r="DP1" s="655" t="s">
        <v>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226</v>
      </c>
      <c r="S4" s="659"/>
      <c r="T4" s="659"/>
      <c r="U4" s="659"/>
      <c r="V4" s="659"/>
      <c r="W4" s="659"/>
      <c r="X4" s="659"/>
      <c r="Y4" s="660"/>
      <c r="Z4" s="658" t="s">
        <v>227</v>
      </c>
      <c r="AA4" s="659"/>
      <c r="AB4" s="659"/>
      <c r="AC4" s="660"/>
      <c r="AD4" s="658" t="s">
        <v>228</v>
      </c>
      <c r="AE4" s="659"/>
      <c r="AF4" s="659"/>
      <c r="AG4" s="659"/>
      <c r="AH4" s="659"/>
      <c r="AI4" s="659"/>
      <c r="AJ4" s="659"/>
      <c r="AK4" s="660"/>
      <c r="AL4" s="658" t="s">
        <v>227</v>
      </c>
      <c r="AM4" s="659"/>
      <c r="AN4" s="659"/>
      <c r="AO4" s="660"/>
      <c r="AP4" s="664" t="s">
        <v>229</v>
      </c>
      <c r="AQ4" s="664"/>
      <c r="AR4" s="664"/>
      <c r="AS4" s="664"/>
      <c r="AT4" s="664"/>
      <c r="AU4" s="664"/>
      <c r="AV4" s="664"/>
      <c r="AW4" s="664"/>
      <c r="AX4" s="664"/>
      <c r="AY4" s="664"/>
      <c r="AZ4" s="664"/>
      <c r="BA4" s="664"/>
      <c r="BB4" s="664"/>
      <c r="BC4" s="664"/>
      <c r="BD4" s="664"/>
      <c r="BE4" s="664"/>
      <c r="BF4" s="664"/>
      <c r="BG4" s="664" t="s">
        <v>230</v>
      </c>
      <c r="BH4" s="664"/>
      <c r="BI4" s="664"/>
      <c r="BJ4" s="664"/>
      <c r="BK4" s="664"/>
      <c r="BL4" s="664"/>
      <c r="BM4" s="664"/>
      <c r="BN4" s="664"/>
      <c r="BO4" s="664" t="s">
        <v>227</v>
      </c>
      <c r="BP4" s="664"/>
      <c r="BQ4" s="664"/>
      <c r="BR4" s="664"/>
      <c r="BS4" s="664" t="s">
        <v>231</v>
      </c>
      <c r="BT4" s="664"/>
      <c r="BU4" s="664"/>
      <c r="BV4" s="664"/>
      <c r="BW4" s="664"/>
      <c r="BX4" s="664"/>
      <c r="BY4" s="664"/>
      <c r="BZ4" s="664"/>
      <c r="CA4" s="664"/>
      <c r="CB4" s="664"/>
      <c r="CD4" s="661" t="s">
        <v>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233</v>
      </c>
      <c r="C5" s="666"/>
      <c r="D5" s="666"/>
      <c r="E5" s="666"/>
      <c r="F5" s="666"/>
      <c r="G5" s="666"/>
      <c r="H5" s="666"/>
      <c r="I5" s="666"/>
      <c r="J5" s="666"/>
      <c r="K5" s="666"/>
      <c r="L5" s="666"/>
      <c r="M5" s="666"/>
      <c r="N5" s="666"/>
      <c r="O5" s="666"/>
      <c r="P5" s="666"/>
      <c r="Q5" s="667"/>
      <c r="R5" s="668">
        <v>1870782</v>
      </c>
      <c r="S5" s="669"/>
      <c r="T5" s="669"/>
      <c r="U5" s="669"/>
      <c r="V5" s="669"/>
      <c r="W5" s="669"/>
      <c r="X5" s="669"/>
      <c r="Y5" s="670"/>
      <c r="Z5" s="671">
        <v>24.8</v>
      </c>
      <c r="AA5" s="671"/>
      <c r="AB5" s="671"/>
      <c r="AC5" s="671"/>
      <c r="AD5" s="672">
        <v>1870782</v>
      </c>
      <c r="AE5" s="672"/>
      <c r="AF5" s="672"/>
      <c r="AG5" s="672"/>
      <c r="AH5" s="672"/>
      <c r="AI5" s="672"/>
      <c r="AJ5" s="672"/>
      <c r="AK5" s="672"/>
      <c r="AL5" s="673">
        <v>42.8</v>
      </c>
      <c r="AM5" s="674"/>
      <c r="AN5" s="674"/>
      <c r="AO5" s="675"/>
      <c r="AP5" s="665" t="s">
        <v>234</v>
      </c>
      <c r="AQ5" s="666"/>
      <c r="AR5" s="666"/>
      <c r="AS5" s="666"/>
      <c r="AT5" s="666"/>
      <c r="AU5" s="666"/>
      <c r="AV5" s="666"/>
      <c r="AW5" s="666"/>
      <c r="AX5" s="666"/>
      <c r="AY5" s="666"/>
      <c r="AZ5" s="666"/>
      <c r="BA5" s="666"/>
      <c r="BB5" s="666"/>
      <c r="BC5" s="666"/>
      <c r="BD5" s="666"/>
      <c r="BE5" s="666"/>
      <c r="BF5" s="667"/>
      <c r="BG5" s="679">
        <v>1870782</v>
      </c>
      <c r="BH5" s="680"/>
      <c r="BI5" s="680"/>
      <c r="BJ5" s="680"/>
      <c r="BK5" s="680"/>
      <c r="BL5" s="680"/>
      <c r="BM5" s="680"/>
      <c r="BN5" s="681"/>
      <c r="BO5" s="682">
        <v>100</v>
      </c>
      <c r="BP5" s="682"/>
      <c r="BQ5" s="682"/>
      <c r="BR5" s="682"/>
      <c r="BS5" s="683" t="s">
        <v>235</v>
      </c>
      <c r="BT5" s="683"/>
      <c r="BU5" s="683"/>
      <c r="BV5" s="683"/>
      <c r="BW5" s="683"/>
      <c r="BX5" s="683"/>
      <c r="BY5" s="683"/>
      <c r="BZ5" s="683"/>
      <c r="CA5" s="683"/>
      <c r="CB5" s="687"/>
      <c r="CD5" s="661" t="s">
        <v>229</v>
      </c>
      <c r="CE5" s="662"/>
      <c r="CF5" s="662"/>
      <c r="CG5" s="662"/>
      <c r="CH5" s="662"/>
      <c r="CI5" s="662"/>
      <c r="CJ5" s="662"/>
      <c r="CK5" s="662"/>
      <c r="CL5" s="662"/>
      <c r="CM5" s="662"/>
      <c r="CN5" s="662"/>
      <c r="CO5" s="662"/>
      <c r="CP5" s="662"/>
      <c r="CQ5" s="663"/>
      <c r="CR5" s="661" t="s">
        <v>236</v>
      </c>
      <c r="CS5" s="662"/>
      <c r="CT5" s="662"/>
      <c r="CU5" s="662"/>
      <c r="CV5" s="662"/>
      <c r="CW5" s="662"/>
      <c r="CX5" s="662"/>
      <c r="CY5" s="663"/>
      <c r="CZ5" s="661" t="s">
        <v>227</v>
      </c>
      <c r="DA5" s="662"/>
      <c r="DB5" s="662"/>
      <c r="DC5" s="663"/>
      <c r="DD5" s="661" t="s">
        <v>237</v>
      </c>
      <c r="DE5" s="662"/>
      <c r="DF5" s="662"/>
      <c r="DG5" s="662"/>
      <c r="DH5" s="662"/>
      <c r="DI5" s="662"/>
      <c r="DJ5" s="662"/>
      <c r="DK5" s="662"/>
      <c r="DL5" s="662"/>
      <c r="DM5" s="662"/>
      <c r="DN5" s="662"/>
      <c r="DO5" s="662"/>
      <c r="DP5" s="663"/>
      <c r="DQ5" s="661" t="s">
        <v>238</v>
      </c>
      <c r="DR5" s="662"/>
      <c r="DS5" s="662"/>
      <c r="DT5" s="662"/>
      <c r="DU5" s="662"/>
      <c r="DV5" s="662"/>
      <c r="DW5" s="662"/>
      <c r="DX5" s="662"/>
      <c r="DY5" s="662"/>
      <c r="DZ5" s="662"/>
      <c r="EA5" s="662"/>
      <c r="EB5" s="662"/>
      <c r="EC5" s="663"/>
    </row>
    <row r="6" spans="2:143" ht="11.25" customHeight="1">
      <c r="B6" s="676" t="s">
        <v>239</v>
      </c>
      <c r="C6" s="677"/>
      <c r="D6" s="677"/>
      <c r="E6" s="677"/>
      <c r="F6" s="677"/>
      <c r="G6" s="677"/>
      <c r="H6" s="677"/>
      <c r="I6" s="677"/>
      <c r="J6" s="677"/>
      <c r="K6" s="677"/>
      <c r="L6" s="677"/>
      <c r="M6" s="677"/>
      <c r="N6" s="677"/>
      <c r="O6" s="677"/>
      <c r="P6" s="677"/>
      <c r="Q6" s="678"/>
      <c r="R6" s="679">
        <v>65280</v>
      </c>
      <c r="S6" s="680"/>
      <c r="T6" s="680"/>
      <c r="U6" s="680"/>
      <c r="V6" s="680"/>
      <c r="W6" s="680"/>
      <c r="X6" s="680"/>
      <c r="Y6" s="681"/>
      <c r="Z6" s="682">
        <v>0.9</v>
      </c>
      <c r="AA6" s="682"/>
      <c r="AB6" s="682"/>
      <c r="AC6" s="682"/>
      <c r="AD6" s="683">
        <v>65280</v>
      </c>
      <c r="AE6" s="683"/>
      <c r="AF6" s="683"/>
      <c r="AG6" s="683"/>
      <c r="AH6" s="683"/>
      <c r="AI6" s="683"/>
      <c r="AJ6" s="683"/>
      <c r="AK6" s="683"/>
      <c r="AL6" s="684">
        <v>1.5</v>
      </c>
      <c r="AM6" s="685"/>
      <c r="AN6" s="685"/>
      <c r="AO6" s="686"/>
      <c r="AP6" s="676" t="s">
        <v>240</v>
      </c>
      <c r="AQ6" s="677"/>
      <c r="AR6" s="677"/>
      <c r="AS6" s="677"/>
      <c r="AT6" s="677"/>
      <c r="AU6" s="677"/>
      <c r="AV6" s="677"/>
      <c r="AW6" s="677"/>
      <c r="AX6" s="677"/>
      <c r="AY6" s="677"/>
      <c r="AZ6" s="677"/>
      <c r="BA6" s="677"/>
      <c r="BB6" s="677"/>
      <c r="BC6" s="677"/>
      <c r="BD6" s="677"/>
      <c r="BE6" s="677"/>
      <c r="BF6" s="678"/>
      <c r="BG6" s="679">
        <v>1870782</v>
      </c>
      <c r="BH6" s="680"/>
      <c r="BI6" s="680"/>
      <c r="BJ6" s="680"/>
      <c r="BK6" s="680"/>
      <c r="BL6" s="680"/>
      <c r="BM6" s="680"/>
      <c r="BN6" s="681"/>
      <c r="BO6" s="682">
        <v>100</v>
      </c>
      <c r="BP6" s="682"/>
      <c r="BQ6" s="682"/>
      <c r="BR6" s="682"/>
      <c r="BS6" s="683" t="s">
        <v>235</v>
      </c>
      <c r="BT6" s="683"/>
      <c r="BU6" s="683"/>
      <c r="BV6" s="683"/>
      <c r="BW6" s="683"/>
      <c r="BX6" s="683"/>
      <c r="BY6" s="683"/>
      <c r="BZ6" s="683"/>
      <c r="CA6" s="683"/>
      <c r="CB6" s="687"/>
      <c r="CD6" s="690" t="s">
        <v>241</v>
      </c>
      <c r="CE6" s="691"/>
      <c r="CF6" s="691"/>
      <c r="CG6" s="691"/>
      <c r="CH6" s="691"/>
      <c r="CI6" s="691"/>
      <c r="CJ6" s="691"/>
      <c r="CK6" s="691"/>
      <c r="CL6" s="691"/>
      <c r="CM6" s="691"/>
      <c r="CN6" s="691"/>
      <c r="CO6" s="691"/>
      <c r="CP6" s="691"/>
      <c r="CQ6" s="692"/>
      <c r="CR6" s="679">
        <v>92591</v>
      </c>
      <c r="CS6" s="680"/>
      <c r="CT6" s="680"/>
      <c r="CU6" s="680"/>
      <c r="CV6" s="680"/>
      <c r="CW6" s="680"/>
      <c r="CX6" s="680"/>
      <c r="CY6" s="681"/>
      <c r="CZ6" s="673">
        <v>1.2</v>
      </c>
      <c r="DA6" s="674"/>
      <c r="DB6" s="674"/>
      <c r="DC6" s="693"/>
      <c r="DD6" s="688" t="s">
        <v>174</v>
      </c>
      <c r="DE6" s="680"/>
      <c r="DF6" s="680"/>
      <c r="DG6" s="680"/>
      <c r="DH6" s="680"/>
      <c r="DI6" s="680"/>
      <c r="DJ6" s="680"/>
      <c r="DK6" s="680"/>
      <c r="DL6" s="680"/>
      <c r="DM6" s="680"/>
      <c r="DN6" s="680"/>
      <c r="DO6" s="680"/>
      <c r="DP6" s="681"/>
      <c r="DQ6" s="688">
        <v>92591</v>
      </c>
      <c r="DR6" s="680"/>
      <c r="DS6" s="680"/>
      <c r="DT6" s="680"/>
      <c r="DU6" s="680"/>
      <c r="DV6" s="680"/>
      <c r="DW6" s="680"/>
      <c r="DX6" s="680"/>
      <c r="DY6" s="680"/>
      <c r="DZ6" s="680"/>
      <c r="EA6" s="680"/>
      <c r="EB6" s="680"/>
      <c r="EC6" s="689"/>
    </row>
    <row r="7" spans="2:143" ht="11.25" customHeight="1">
      <c r="B7" s="676" t="s">
        <v>242</v>
      </c>
      <c r="C7" s="677"/>
      <c r="D7" s="677"/>
      <c r="E7" s="677"/>
      <c r="F7" s="677"/>
      <c r="G7" s="677"/>
      <c r="H7" s="677"/>
      <c r="I7" s="677"/>
      <c r="J7" s="677"/>
      <c r="K7" s="677"/>
      <c r="L7" s="677"/>
      <c r="M7" s="677"/>
      <c r="N7" s="677"/>
      <c r="O7" s="677"/>
      <c r="P7" s="677"/>
      <c r="Q7" s="678"/>
      <c r="R7" s="679">
        <v>2243</v>
      </c>
      <c r="S7" s="680"/>
      <c r="T7" s="680"/>
      <c r="U7" s="680"/>
      <c r="V7" s="680"/>
      <c r="W7" s="680"/>
      <c r="X7" s="680"/>
      <c r="Y7" s="681"/>
      <c r="Z7" s="682">
        <v>0</v>
      </c>
      <c r="AA7" s="682"/>
      <c r="AB7" s="682"/>
      <c r="AC7" s="682"/>
      <c r="AD7" s="683">
        <v>2243</v>
      </c>
      <c r="AE7" s="683"/>
      <c r="AF7" s="683"/>
      <c r="AG7" s="683"/>
      <c r="AH7" s="683"/>
      <c r="AI7" s="683"/>
      <c r="AJ7" s="683"/>
      <c r="AK7" s="683"/>
      <c r="AL7" s="684">
        <v>0.1</v>
      </c>
      <c r="AM7" s="685"/>
      <c r="AN7" s="685"/>
      <c r="AO7" s="686"/>
      <c r="AP7" s="676" t="s">
        <v>243</v>
      </c>
      <c r="AQ7" s="677"/>
      <c r="AR7" s="677"/>
      <c r="AS7" s="677"/>
      <c r="AT7" s="677"/>
      <c r="AU7" s="677"/>
      <c r="AV7" s="677"/>
      <c r="AW7" s="677"/>
      <c r="AX7" s="677"/>
      <c r="AY7" s="677"/>
      <c r="AZ7" s="677"/>
      <c r="BA7" s="677"/>
      <c r="BB7" s="677"/>
      <c r="BC7" s="677"/>
      <c r="BD7" s="677"/>
      <c r="BE7" s="677"/>
      <c r="BF7" s="678"/>
      <c r="BG7" s="679">
        <v>755682</v>
      </c>
      <c r="BH7" s="680"/>
      <c r="BI7" s="680"/>
      <c r="BJ7" s="680"/>
      <c r="BK7" s="680"/>
      <c r="BL7" s="680"/>
      <c r="BM7" s="680"/>
      <c r="BN7" s="681"/>
      <c r="BO7" s="682">
        <v>40.4</v>
      </c>
      <c r="BP7" s="682"/>
      <c r="BQ7" s="682"/>
      <c r="BR7" s="682"/>
      <c r="BS7" s="683" t="s">
        <v>235</v>
      </c>
      <c r="BT7" s="683"/>
      <c r="BU7" s="683"/>
      <c r="BV7" s="683"/>
      <c r="BW7" s="683"/>
      <c r="BX7" s="683"/>
      <c r="BY7" s="683"/>
      <c r="BZ7" s="683"/>
      <c r="CA7" s="683"/>
      <c r="CB7" s="687"/>
      <c r="CD7" s="694" t="s">
        <v>244</v>
      </c>
      <c r="CE7" s="695"/>
      <c r="CF7" s="695"/>
      <c r="CG7" s="695"/>
      <c r="CH7" s="695"/>
      <c r="CI7" s="695"/>
      <c r="CJ7" s="695"/>
      <c r="CK7" s="695"/>
      <c r="CL7" s="695"/>
      <c r="CM7" s="695"/>
      <c r="CN7" s="695"/>
      <c r="CO7" s="695"/>
      <c r="CP7" s="695"/>
      <c r="CQ7" s="696"/>
      <c r="CR7" s="679">
        <v>1080307</v>
      </c>
      <c r="CS7" s="680"/>
      <c r="CT7" s="680"/>
      <c r="CU7" s="680"/>
      <c r="CV7" s="680"/>
      <c r="CW7" s="680"/>
      <c r="CX7" s="680"/>
      <c r="CY7" s="681"/>
      <c r="CZ7" s="682">
        <v>14.6</v>
      </c>
      <c r="DA7" s="682"/>
      <c r="DB7" s="682"/>
      <c r="DC7" s="682"/>
      <c r="DD7" s="688">
        <v>1278</v>
      </c>
      <c r="DE7" s="680"/>
      <c r="DF7" s="680"/>
      <c r="DG7" s="680"/>
      <c r="DH7" s="680"/>
      <c r="DI7" s="680"/>
      <c r="DJ7" s="680"/>
      <c r="DK7" s="680"/>
      <c r="DL7" s="680"/>
      <c r="DM7" s="680"/>
      <c r="DN7" s="680"/>
      <c r="DO7" s="680"/>
      <c r="DP7" s="681"/>
      <c r="DQ7" s="688">
        <v>913340</v>
      </c>
      <c r="DR7" s="680"/>
      <c r="DS7" s="680"/>
      <c r="DT7" s="680"/>
      <c r="DU7" s="680"/>
      <c r="DV7" s="680"/>
      <c r="DW7" s="680"/>
      <c r="DX7" s="680"/>
      <c r="DY7" s="680"/>
      <c r="DZ7" s="680"/>
      <c r="EA7" s="680"/>
      <c r="EB7" s="680"/>
      <c r="EC7" s="689"/>
    </row>
    <row r="8" spans="2:143" ht="11.25" customHeight="1">
      <c r="B8" s="676" t="s">
        <v>245</v>
      </c>
      <c r="C8" s="677"/>
      <c r="D8" s="677"/>
      <c r="E8" s="677"/>
      <c r="F8" s="677"/>
      <c r="G8" s="677"/>
      <c r="H8" s="677"/>
      <c r="I8" s="677"/>
      <c r="J8" s="677"/>
      <c r="K8" s="677"/>
      <c r="L8" s="677"/>
      <c r="M8" s="677"/>
      <c r="N8" s="677"/>
      <c r="O8" s="677"/>
      <c r="P8" s="677"/>
      <c r="Q8" s="678"/>
      <c r="R8" s="679">
        <v>4976</v>
      </c>
      <c r="S8" s="680"/>
      <c r="T8" s="680"/>
      <c r="U8" s="680"/>
      <c r="V8" s="680"/>
      <c r="W8" s="680"/>
      <c r="X8" s="680"/>
      <c r="Y8" s="681"/>
      <c r="Z8" s="682">
        <v>0.1</v>
      </c>
      <c r="AA8" s="682"/>
      <c r="AB8" s="682"/>
      <c r="AC8" s="682"/>
      <c r="AD8" s="683">
        <v>4976</v>
      </c>
      <c r="AE8" s="683"/>
      <c r="AF8" s="683"/>
      <c r="AG8" s="683"/>
      <c r="AH8" s="683"/>
      <c r="AI8" s="683"/>
      <c r="AJ8" s="683"/>
      <c r="AK8" s="683"/>
      <c r="AL8" s="684">
        <v>0.1</v>
      </c>
      <c r="AM8" s="685"/>
      <c r="AN8" s="685"/>
      <c r="AO8" s="686"/>
      <c r="AP8" s="676" t="s">
        <v>246</v>
      </c>
      <c r="AQ8" s="677"/>
      <c r="AR8" s="677"/>
      <c r="AS8" s="677"/>
      <c r="AT8" s="677"/>
      <c r="AU8" s="677"/>
      <c r="AV8" s="677"/>
      <c r="AW8" s="677"/>
      <c r="AX8" s="677"/>
      <c r="AY8" s="677"/>
      <c r="AZ8" s="677"/>
      <c r="BA8" s="677"/>
      <c r="BB8" s="677"/>
      <c r="BC8" s="677"/>
      <c r="BD8" s="677"/>
      <c r="BE8" s="677"/>
      <c r="BF8" s="678"/>
      <c r="BG8" s="679">
        <v>26039</v>
      </c>
      <c r="BH8" s="680"/>
      <c r="BI8" s="680"/>
      <c r="BJ8" s="680"/>
      <c r="BK8" s="680"/>
      <c r="BL8" s="680"/>
      <c r="BM8" s="680"/>
      <c r="BN8" s="681"/>
      <c r="BO8" s="682">
        <v>1.4</v>
      </c>
      <c r="BP8" s="682"/>
      <c r="BQ8" s="682"/>
      <c r="BR8" s="682"/>
      <c r="BS8" s="688" t="s">
        <v>235</v>
      </c>
      <c r="BT8" s="680"/>
      <c r="BU8" s="680"/>
      <c r="BV8" s="680"/>
      <c r="BW8" s="680"/>
      <c r="BX8" s="680"/>
      <c r="BY8" s="680"/>
      <c r="BZ8" s="680"/>
      <c r="CA8" s="680"/>
      <c r="CB8" s="689"/>
      <c r="CD8" s="694" t="s">
        <v>247</v>
      </c>
      <c r="CE8" s="695"/>
      <c r="CF8" s="695"/>
      <c r="CG8" s="695"/>
      <c r="CH8" s="695"/>
      <c r="CI8" s="695"/>
      <c r="CJ8" s="695"/>
      <c r="CK8" s="695"/>
      <c r="CL8" s="695"/>
      <c r="CM8" s="695"/>
      <c r="CN8" s="695"/>
      <c r="CO8" s="695"/>
      <c r="CP8" s="695"/>
      <c r="CQ8" s="696"/>
      <c r="CR8" s="679">
        <v>2583841</v>
      </c>
      <c r="CS8" s="680"/>
      <c r="CT8" s="680"/>
      <c r="CU8" s="680"/>
      <c r="CV8" s="680"/>
      <c r="CW8" s="680"/>
      <c r="CX8" s="680"/>
      <c r="CY8" s="681"/>
      <c r="CZ8" s="682">
        <v>34.799999999999997</v>
      </c>
      <c r="DA8" s="682"/>
      <c r="DB8" s="682"/>
      <c r="DC8" s="682"/>
      <c r="DD8" s="688">
        <v>47010</v>
      </c>
      <c r="DE8" s="680"/>
      <c r="DF8" s="680"/>
      <c r="DG8" s="680"/>
      <c r="DH8" s="680"/>
      <c r="DI8" s="680"/>
      <c r="DJ8" s="680"/>
      <c r="DK8" s="680"/>
      <c r="DL8" s="680"/>
      <c r="DM8" s="680"/>
      <c r="DN8" s="680"/>
      <c r="DO8" s="680"/>
      <c r="DP8" s="681"/>
      <c r="DQ8" s="688">
        <v>1407438</v>
      </c>
      <c r="DR8" s="680"/>
      <c r="DS8" s="680"/>
      <c r="DT8" s="680"/>
      <c r="DU8" s="680"/>
      <c r="DV8" s="680"/>
      <c r="DW8" s="680"/>
      <c r="DX8" s="680"/>
      <c r="DY8" s="680"/>
      <c r="DZ8" s="680"/>
      <c r="EA8" s="680"/>
      <c r="EB8" s="680"/>
      <c r="EC8" s="689"/>
    </row>
    <row r="9" spans="2:143" ht="11.25" customHeight="1">
      <c r="B9" s="676" t="s">
        <v>248</v>
      </c>
      <c r="C9" s="677"/>
      <c r="D9" s="677"/>
      <c r="E9" s="677"/>
      <c r="F9" s="677"/>
      <c r="G9" s="677"/>
      <c r="H9" s="677"/>
      <c r="I9" s="677"/>
      <c r="J9" s="677"/>
      <c r="K9" s="677"/>
      <c r="L9" s="677"/>
      <c r="M9" s="677"/>
      <c r="N9" s="677"/>
      <c r="O9" s="677"/>
      <c r="P9" s="677"/>
      <c r="Q9" s="678"/>
      <c r="R9" s="679">
        <v>4552</v>
      </c>
      <c r="S9" s="680"/>
      <c r="T9" s="680"/>
      <c r="U9" s="680"/>
      <c r="V9" s="680"/>
      <c r="W9" s="680"/>
      <c r="X9" s="680"/>
      <c r="Y9" s="681"/>
      <c r="Z9" s="682">
        <v>0.1</v>
      </c>
      <c r="AA9" s="682"/>
      <c r="AB9" s="682"/>
      <c r="AC9" s="682"/>
      <c r="AD9" s="683">
        <v>4552</v>
      </c>
      <c r="AE9" s="683"/>
      <c r="AF9" s="683"/>
      <c r="AG9" s="683"/>
      <c r="AH9" s="683"/>
      <c r="AI9" s="683"/>
      <c r="AJ9" s="683"/>
      <c r="AK9" s="683"/>
      <c r="AL9" s="684">
        <v>0.1</v>
      </c>
      <c r="AM9" s="685"/>
      <c r="AN9" s="685"/>
      <c r="AO9" s="686"/>
      <c r="AP9" s="676" t="s">
        <v>249</v>
      </c>
      <c r="AQ9" s="677"/>
      <c r="AR9" s="677"/>
      <c r="AS9" s="677"/>
      <c r="AT9" s="677"/>
      <c r="AU9" s="677"/>
      <c r="AV9" s="677"/>
      <c r="AW9" s="677"/>
      <c r="AX9" s="677"/>
      <c r="AY9" s="677"/>
      <c r="AZ9" s="677"/>
      <c r="BA9" s="677"/>
      <c r="BB9" s="677"/>
      <c r="BC9" s="677"/>
      <c r="BD9" s="677"/>
      <c r="BE9" s="677"/>
      <c r="BF9" s="678"/>
      <c r="BG9" s="679">
        <v>552602</v>
      </c>
      <c r="BH9" s="680"/>
      <c r="BI9" s="680"/>
      <c r="BJ9" s="680"/>
      <c r="BK9" s="680"/>
      <c r="BL9" s="680"/>
      <c r="BM9" s="680"/>
      <c r="BN9" s="681"/>
      <c r="BO9" s="682">
        <v>29.5</v>
      </c>
      <c r="BP9" s="682"/>
      <c r="BQ9" s="682"/>
      <c r="BR9" s="682"/>
      <c r="BS9" s="688" t="s">
        <v>235</v>
      </c>
      <c r="BT9" s="680"/>
      <c r="BU9" s="680"/>
      <c r="BV9" s="680"/>
      <c r="BW9" s="680"/>
      <c r="BX9" s="680"/>
      <c r="BY9" s="680"/>
      <c r="BZ9" s="680"/>
      <c r="CA9" s="680"/>
      <c r="CB9" s="689"/>
      <c r="CD9" s="694" t="s">
        <v>250</v>
      </c>
      <c r="CE9" s="695"/>
      <c r="CF9" s="695"/>
      <c r="CG9" s="695"/>
      <c r="CH9" s="695"/>
      <c r="CI9" s="695"/>
      <c r="CJ9" s="695"/>
      <c r="CK9" s="695"/>
      <c r="CL9" s="695"/>
      <c r="CM9" s="695"/>
      <c r="CN9" s="695"/>
      <c r="CO9" s="695"/>
      <c r="CP9" s="695"/>
      <c r="CQ9" s="696"/>
      <c r="CR9" s="679">
        <v>885940</v>
      </c>
      <c r="CS9" s="680"/>
      <c r="CT9" s="680"/>
      <c r="CU9" s="680"/>
      <c r="CV9" s="680"/>
      <c r="CW9" s="680"/>
      <c r="CX9" s="680"/>
      <c r="CY9" s="681"/>
      <c r="CZ9" s="682">
        <v>11.9</v>
      </c>
      <c r="DA9" s="682"/>
      <c r="DB9" s="682"/>
      <c r="DC9" s="682"/>
      <c r="DD9" s="688">
        <v>25946</v>
      </c>
      <c r="DE9" s="680"/>
      <c r="DF9" s="680"/>
      <c r="DG9" s="680"/>
      <c r="DH9" s="680"/>
      <c r="DI9" s="680"/>
      <c r="DJ9" s="680"/>
      <c r="DK9" s="680"/>
      <c r="DL9" s="680"/>
      <c r="DM9" s="680"/>
      <c r="DN9" s="680"/>
      <c r="DO9" s="680"/>
      <c r="DP9" s="681"/>
      <c r="DQ9" s="688">
        <v>748700</v>
      </c>
      <c r="DR9" s="680"/>
      <c r="DS9" s="680"/>
      <c r="DT9" s="680"/>
      <c r="DU9" s="680"/>
      <c r="DV9" s="680"/>
      <c r="DW9" s="680"/>
      <c r="DX9" s="680"/>
      <c r="DY9" s="680"/>
      <c r="DZ9" s="680"/>
      <c r="EA9" s="680"/>
      <c r="EB9" s="680"/>
      <c r="EC9" s="689"/>
    </row>
    <row r="10" spans="2:143" ht="11.25" customHeight="1">
      <c r="B10" s="676" t="s">
        <v>251</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235</v>
      </c>
      <c r="AA10" s="682"/>
      <c r="AB10" s="682"/>
      <c r="AC10" s="682"/>
      <c r="AD10" s="683" t="s">
        <v>174</v>
      </c>
      <c r="AE10" s="683"/>
      <c r="AF10" s="683"/>
      <c r="AG10" s="683"/>
      <c r="AH10" s="683"/>
      <c r="AI10" s="683"/>
      <c r="AJ10" s="683"/>
      <c r="AK10" s="683"/>
      <c r="AL10" s="684" t="s">
        <v>137</v>
      </c>
      <c r="AM10" s="685"/>
      <c r="AN10" s="685"/>
      <c r="AO10" s="686"/>
      <c r="AP10" s="676" t="s">
        <v>252</v>
      </c>
      <c r="AQ10" s="677"/>
      <c r="AR10" s="677"/>
      <c r="AS10" s="677"/>
      <c r="AT10" s="677"/>
      <c r="AU10" s="677"/>
      <c r="AV10" s="677"/>
      <c r="AW10" s="677"/>
      <c r="AX10" s="677"/>
      <c r="AY10" s="677"/>
      <c r="AZ10" s="677"/>
      <c r="BA10" s="677"/>
      <c r="BB10" s="677"/>
      <c r="BC10" s="677"/>
      <c r="BD10" s="677"/>
      <c r="BE10" s="677"/>
      <c r="BF10" s="678"/>
      <c r="BG10" s="679">
        <v>46485</v>
      </c>
      <c r="BH10" s="680"/>
      <c r="BI10" s="680"/>
      <c r="BJ10" s="680"/>
      <c r="BK10" s="680"/>
      <c r="BL10" s="680"/>
      <c r="BM10" s="680"/>
      <c r="BN10" s="681"/>
      <c r="BO10" s="682">
        <v>2.5</v>
      </c>
      <c r="BP10" s="682"/>
      <c r="BQ10" s="682"/>
      <c r="BR10" s="682"/>
      <c r="BS10" s="688" t="s">
        <v>137</v>
      </c>
      <c r="BT10" s="680"/>
      <c r="BU10" s="680"/>
      <c r="BV10" s="680"/>
      <c r="BW10" s="680"/>
      <c r="BX10" s="680"/>
      <c r="BY10" s="680"/>
      <c r="BZ10" s="680"/>
      <c r="CA10" s="680"/>
      <c r="CB10" s="689"/>
      <c r="CD10" s="694" t="s">
        <v>253</v>
      </c>
      <c r="CE10" s="695"/>
      <c r="CF10" s="695"/>
      <c r="CG10" s="695"/>
      <c r="CH10" s="695"/>
      <c r="CI10" s="695"/>
      <c r="CJ10" s="695"/>
      <c r="CK10" s="695"/>
      <c r="CL10" s="695"/>
      <c r="CM10" s="695"/>
      <c r="CN10" s="695"/>
      <c r="CO10" s="695"/>
      <c r="CP10" s="695"/>
      <c r="CQ10" s="696"/>
      <c r="CR10" s="679" t="s">
        <v>174</v>
      </c>
      <c r="CS10" s="680"/>
      <c r="CT10" s="680"/>
      <c r="CU10" s="680"/>
      <c r="CV10" s="680"/>
      <c r="CW10" s="680"/>
      <c r="CX10" s="680"/>
      <c r="CY10" s="681"/>
      <c r="CZ10" s="682" t="s">
        <v>137</v>
      </c>
      <c r="DA10" s="682"/>
      <c r="DB10" s="682"/>
      <c r="DC10" s="682"/>
      <c r="DD10" s="688" t="s">
        <v>235</v>
      </c>
      <c r="DE10" s="680"/>
      <c r="DF10" s="680"/>
      <c r="DG10" s="680"/>
      <c r="DH10" s="680"/>
      <c r="DI10" s="680"/>
      <c r="DJ10" s="680"/>
      <c r="DK10" s="680"/>
      <c r="DL10" s="680"/>
      <c r="DM10" s="680"/>
      <c r="DN10" s="680"/>
      <c r="DO10" s="680"/>
      <c r="DP10" s="681"/>
      <c r="DQ10" s="688" t="s">
        <v>137</v>
      </c>
      <c r="DR10" s="680"/>
      <c r="DS10" s="680"/>
      <c r="DT10" s="680"/>
      <c r="DU10" s="680"/>
      <c r="DV10" s="680"/>
      <c r="DW10" s="680"/>
      <c r="DX10" s="680"/>
      <c r="DY10" s="680"/>
      <c r="DZ10" s="680"/>
      <c r="EA10" s="680"/>
      <c r="EB10" s="680"/>
      <c r="EC10" s="689"/>
    </row>
    <row r="11" spans="2:143" ht="11.25" customHeight="1">
      <c r="B11" s="676" t="s">
        <v>254</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235</v>
      </c>
      <c r="AA11" s="682"/>
      <c r="AB11" s="682"/>
      <c r="AC11" s="682"/>
      <c r="AD11" s="683" t="s">
        <v>174</v>
      </c>
      <c r="AE11" s="683"/>
      <c r="AF11" s="683"/>
      <c r="AG11" s="683"/>
      <c r="AH11" s="683"/>
      <c r="AI11" s="683"/>
      <c r="AJ11" s="683"/>
      <c r="AK11" s="683"/>
      <c r="AL11" s="684" t="s">
        <v>235</v>
      </c>
      <c r="AM11" s="685"/>
      <c r="AN11" s="685"/>
      <c r="AO11" s="686"/>
      <c r="AP11" s="676" t="s">
        <v>255</v>
      </c>
      <c r="AQ11" s="677"/>
      <c r="AR11" s="677"/>
      <c r="AS11" s="677"/>
      <c r="AT11" s="677"/>
      <c r="AU11" s="677"/>
      <c r="AV11" s="677"/>
      <c r="AW11" s="677"/>
      <c r="AX11" s="677"/>
      <c r="AY11" s="677"/>
      <c r="AZ11" s="677"/>
      <c r="BA11" s="677"/>
      <c r="BB11" s="677"/>
      <c r="BC11" s="677"/>
      <c r="BD11" s="677"/>
      <c r="BE11" s="677"/>
      <c r="BF11" s="678"/>
      <c r="BG11" s="679">
        <v>130556</v>
      </c>
      <c r="BH11" s="680"/>
      <c r="BI11" s="680"/>
      <c r="BJ11" s="680"/>
      <c r="BK11" s="680"/>
      <c r="BL11" s="680"/>
      <c r="BM11" s="680"/>
      <c r="BN11" s="681"/>
      <c r="BO11" s="682">
        <v>7</v>
      </c>
      <c r="BP11" s="682"/>
      <c r="BQ11" s="682"/>
      <c r="BR11" s="682"/>
      <c r="BS11" s="688" t="s">
        <v>235</v>
      </c>
      <c r="BT11" s="680"/>
      <c r="BU11" s="680"/>
      <c r="BV11" s="680"/>
      <c r="BW11" s="680"/>
      <c r="BX11" s="680"/>
      <c r="BY11" s="680"/>
      <c r="BZ11" s="680"/>
      <c r="CA11" s="680"/>
      <c r="CB11" s="689"/>
      <c r="CD11" s="694" t="s">
        <v>256</v>
      </c>
      <c r="CE11" s="695"/>
      <c r="CF11" s="695"/>
      <c r="CG11" s="695"/>
      <c r="CH11" s="695"/>
      <c r="CI11" s="695"/>
      <c r="CJ11" s="695"/>
      <c r="CK11" s="695"/>
      <c r="CL11" s="695"/>
      <c r="CM11" s="695"/>
      <c r="CN11" s="695"/>
      <c r="CO11" s="695"/>
      <c r="CP11" s="695"/>
      <c r="CQ11" s="696"/>
      <c r="CR11" s="679">
        <v>259362</v>
      </c>
      <c r="CS11" s="680"/>
      <c r="CT11" s="680"/>
      <c r="CU11" s="680"/>
      <c r="CV11" s="680"/>
      <c r="CW11" s="680"/>
      <c r="CX11" s="680"/>
      <c r="CY11" s="681"/>
      <c r="CZ11" s="682">
        <v>3.5</v>
      </c>
      <c r="DA11" s="682"/>
      <c r="DB11" s="682"/>
      <c r="DC11" s="682"/>
      <c r="DD11" s="688">
        <v>37773</v>
      </c>
      <c r="DE11" s="680"/>
      <c r="DF11" s="680"/>
      <c r="DG11" s="680"/>
      <c r="DH11" s="680"/>
      <c r="DI11" s="680"/>
      <c r="DJ11" s="680"/>
      <c r="DK11" s="680"/>
      <c r="DL11" s="680"/>
      <c r="DM11" s="680"/>
      <c r="DN11" s="680"/>
      <c r="DO11" s="680"/>
      <c r="DP11" s="681"/>
      <c r="DQ11" s="688">
        <v>96019</v>
      </c>
      <c r="DR11" s="680"/>
      <c r="DS11" s="680"/>
      <c r="DT11" s="680"/>
      <c r="DU11" s="680"/>
      <c r="DV11" s="680"/>
      <c r="DW11" s="680"/>
      <c r="DX11" s="680"/>
      <c r="DY11" s="680"/>
      <c r="DZ11" s="680"/>
      <c r="EA11" s="680"/>
      <c r="EB11" s="680"/>
      <c r="EC11" s="689"/>
    </row>
    <row r="12" spans="2:143" ht="11.25" customHeight="1">
      <c r="B12" s="676" t="s">
        <v>257</v>
      </c>
      <c r="C12" s="677"/>
      <c r="D12" s="677"/>
      <c r="E12" s="677"/>
      <c r="F12" s="677"/>
      <c r="G12" s="677"/>
      <c r="H12" s="677"/>
      <c r="I12" s="677"/>
      <c r="J12" s="677"/>
      <c r="K12" s="677"/>
      <c r="L12" s="677"/>
      <c r="M12" s="677"/>
      <c r="N12" s="677"/>
      <c r="O12" s="677"/>
      <c r="P12" s="677"/>
      <c r="Q12" s="678"/>
      <c r="R12" s="679">
        <v>280887</v>
      </c>
      <c r="S12" s="680"/>
      <c r="T12" s="680"/>
      <c r="U12" s="680"/>
      <c r="V12" s="680"/>
      <c r="W12" s="680"/>
      <c r="X12" s="680"/>
      <c r="Y12" s="681"/>
      <c r="Z12" s="682">
        <v>3.7</v>
      </c>
      <c r="AA12" s="682"/>
      <c r="AB12" s="682"/>
      <c r="AC12" s="682"/>
      <c r="AD12" s="683">
        <v>280887</v>
      </c>
      <c r="AE12" s="683"/>
      <c r="AF12" s="683"/>
      <c r="AG12" s="683"/>
      <c r="AH12" s="683"/>
      <c r="AI12" s="683"/>
      <c r="AJ12" s="683"/>
      <c r="AK12" s="683"/>
      <c r="AL12" s="684">
        <v>6.4</v>
      </c>
      <c r="AM12" s="685"/>
      <c r="AN12" s="685"/>
      <c r="AO12" s="686"/>
      <c r="AP12" s="676" t="s">
        <v>258</v>
      </c>
      <c r="AQ12" s="677"/>
      <c r="AR12" s="677"/>
      <c r="AS12" s="677"/>
      <c r="AT12" s="677"/>
      <c r="AU12" s="677"/>
      <c r="AV12" s="677"/>
      <c r="AW12" s="677"/>
      <c r="AX12" s="677"/>
      <c r="AY12" s="677"/>
      <c r="AZ12" s="677"/>
      <c r="BA12" s="677"/>
      <c r="BB12" s="677"/>
      <c r="BC12" s="677"/>
      <c r="BD12" s="677"/>
      <c r="BE12" s="677"/>
      <c r="BF12" s="678"/>
      <c r="BG12" s="679">
        <v>920187</v>
      </c>
      <c r="BH12" s="680"/>
      <c r="BI12" s="680"/>
      <c r="BJ12" s="680"/>
      <c r="BK12" s="680"/>
      <c r="BL12" s="680"/>
      <c r="BM12" s="680"/>
      <c r="BN12" s="681"/>
      <c r="BO12" s="682">
        <v>49.2</v>
      </c>
      <c r="BP12" s="682"/>
      <c r="BQ12" s="682"/>
      <c r="BR12" s="682"/>
      <c r="BS12" s="688" t="s">
        <v>137</v>
      </c>
      <c r="BT12" s="680"/>
      <c r="BU12" s="680"/>
      <c r="BV12" s="680"/>
      <c r="BW12" s="680"/>
      <c r="BX12" s="680"/>
      <c r="BY12" s="680"/>
      <c r="BZ12" s="680"/>
      <c r="CA12" s="680"/>
      <c r="CB12" s="689"/>
      <c r="CD12" s="694" t="s">
        <v>259</v>
      </c>
      <c r="CE12" s="695"/>
      <c r="CF12" s="695"/>
      <c r="CG12" s="695"/>
      <c r="CH12" s="695"/>
      <c r="CI12" s="695"/>
      <c r="CJ12" s="695"/>
      <c r="CK12" s="695"/>
      <c r="CL12" s="695"/>
      <c r="CM12" s="695"/>
      <c r="CN12" s="695"/>
      <c r="CO12" s="695"/>
      <c r="CP12" s="695"/>
      <c r="CQ12" s="696"/>
      <c r="CR12" s="679">
        <v>39107</v>
      </c>
      <c r="CS12" s="680"/>
      <c r="CT12" s="680"/>
      <c r="CU12" s="680"/>
      <c r="CV12" s="680"/>
      <c r="CW12" s="680"/>
      <c r="CX12" s="680"/>
      <c r="CY12" s="681"/>
      <c r="CZ12" s="682">
        <v>0.5</v>
      </c>
      <c r="DA12" s="682"/>
      <c r="DB12" s="682"/>
      <c r="DC12" s="682"/>
      <c r="DD12" s="688" t="s">
        <v>235</v>
      </c>
      <c r="DE12" s="680"/>
      <c r="DF12" s="680"/>
      <c r="DG12" s="680"/>
      <c r="DH12" s="680"/>
      <c r="DI12" s="680"/>
      <c r="DJ12" s="680"/>
      <c r="DK12" s="680"/>
      <c r="DL12" s="680"/>
      <c r="DM12" s="680"/>
      <c r="DN12" s="680"/>
      <c r="DO12" s="680"/>
      <c r="DP12" s="681"/>
      <c r="DQ12" s="688">
        <v>35508</v>
      </c>
      <c r="DR12" s="680"/>
      <c r="DS12" s="680"/>
      <c r="DT12" s="680"/>
      <c r="DU12" s="680"/>
      <c r="DV12" s="680"/>
      <c r="DW12" s="680"/>
      <c r="DX12" s="680"/>
      <c r="DY12" s="680"/>
      <c r="DZ12" s="680"/>
      <c r="EA12" s="680"/>
      <c r="EB12" s="680"/>
      <c r="EC12" s="689"/>
    </row>
    <row r="13" spans="2:143" ht="11.25" customHeight="1">
      <c r="B13" s="676" t="s">
        <v>260</v>
      </c>
      <c r="C13" s="677"/>
      <c r="D13" s="677"/>
      <c r="E13" s="677"/>
      <c r="F13" s="677"/>
      <c r="G13" s="677"/>
      <c r="H13" s="677"/>
      <c r="I13" s="677"/>
      <c r="J13" s="677"/>
      <c r="K13" s="677"/>
      <c r="L13" s="677"/>
      <c r="M13" s="677"/>
      <c r="N13" s="677"/>
      <c r="O13" s="677"/>
      <c r="P13" s="677"/>
      <c r="Q13" s="678"/>
      <c r="R13" s="679">
        <v>27893</v>
      </c>
      <c r="S13" s="680"/>
      <c r="T13" s="680"/>
      <c r="U13" s="680"/>
      <c r="V13" s="680"/>
      <c r="W13" s="680"/>
      <c r="X13" s="680"/>
      <c r="Y13" s="681"/>
      <c r="Z13" s="682">
        <v>0.4</v>
      </c>
      <c r="AA13" s="682"/>
      <c r="AB13" s="682"/>
      <c r="AC13" s="682"/>
      <c r="AD13" s="683">
        <v>27893</v>
      </c>
      <c r="AE13" s="683"/>
      <c r="AF13" s="683"/>
      <c r="AG13" s="683"/>
      <c r="AH13" s="683"/>
      <c r="AI13" s="683"/>
      <c r="AJ13" s="683"/>
      <c r="AK13" s="683"/>
      <c r="AL13" s="684">
        <v>0.6</v>
      </c>
      <c r="AM13" s="685"/>
      <c r="AN13" s="685"/>
      <c r="AO13" s="686"/>
      <c r="AP13" s="676" t="s">
        <v>261</v>
      </c>
      <c r="AQ13" s="677"/>
      <c r="AR13" s="677"/>
      <c r="AS13" s="677"/>
      <c r="AT13" s="677"/>
      <c r="AU13" s="677"/>
      <c r="AV13" s="677"/>
      <c r="AW13" s="677"/>
      <c r="AX13" s="677"/>
      <c r="AY13" s="677"/>
      <c r="AZ13" s="677"/>
      <c r="BA13" s="677"/>
      <c r="BB13" s="677"/>
      <c r="BC13" s="677"/>
      <c r="BD13" s="677"/>
      <c r="BE13" s="677"/>
      <c r="BF13" s="678"/>
      <c r="BG13" s="679">
        <v>910288</v>
      </c>
      <c r="BH13" s="680"/>
      <c r="BI13" s="680"/>
      <c r="BJ13" s="680"/>
      <c r="BK13" s="680"/>
      <c r="BL13" s="680"/>
      <c r="BM13" s="680"/>
      <c r="BN13" s="681"/>
      <c r="BO13" s="682">
        <v>48.7</v>
      </c>
      <c r="BP13" s="682"/>
      <c r="BQ13" s="682"/>
      <c r="BR13" s="682"/>
      <c r="BS13" s="688" t="s">
        <v>235</v>
      </c>
      <c r="BT13" s="680"/>
      <c r="BU13" s="680"/>
      <c r="BV13" s="680"/>
      <c r="BW13" s="680"/>
      <c r="BX13" s="680"/>
      <c r="BY13" s="680"/>
      <c r="BZ13" s="680"/>
      <c r="CA13" s="680"/>
      <c r="CB13" s="689"/>
      <c r="CD13" s="694" t="s">
        <v>262</v>
      </c>
      <c r="CE13" s="695"/>
      <c r="CF13" s="695"/>
      <c r="CG13" s="695"/>
      <c r="CH13" s="695"/>
      <c r="CI13" s="695"/>
      <c r="CJ13" s="695"/>
      <c r="CK13" s="695"/>
      <c r="CL13" s="695"/>
      <c r="CM13" s="695"/>
      <c r="CN13" s="695"/>
      <c r="CO13" s="695"/>
      <c r="CP13" s="695"/>
      <c r="CQ13" s="696"/>
      <c r="CR13" s="679">
        <v>508072</v>
      </c>
      <c r="CS13" s="680"/>
      <c r="CT13" s="680"/>
      <c r="CU13" s="680"/>
      <c r="CV13" s="680"/>
      <c r="CW13" s="680"/>
      <c r="CX13" s="680"/>
      <c r="CY13" s="681"/>
      <c r="CZ13" s="682">
        <v>6.9</v>
      </c>
      <c r="DA13" s="682"/>
      <c r="DB13" s="682"/>
      <c r="DC13" s="682"/>
      <c r="DD13" s="688">
        <v>114210</v>
      </c>
      <c r="DE13" s="680"/>
      <c r="DF13" s="680"/>
      <c r="DG13" s="680"/>
      <c r="DH13" s="680"/>
      <c r="DI13" s="680"/>
      <c r="DJ13" s="680"/>
      <c r="DK13" s="680"/>
      <c r="DL13" s="680"/>
      <c r="DM13" s="680"/>
      <c r="DN13" s="680"/>
      <c r="DO13" s="680"/>
      <c r="DP13" s="681"/>
      <c r="DQ13" s="688">
        <v>400553</v>
      </c>
      <c r="DR13" s="680"/>
      <c r="DS13" s="680"/>
      <c r="DT13" s="680"/>
      <c r="DU13" s="680"/>
      <c r="DV13" s="680"/>
      <c r="DW13" s="680"/>
      <c r="DX13" s="680"/>
      <c r="DY13" s="680"/>
      <c r="DZ13" s="680"/>
      <c r="EA13" s="680"/>
      <c r="EB13" s="680"/>
      <c r="EC13" s="689"/>
    </row>
    <row r="14" spans="2:143" ht="11.25" customHeight="1">
      <c r="B14" s="676" t="s">
        <v>263</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174</v>
      </c>
      <c r="AA14" s="682"/>
      <c r="AB14" s="682"/>
      <c r="AC14" s="682"/>
      <c r="AD14" s="683" t="s">
        <v>174</v>
      </c>
      <c r="AE14" s="683"/>
      <c r="AF14" s="683"/>
      <c r="AG14" s="683"/>
      <c r="AH14" s="683"/>
      <c r="AI14" s="683"/>
      <c r="AJ14" s="683"/>
      <c r="AK14" s="683"/>
      <c r="AL14" s="684" t="s">
        <v>235</v>
      </c>
      <c r="AM14" s="685"/>
      <c r="AN14" s="685"/>
      <c r="AO14" s="686"/>
      <c r="AP14" s="676" t="s">
        <v>264</v>
      </c>
      <c r="AQ14" s="677"/>
      <c r="AR14" s="677"/>
      <c r="AS14" s="677"/>
      <c r="AT14" s="677"/>
      <c r="AU14" s="677"/>
      <c r="AV14" s="677"/>
      <c r="AW14" s="677"/>
      <c r="AX14" s="677"/>
      <c r="AY14" s="677"/>
      <c r="AZ14" s="677"/>
      <c r="BA14" s="677"/>
      <c r="BB14" s="677"/>
      <c r="BC14" s="677"/>
      <c r="BD14" s="677"/>
      <c r="BE14" s="677"/>
      <c r="BF14" s="678"/>
      <c r="BG14" s="679">
        <v>50329</v>
      </c>
      <c r="BH14" s="680"/>
      <c r="BI14" s="680"/>
      <c r="BJ14" s="680"/>
      <c r="BK14" s="680"/>
      <c r="BL14" s="680"/>
      <c r="BM14" s="680"/>
      <c r="BN14" s="681"/>
      <c r="BO14" s="682">
        <v>2.7</v>
      </c>
      <c r="BP14" s="682"/>
      <c r="BQ14" s="682"/>
      <c r="BR14" s="682"/>
      <c r="BS14" s="688" t="s">
        <v>174</v>
      </c>
      <c r="BT14" s="680"/>
      <c r="BU14" s="680"/>
      <c r="BV14" s="680"/>
      <c r="BW14" s="680"/>
      <c r="BX14" s="680"/>
      <c r="BY14" s="680"/>
      <c r="BZ14" s="680"/>
      <c r="CA14" s="680"/>
      <c r="CB14" s="689"/>
      <c r="CD14" s="694" t="s">
        <v>265</v>
      </c>
      <c r="CE14" s="695"/>
      <c r="CF14" s="695"/>
      <c r="CG14" s="695"/>
      <c r="CH14" s="695"/>
      <c r="CI14" s="695"/>
      <c r="CJ14" s="695"/>
      <c r="CK14" s="695"/>
      <c r="CL14" s="695"/>
      <c r="CM14" s="695"/>
      <c r="CN14" s="695"/>
      <c r="CO14" s="695"/>
      <c r="CP14" s="695"/>
      <c r="CQ14" s="696"/>
      <c r="CR14" s="679">
        <v>326093</v>
      </c>
      <c r="CS14" s="680"/>
      <c r="CT14" s="680"/>
      <c r="CU14" s="680"/>
      <c r="CV14" s="680"/>
      <c r="CW14" s="680"/>
      <c r="CX14" s="680"/>
      <c r="CY14" s="681"/>
      <c r="CZ14" s="682">
        <v>4.4000000000000004</v>
      </c>
      <c r="DA14" s="682"/>
      <c r="DB14" s="682"/>
      <c r="DC14" s="682"/>
      <c r="DD14" s="688">
        <v>16941</v>
      </c>
      <c r="DE14" s="680"/>
      <c r="DF14" s="680"/>
      <c r="DG14" s="680"/>
      <c r="DH14" s="680"/>
      <c r="DI14" s="680"/>
      <c r="DJ14" s="680"/>
      <c r="DK14" s="680"/>
      <c r="DL14" s="680"/>
      <c r="DM14" s="680"/>
      <c r="DN14" s="680"/>
      <c r="DO14" s="680"/>
      <c r="DP14" s="681"/>
      <c r="DQ14" s="688">
        <v>264366</v>
      </c>
      <c r="DR14" s="680"/>
      <c r="DS14" s="680"/>
      <c r="DT14" s="680"/>
      <c r="DU14" s="680"/>
      <c r="DV14" s="680"/>
      <c r="DW14" s="680"/>
      <c r="DX14" s="680"/>
      <c r="DY14" s="680"/>
      <c r="DZ14" s="680"/>
      <c r="EA14" s="680"/>
      <c r="EB14" s="680"/>
      <c r="EC14" s="689"/>
    </row>
    <row r="15" spans="2:143" ht="11.25" customHeight="1">
      <c r="B15" s="676" t="s">
        <v>266</v>
      </c>
      <c r="C15" s="677"/>
      <c r="D15" s="677"/>
      <c r="E15" s="677"/>
      <c r="F15" s="677"/>
      <c r="G15" s="677"/>
      <c r="H15" s="677"/>
      <c r="I15" s="677"/>
      <c r="J15" s="677"/>
      <c r="K15" s="677"/>
      <c r="L15" s="677"/>
      <c r="M15" s="677"/>
      <c r="N15" s="677"/>
      <c r="O15" s="677"/>
      <c r="P15" s="677"/>
      <c r="Q15" s="678"/>
      <c r="R15" s="679">
        <v>24798</v>
      </c>
      <c r="S15" s="680"/>
      <c r="T15" s="680"/>
      <c r="U15" s="680"/>
      <c r="V15" s="680"/>
      <c r="W15" s="680"/>
      <c r="X15" s="680"/>
      <c r="Y15" s="681"/>
      <c r="Z15" s="682">
        <v>0.3</v>
      </c>
      <c r="AA15" s="682"/>
      <c r="AB15" s="682"/>
      <c r="AC15" s="682"/>
      <c r="AD15" s="683">
        <v>24798</v>
      </c>
      <c r="AE15" s="683"/>
      <c r="AF15" s="683"/>
      <c r="AG15" s="683"/>
      <c r="AH15" s="683"/>
      <c r="AI15" s="683"/>
      <c r="AJ15" s="683"/>
      <c r="AK15" s="683"/>
      <c r="AL15" s="684">
        <v>0.6</v>
      </c>
      <c r="AM15" s="685"/>
      <c r="AN15" s="685"/>
      <c r="AO15" s="686"/>
      <c r="AP15" s="676" t="s">
        <v>267</v>
      </c>
      <c r="AQ15" s="677"/>
      <c r="AR15" s="677"/>
      <c r="AS15" s="677"/>
      <c r="AT15" s="677"/>
      <c r="AU15" s="677"/>
      <c r="AV15" s="677"/>
      <c r="AW15" s="677"/>
      <c r="AX15" s="677"/>
      <c r="AY15" s="677"/>
      <c r="AZ15" s="677"/>
      <c r="BA15" s="677"/>
      <c r="BB15" s="677"/>
      <c r="BC15" s="677"/>
      <c r="BD15" s="677"/>
      <c r="BE15" s="677"/>
      <c r="BF15" s="678"/>
      <c r="BG15" s="679">
        <v>144584</v>
      </c>
      <c r="BH15" s="680"/>
      <c r="BI15" s="680"/>
      <c r="BJ15" s="680"/>
      <c r="BK15" s="680"/>
      <c r="BL15" s="680"/>
      <c r="BM15" s="680"/>
      <c r="BN15" s="681"/>
      <c r="BO15" s="682">
        <v>7.7</v>
      </c>
      <c r="BP15" s="682"/>
      <c r="BQ15" s="682"/>
      <c r="BR15" s="682"/>
      <c r="BS15" s="688" t="s">
        <v>235</v>
      </c>
      <c r="BT15" s="680"/>
      <c r="BU15" s="680"/>
      <c r="BV15" s="680"/>
      <c r="BW15" s="680"/>
      <c r="BX15" s="680"/>
      <c r="BY15" s="680"/>
      <c r="BZ15" s="680"/>
      <c r="CA15" s="680"/>
      <c r="CB15" s="689"/>
      <c r="CD15" s="694" t="s">
        <v>268</v>
      </c>
      <c r="CE15" s="695"/>
      <c r="CF15" s="695"/>
      <c r="CG15" s="695"/>
      <c r="CH15" s="695"/>
      <c r="CI15" s="695"/>
      <c r="CJ15" s="695"/>
      <c r="CK15" s="695"/>
      <c r="CL15" s="695"/>
      <c r="CM15" s="695"/>
      <c r="CN15" s="695"/>
      <c r="CO15" s="695"/>
      <c r="CP15" s="695"/>
      <c r="CQ15" s="696"/>
      <c r="CR15" s="679">
        <v>611602</v>
      </c>
      <c r="CS15" s="680"/>
      <c r="CT15" s="680"/>
      <c r="CU15" s="680"/>
      <c r="CV15" s="680"/>
      <c r="CW15" s="680"/>
      <c r="CX15" s="680"/>
      <c r="CY15" s="681"/>
      <c r="CZ15" s="682">
        <v>8.1999999999999993</v>
      </c>
      <c r="DA15" s="682"/>
      <c r="DB15" s="682"/>
      <c r="DC15" s="682"/>
      <c r="DD15" s="688">
        <v>131997</v>
      </c>
      <c r="DE15" s="680"/>
      <c r="DF15" s="680"/>
      <c r="DG15" s="680"/>
      <c r="DH15" s="680"/>
      <c r="DI15" s="680"/>
      <c r="DJ15" s="680"/>
      <c r="DK15" s="680"/>
      <c r="DL15" s="680"/>
      <c r="DM15" s="680"/>
      <c r="DN15" s="680"/>
      <c r="DO15" s="680"/>
      <c r="DP15" s="681"/>
      <c r="DQ15" s="688">
        <v>460315</v>
      </c>
      <c r="DR15" s="680"/>
      <c r="DS15" s="680"/>
      <c r="DT15" s="680"/>
      <c r="DU15" s="680"/>
      <c r="DV15" s="680"/>
      <c r="DW15" s="680"/>
      <c r="DX15" s="680"/>
      <c r="DY15" s="680"/>
      <c r="DZ15" s="680"/>
      <c r="EA15" s="680"/>
      <c r="EB15" s="680"/>
      <c r="EC15" s="689"/>
    </row>
    <row r="16" spans="2:143" ht="11.25" customHeight="1">
      <c r="B16" s="676" t="s">
        <v>269</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137</v>
      </c>
      <c r="AA16" s="682"/>
      <c r="AB16" s="682"/>
      <c r="AC16" s="682"/>
      <c r="AD16" s="683" t="s">
        <v>235</v>
      </c>
      <c r="AE16" s="683"/>
      <c r="AF16" s="683"/>
      <c r="AG16" s="683"/>
      <c r="AH16" s="683"/>
      <c r="AI16" s="683"/>
      <c r="AJ16" s="683"/>
      <c r="AK16" s="683"/>
      <c r="AL16" s="684" t="s">
        <v>235</v>
      </c>
      <c r="AM16" s="685"/>
      <c r="AN16" s="685"/>
      <c r="AO16" s="686"/>
      <c r="AP16" s="676" t="s">
        <v>270</v>
      </c>
      <c r="AQ16" s="677"/>
      <c r="AR16" s="677"/>
      <c r="AS16" s="677"/>
      <c r="AT16" s="677"/>
      <c r="AU16" s="677"/>
      <c r="AV16" s="677"/>
      <c r="AW16" s="677"/>
      <c r="AX16" s="677"/>
      <c r="AY16" s="677"/>
      <c r="AZ16" s="677"/>
      <c r="BA16" s="677"/>
      <c r="BB16" s="677"/>
      <c r="BC16" s="677"/>
      <c r="BD16" s="677"/>
      <c r="BE16" s="677"/>
      <c r="BF16" s="678"/>
      <c r="BG16" s="679" t="s">
        <v>174</v>
      </c>
      <c r="BH16" s="680"/>
      <c r="BI16" s="680"/>
      <c r="BJ16" s="680"/>
      <c r="BK16" s="680"/>
      <c r="BL16" s="680"/>
      <c r="BM16" s="680"/>
      <c r="BN16" s="681"/>
      <c r="BO16" s="682" t="s">
        <v>174</v>
      </c>
      <c r="BP16" s="682"/>
      <c r="BQ16" s="682"/>
      <c r="BR16" s="682"/>
      <c r="BS16" s="688" t="s">
        <v>235</v>
      </c>
      <c r="BT16" s="680"/>
      <c r="BU16" s="680"/>
      <c r="BV16" s="680"/>
      <c r="BW16" s="680"/>
      <c r="BX16" s="680"/>
      <c r="BY16" s="680"/>
      <c r="BZ16" s="680"/>
      <c r="CA16" s="680"/>
      <c r="CB16" s="689"/>
      <c r="CD16" s="694" t="s">
        <v>271</v>
      </c>
      <c r="CE16" s="695"/>
      <c r="CF16" s="695"/>
      <c r="CG16" s="695"/>
      <c r="CH16" s="695"/>
      <c r="CI16" s="695"/>
      <c r="CJ16" s="695"/>
      <c r="CK16" s="695"/>
      <c r="CL16" s="695"/>
      <c r="CM16" s="695"/>
      <c r="CN16" s="695"/>
      <c r="CO16" s="695"/>
      <c r="CP16" s="695"/>
      <c r="CQ16" s="696"/>
      <c r="CR16" s="679">
        <v>25420</v>
      </c>
      <c r="CS16" s="680"/>
      <c r="CT16" s="680"/>
      <c r="CU16" s="680"/>
      <c r="CV16" s="680"/>
      <c r="CW16" s="680"/>
      <c r="CX16" s="680"/>
      <c r="CY16" s="681"/>
      <c r="CZ16" s="682">
        <v>0.3</v>
      </c>
      <c r="DA16" s="682"/>
      <c r="DB16" s="682"/>
      <c r="DC16" s="682"/>
      <c r="DD16" s="688" t="s">
        <v>235</v>
      </c>
      <c r="DE16" s="680"/>
      <c r="DF16" s="680"/>
      <c r="DG16" s="680"/>
      <c r="DH16" s="680"/>
      <c r="DI16" s="680"/>
      <c r="DJ16" s="680"/>
      <c r="DK16" s="680"/>
      <c r="DL16" s="680"/>
      <c r="DM16" s="680"/>
      <c r="DN16" s="680"/>
      <c r="DO16" s="680"/>
      <c r="DP16" s="681"/>
      <c r="DQ16" s="688">
        <v>15824</v>
      </c>
      <c r="DR16" s="680"/>
      <c r="DS16" s="680"/>
      <c r="DT16" s="680"/>
      <c r="DU16" s="680"/>
      <c r="DV16" s="680"/>
      <c r="DW16" s="680"/>
      <c r="DX16" s="680"/>
      <c r="DY16" s="680"/>
      <c r="DZ16" s="680"/>
      <c r="EA16" s="680"/>
      <c r="EB16" s="680"/>
      <c r="EC16" s="689"/>
    </row>
    <row r="17" spans="2:133" ht="11.25" customHeight="1">
      <c r="B17" s="676" t="s">
        <v>272</v>
      </c>
      <c r="C17" s="677"/>
      <c r="D17" s="677"/>
      <c r="E17" s="677"/>
      <c r="F17" s="677"/>
      <c r="G17" s="677"/>
      <c r="H17" s="677"/>
      <c r="I17" s="677"/>
      <c r="J17" s="677"/>
      <c r="K17" s="677"/>
      <c r="L17" s="677"/>
      <c r="M17" s="677"/>
      <c r="N17" s="677"/>
      <c r="O17" s="677"/>
      <c r="P17" s="677"/>
      <c r="Q17" s="678"/>
      <c r="R17" s="679">
        <v>9655</v>
      </c>
      <c r="S17" s="680"/>
      <c r="T17" s="680"/>
      <c r="U17" s="680"/>
      <c r="V17" s="680"/>
      <c r="W17" s="680"/>
      <c r="X17" s="680"/>
      <c r="Y17" s="681"/>
      <c r="Z17" s="682">
        <v>0.1</v>
      </c>
      <c r="AA17" s="682"/>
      <c r="AB17" s="682"/>
      <c r="AC17" s="682"/>
      <c r="AD17" s="683">
        <v>9655</v>
      </c>
      <c r="AE17" s="683"/>
      <c r="AF17" s="683"/>
      <c r="AG17" s="683"/>
      <c r="AH17" s="683"/>
      <c r="AI17" s="683"/>
      <c r="AJ17" s="683"/>
      <c r="AK17" s="683"/>
      <c r="AL17" s="684">
        <v>0.2</v>
      </c>
      <c r="AM17" s="685"/>
      <c r="AN17" s="685"/>
      <c r="AO17" s="686"/>
      <c r="AP17" s="676" t="s">
        <v>273</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174</v>
      </c>
      <c r="BP17" s="682"/>
      <c r="BQ17" s="682"/>
      <c r="BR17" s="682"/>
      <c r="BS17" s="688" t="s">
        <v>174</v>
      </c>
      <c r="BT17" s="680"/>
      <c r="BU17" s="680"/>
      <c r="BV17" s="680"/>
      <c r="BW17" s="680"/>
      <c r="BX17" s="680"/>
      <c r="BY17" s="680"/>
      <c r="BZ17" s="680"/>
      <c r="CA17" s="680"/>
      <c r="CB17" s="689"/>
      <c r="CD17" s="694" t="s">
        <v>274</v>
      </c>
      <c r="CE17" s="695"/>
      <c r="CF17" s="695"/>
      <c r="CG17" s="695"/>
      <c r="CH17" s="695"/>
      <c r="CI17" s="695"/>
      <c r="CJ17" s="695"/>
      <c r="CK17" s="695"/>
      <c r="CL17" s="695"/>
      <c r="CM17" s="695"/>
      <c r="CN17" s="695"/>
      <c r="CO17" s="695"/>
      <c r="CP17" s="695"/>
      <c r="CQ17" s="696"/>
      <c r="CR17" s="679">
        <v>962529</v>
      </c>
      <c r="CS17" s="680"/>
      <c r="CT17" s="680"/>
      <c r="CU17" s="680"/>
      <c r="CV17" s="680"/>
      <c r="CW17" s="680"/>
      <c r="CX17" s="680"/>
      <c r="CY17" s="681"/>
      <c r="CZ17" s="682">
        <v>13</v>
      </c>
      <c r="DA17" s="682"/>
      <c r="DB17" s="682"/>
      <c r="DC17" s="682"/>
      <c r="DD17" s="688" t="s">
        <v>235</v>
      </c>
      <c r="DE17" s="680"/>
      <c r="DF17" s="680"/>
      <c r="DG17" s="680"/>
      <c r="DH17" s="680"/>
      <c r="DI17" s="680"/>
      <c r="DJ17" s="680"/>
      <c r="DK17" s="680"/>
      <c r="DL17" s="680"/>
      <c r="DM17" s="680"/>
      <c r="DN17" s="680"/>
      <c r="DO17" s="680"/>
      <c r="DP17" s="681"/>
      <c r="DQ17" s="688">
        <v>859725</v>
      </c>
      <c r="DR17" s="680"/>
      <c r="DS17" s="680"/>
      <c r="DT17" s="680"/>
      <c r="DU17" s="680"/>
      <c r="DV17" s="680"/>
      <c r="DW17" s="680"/>
      <c r="DX17" s="680"/>
      <c r="DY17" s="680"/>
      <c r="DZ17" s="680"/>
      <c r="EA17" s="680"/>
      <c r="EB17" s="680"/>
      <c r="EC17" s="689"/>
    </row>
    <row r="18" spans="2:133" ht="11.25" customHeight="1">
      <c r="B18" s="676" t="s">
        <v>275</v>
      </c>
      <c r="C18" s="677"/>
      <c r="D18" s="677"/>
      <c r="E18" s="677"/>
      <c r="F18" s="677"/>
      <c r="G18" s="677"/>
      <c r="H18" s="677"/>
      <c r="I18" s="677"/>
      <c r="J18" s="677"/>
      <c r="K18" s="677"/>
      <c r="L18" s="677"/>
      <c r="M18" s="677"/>
      <c r="N18" s="677"/>
      <c r="O18" s="677"/>
      <c r="P18" s="677"/>
      <c r="Q18" s="678"/>
      <c r="R18" s="679">
        <v>2413195</v>
      </c>
      <c r="S18" s="680"/>
      <c r="T18" s="680"/>
      <c r="U18" s="680"/>
      <c r="V18" s="680"/>
      <c r="W18" s="680"/>
      <c r="X18" s="680"/>
      <c r="Y18" s="681"/>
      <c r="Z18" s="682">
        <v>31.9</v>
      </c>
      <c r="AA18" s="682"/>
      <c r="AB18" s="682"/>
      <c r="AC18" s="682"/>
      <c r="AD18" s="683">
        <v>2069178</v>
      </c>
      <c r="AE18" s="683"/>
      <c r="AF18" s="683"/>
      <c r="AG18" s="683"/>
      <c r="AH18" s="683"/>
      <c r="AI18" s="683"/>
      <c r="AJ18" s="683"/>
      <c r="AK18" s="683"/>
      <c r="AL18" s="684">
        <v>47.3</v>
      </c>
      <c r="AM18" s="685"/>
      <c r="AN18" s="685"/>
      <c r="AO18" s="686"/>
      <c r="AP18" s="676" t="s">
        <v>276</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174</v>
      </c>
      <c r="BP18" s="682"/>
      <c r="BQ18" s="682"/>
      <c r="BR18" s="682"/>
      <c r="BS18" s="688" t="s">
        <v>235</v>
      </c>
      <c r="BT18" s="680"/>
      <c r="BU18" s="680"/>
      <c r="BV18" s="680"/>
      <c r="BW18" s="680"/>
      <c r="BX18" s="680"/>
      <c r="BY18" s="680"/>
      <c r="BZ18" s="680"/>
      <c r="CA18" s="680"/>
      <c r="CB18" s="689"/>
      <c r="CD18" s="694" t="s">
        <v>277</v>
      </c>
      <c r="CE18" s="695"/>
      <c r="CF18" s="695"/>
      <c r="CG18" s="695"/>
      <c r="CH18" s="695"/>
      <c r="CI18" s="695"/>
      <c r="CJ18" s="695"/>
      <c r="CK18" s="695"/>
      <c r="CL18" s="695"/>
      <c r="CM18" s="695"/>
      <c r="CN18" s="695"/>
      <c r="CO18" s="695"/>
      <c r="CP18" s="695"/>
      <c r="CQ18" s="696"/>
      <c r="CR18" s="679">
        <v>39950</v>
      </c>
      <c r="CS18" s="680"/>
      <c r="CT18" s="680"/>
      <c r="CU18" s="680"/>
      <c r="CV18" s="680"/>
      <c r="CW18" s="680"/>
      <c r="CX18" s="680"/>
      <c r="CY18" s="681"/>
      <c r="CZ18" s="682">
        <v>0.5</v>
      </c>
      <c r="DA18" s="682"/>
      <c r="DB18" s="682"/>
      <c r="DC18" s="682"/>
      <c r="DD18" s="688">
        <v>39950</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c r="B19" s="676" t="s">
        <v>278</v>
      </c>
      <c r="C19" s="677"/>
      <c r="D19" s="677"/>
      <c r="E19" s="677"/>
      <c r="F19" s="677"/>
      <c r="G19" s="677"/>
      <c r="H19" s="677"/>
      <c r="I19" s="677"/>
      <c r="J19" s="677"/>
      <c r="K19" s="677"/>
      <c r="L19" s="677"/>
      <c r="M19" s="677"/>
      <c r="N19" s="677"/>
      <c r="O19" s="677"/>
      <c r="P19" s="677"/>
      <c r="Q19" s="678"/>
      <c r="R19" s="679">
        <v>2069178</v>
      </c>
      <c r="S19" s="680"/>
      <c r="T19" s="680"/>
      <c r="U19" s="680"/>
      <c r="V19" s="680"/>
      <c r="W19" s="680"/>
      <c r="X19" s="680"/>
      <c r="Y19" s="681"/>
      <c r="Z19" s="682">
        <v>27.4</v>
      </c>
      <c r="AA19" s="682"/>
      <c r="AB19" s="682"/>
      <c r="AC19" s="682"/>
      <c r="AD19" s="683">
        <v>2069178</v>
      </c>
      <c r="AE19" s="683"/>
      <c r="AF19" s="683"/>
      <c r="AG19" s="683"/>
      <c r="AH19" s="683"/>
      <c r="AI19" s="683"/>
      <c r="AJ19" s="683"/>
      <c r="AK19" s="683"/>
      <c r="AL19" s="684">
        <v>47.3</v>
      </c>
      <c r="AM19" s="685"/>
      <c r="AN19" s="685"/>
      <c r="AO19" s="686"/>
      <c r="AP19" s="676" t="s">
        <v>279</v>
      </c>
      <c r="AQ19" s="677"/>
      <c r="AR19" s="677"/>
      <c r="AS19" s="677"/>
      <c r="AT19" s="677"/>
      <c r="AU19" s="677"/>
      <c r="AV19" s="677"/>
      <c r="AW19" s="677"/>
      <c r="AX19" s="677"/>
      <c r="AY19" s="677"/>
      <c r="AZ19" s="677"/>
      <c r="BA19" s="677"/>
      <c r="BB19" s="677"/>
      <c r="BC19" s="677"/>
      <c r="BD19" s="677"/>
      <c r="BE19" s="677"/>
      <c r="BF19" s="678"/>
      <c r="BG19" s="679" t="s">
        <v>235</v>
      </c>
      <c r="BH19" s="680"/>
      <c r="BI19" s="680"/>
      <c r="BJ19" s="680"/>
      <c r="BK19" s="680"/>
      <c r="BL19" s="680"/>
      <c r="BM19" s="680"/>
      <c r="BN19" s="681"/>
      <c r="BO19" s="682" t="s">
        <v>137</v>
      </c>
      <c r="BP19" s="682"/>
      <c r="BQ19" s="682"/>
      <c r="BR19" s="682"/>
      <c r="BS19" s="688" t="s">
        <v>235</v>
      </c>
      <c r="BT19" s="680"/>
      <c r="BU19" s="680"/>
      <c r="BV19" s="680"/>
      <c r="BW19" s="680"/>
      <c r="BX19" s="680"/>
      <c r="BY19" s="680"/>
      <c r="BZ19" s="680"/>
      <c r="CA19" s="680"/>
      <c r="CB19" s="689"/>
      <c r="CD19" s="694" t="s">
        <v>280</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235</v>
      </c>
      <c r="DA19" s="682"/>
      <c r="DB19" s="682"/>
      <c r="DC19" s="682"/>
      <c r="DD19" s="688" t="s">
        <v>174</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c r="B20" s="676" t="s">
        <v>281</v>
      </c>
      <c r="C20" s="677"/>
      <c r="D20" s="677"/>
      <c r="E20" s="677"/>
      <c r="F20" s="677"/>
      <c r="G20" s="677"/>
      <c r="H20" s="677"/>
      <c r="I20" s="677"/>
      <c r="J20" s="677"/>
      <c r="K20" s="677"/>
      <c r="L20" s="677"/>
      <c r="M20" s="677"/>
      <c r="N20" s="677"/>
      <c r="O20" s="677"/>
      <c r="P20" s="677"/>
      <c r="Q20" s="678"/>
      <c r="R20" s="679">
        <v>344017</v>
      </c>
      <c r="S20" s="680"/>
      <c r="T20" s="680"/>
      <c r="U20" s="680"/>
      <c r="V20" s="680"/>
      <c r="W20" s="680"/>
      <c r="X20" s="680"/>
      <c r="Y20" s="681"/>
      <c r="Z20" s="682">
        <v>4.5999999999999996</v>
      </c>
      <c r="AA20" s="682"/>
      <c r="AB20" s="682"/>
      <c r="AC20" s="682"/>
      <c r="AD20" s="683" t="s">
        <v>235</v>
      </c>
      <c r="AE20" s="683"/>
      <c r="AF20" s="683"/>
      <c r="AG20" s="683"/>
      <c r="AH20" s="683"/>
      <c r="AI20" s="683"/>
      <c r="AJ20" s="683"/>
      <c r="AK20" s="683"/>
      <c r="AL20" s="684" t="s">
        <v>235</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t="s">
        <v>235</v>
      </c>
      <c r="BH20" s="680"/>
      <c r="BI20" s="680"/>
      <c r="BJ20" s="680"/>
      <c r="BK20" s="680"/>
      <c r="BL20" s="680"/>
      <c r="BM20" s="680"/>
      <c r="BN20" s="681"/>
      <c r="BO20" s="682" t="s">
        <v>174</v>
      </c>
      <c r="BP20" s="682"/>
      <c r="BQ20" s="682"/>
      <c r="BR20" s="682"/>
      <c r="BS20" s="688" t="s">
        <v>174</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7414814</v>
      </c>
      <c r="CS20" s="680"/>
      <c r="CT20" s="680"/>
      <c r="CU20" s="680"/>
      <c r="CV20" s="680"/>
      <c r="CW20" s="680"/>
      <c r="CX20" s="680"/>
      <c r="CY20" s="681"/>
      <c r="CZ20" s="682">
        <v>100</v>
      </c>
      <c r="DA20" s="682"/>
      <c r="DB20" s="682"/>
      <c r="DC20" s="682"/>
      <c r="DD20" s="688">
        <v>415105</v>
      </c>
      <c r="DE20" s="680"/>
      <c r="DF20" s="680"/>
      <c r="DG20" s="680"/>
      <c r="DH20" s="680"/>
      <c r="DI20" s="680"/>
      <c r="DJ20" s="680"/>
      <c r="DK20" s="680"/>
      <c r="DL20" s="680"/>
      <c r="DM20" s="680"/>
      <c r="DN20" s="680"/>
      <c r="DO20" s="680"/>
      <c r="DP20" s="681"/>
      <c r="DQ20" s="688">
        <v>5294379</v>
      </c>
      <c r="DR20" s="680"/>
      <c r="DS20" s="680"/>
      <c r="DT20" s="680"/>
      <c r="DU20" s="680"/>
      <c r="DV20" s="680"/>
      <c r="DW20" s="680"/>
      <c r="DX20" s="680"/>
      <c r="DY20" s="680"/>
      <c r="DZ20" s="680"/>
      <c r="EA20" s="680"/>
      <c r="EB20" s="680"/>
      <c r="EC20" s="689"/>
    </row>
    <row r="21" spans="2:133" ht="11.25" customHeight="1">
      <c r="B21" s="676" t="s">
        <v>284</v>
      </c>
      <c r="C21" s="677"/>
      <c r="D21" s="677"/>
      <c r="E21" s="677"/>
      <c r="F21" s="677"/>
      <c r="G21" s="677"/>
      <c r="H21" s="677"/>
      <c r="I21" s="677"/>
      <c r="J21" s="677"/>
      <c r="K21" s="677"/>
      <c r="L21" s="677"/>
      <c r="M21" s="677"/>
      <c r="N21" s="677"/>
      <c r="O21" s="677"/>
      <c r="P21" s="677"/>
      <c r="Q21" s="678"/>
      <c r="R21" s="679" t="s">
        <v>174</v>
      </c>
      <c r="S21" s="680"/>
      <c r="T21" s="680"/>
      <c r="U21" s="680"/>
      <c r="V21" s="680"/>
      <c r="W21" s="680"/>
      <c r="X21" s="680"/>
      <c r="Y21" s="681"/>
      <c r="Z21" s="682" t="s">
        <v>174</v>
      </c>
      <c r="AA21" s="682"/>
      <c r="AB21" s="682"/>
      <c r="AC21" s="682"/>
      <c r="AD21" s="683" t="s">
        <v>235</v>
      </c>
      <c r="AE21" s="683"/>
      <c r="AF21" s="683"/>
      <c r="AG21" s="683"/>
      <c r="AH21" s="683"/>
      <c r="AI21" s="683"/>
      <c r="AJ21" s="683"/>
      <c r="AK21" s="683"/>
      <c r="AL21" s="684" t="s">
        <v>137</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t="s">
        <v>235</v>
      </c>
      <c r="BH21" s="680"/>
      <c r="BI21" s="680"/>
      <c r="BJ21" s="680"/>
      <c r="BK21" s="680"/>
      <c r="BL21" s="680"/>
      <c r="BM21" s="680"/>
      <c r="BN21" s="681"/>
      <c r="BO21" s="682" t="s">
        <v>235</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286</v>
      </c>
      <c r="C22" s="677"/>
      <c r="D22" s="677"/>
      <c r="E22" s="677"/>
      <c r="F22" s="677"/>
      <c r="G22" s="677"/>
      <c r="H22" s="677"/>
      <c r="I22" s="677"/>
      <c r="J22" s="677"/>
      <c r="K22" s="677"/>
      <c r="L22" s="677"/>
      <c r="M22" s="677"/>
      <c r="N22" s="677"/>
      <c r="O22" s="677"/>
      <c r="P22" s="677"/>
      <c r="Q22" s="678"/>
      <c r="R22" s="679">
        <v>4704261</v>
      </c>
      <c r="S22" s="680"/>
      <c r="T22" s="680"/>
      <c r="U22" s="680"/>
      <c r="V22" s="680"/>
      <c r="W22" s="680"/>
      <c r="X22" s="680"/>
      <c r="Y22" s="681"/>
      <c r="Z22" s="682">
        <v>62.3</v>
      </c>
      <c r="AA22" s="682"/>
      <c r="AB22" s="682"/>
      <c r="AC22" s="682"/>
      <c r="AD22" s="683">
        <v>4360244</v>
      </c>
      <c r="AE22" s="683"/>
      <c r="AF22" s="683"/>
      <c r="AG22" s="683"/>
      <c r="AH22" s="683"/>
      <c r="AI22" s="683"/>
      <c r="AJ22" s="683"/>
      <c r="AK22" s="683"/>
      <c r="AL22" s="684">
        <v>99.7</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174</v>
      </c>
      <c r="BP22" s="682"/>
      <c r="BQ22" s="682"/>
      <c r="BR22" s="682"/>
      <c r="BS22" s="688" t="s">
        <v>235</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289</v>
      </c>
      <c r="C23" s="677"/>
      <c r="D23" s="677"/>
      <c r="E23" s="677"/>
      <c r="F23" s="677"/>
      <c r="G23" s="677"/>
      <c r="H23" s="677"/>
      <c r="I23" s="677"/>
      <c r="J23" s="677"/>
      <c r="K23" s="677"/>
      <c r="L23" s="677"/>
      <c r="M23" s="677"/>
      <c r="N23" s="677"/>
      <c r="O23" s="677"/>
      <c r="P23" s="677"/>
      <c r="Q23" s="678"/>
      <c r="R23" s="679">
        <v>2729</v>
      </c>
      <c r="S23" s="680"/>
      <c r="T23" s="680"/>
      <c r="U23" s="680"/>
      <c r="V23" s="680"/>
      <c r="W23" s="680"/>
      <c r="X23" s="680"/>
      <c r="Y23" s="681"/>
      <c r="Z23" s="682">
        <v>0</v>
      </c>
      <c r="AA23" s="682"/>
      <c r="AB23" s="682"/>
      <c r="AC23" s="682"/>
      <c r="AD23" s="683">
        <v>2729</v>
      </c>
      <c r="AE23" s="683"/>
      <c r="AF23" s="683"/>
      <c r="AG23" s="683"/>
      <c r="AH23" s="683"/>
      <c r="AI23" s="683"/>
      <c r="AJ23" s="683"/>
      <c r="AK23" s="683"/>
      <c r="AL23" s="684">
        <v>0.1</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t="s">
        <v>235</v>
      </c>
      <c r="BH23" s="680"/>
      <c r="BI23" s="680"/>
      <c r="BJ23" s="680"/>
      <c r="BK23" s="680"/>
      <c r="BL23" s="680"/>
      <c r="BM23" s="680"/>
      <c r="BN23" s="681"/>
      <c r="BO23" s="682" t="s">
        <v>235</v>
      </c>
      <c r="BP23" s="682"/>
      <c r="BQ23" s="682"/>
      <c r="BR23" s="682"/>
      <c r="BS23" s="688" t="s">
        <v>235</v>
      </c>
      <c r="BT23" s="680"/>
      <c r="BU23" s="680"/>
      <c r="BV23" s="680"/>
      <c r="BW23" s="680"/>
      <c r="BX23" s="680"/>
      <c r="BY23" s="680"/>
      <c r="BZ23" s="680"/>
      <c r="CA23" s="680"/>
      <c r="CB23" s="689"/>
      <c r="CD23" s="661" t="s">
        <v>229</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09" t="s">
        <v>294</v>
      </c>
      <c r="DM23" s="710"/>
      <c r="DN23" s="710"/>
      <c r="DO23" s="710"/>
      <c r="DP23" s="710"/>
      <c r="DQ23" s="710"/>
      <c r="DR23" s="710"/>
      <c r="DS23" s="710"/>
      <c r="DT23" s="710"/>
      <c r="DU23" s="710"/>
      <c r="DV23" s="711"/>
      <c r="DW23" s="661" t="s">
        <v>295</v>
      </c>
      <c r="DX23" s="662"/>
      <c r="DY23" s="662"/>
      <c r="DZ23" s="662"/>
      <c r="EA23" s="662"/>
      <c r="EB23" s="662"/>
      <c r="EC23" s="663"/>
    </row>
    <row r="24" spans="2:133" ht="11.25" customHeight="1">
      <c r="B24" s="676" t="s">
        <v>296</v>
      </c>
      <c r="C24" s="677"/>
      <c r="D24" s="677"/>
      <c r="E24" s="677"/>
      <c r="F24" s="677"/>
      <c r="G24" s="677"/>
      <c r="H24" s="677"/>
      <c r="I24" s="677"/>
      <c r="J24" s="677"/>
      <c r="K24" s="677"/>
      <c r="L24" s="677"/>
      <c r="M24" s="677"/>
      <c r="N24" s="677"/>
      <c r="O24" s="677"/>
      <c r="P24" s="677"/>
      <c r="Q24" s="678"/>
      <c r="R24" s="679">
        <v>82342</v>
      </c>
      <c r="S24" s="680"/>
      <c r="T24" s="680"/>
      <c r="U24" s="680"/>
      <c r="V24" s="680"/>
      <c r="W24" s="680"/>
      <c r="X24" s="680"/>
      <c r="Y24" s="681"/>
      <c r="Z24" s="682">
        <v>1.1000000000000001</v>
      </c>
      <c r="AA24" s="682"/>
      <c r="AB24" s="682"/>
      <c r="AC24" s="682"/>
      <c r="AD24" s="683" t="s">
        <v>174</v>
      </c>
      <c r="AE24" s="683"/>
      <c r="AF24" s="683"/>
      <c r="AG24" s="683"/>
      <c r="AH24" s="683"/>
      <c r="AI24" s="683"/>
      <c r="AJ24" s="683"/>
      <c r="AK24" s="683"/>
      <c r="AL24" s="684" t="s">
        <v>174</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235</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3267797</v>
      </c>
      <c r="CS24" s="669"/>
      <c r="CT24" s="669"/>
      <c r="CU24" s="669"/>
      <c r="CV24" s="669"/>
      <c r="CW24" s="669"/>
      <c r="CX24" s="669"/>
      <c r="CY24" s="670"/>
      <c r="CZ24" s="673">
        <v>44.1</v>
      </c>
      <c r="DA24" s="674"/>
      <c r="DB24" s="674"/>
      <c r="DC24" s="693"/>
      <c r="DD24" s="712">
        <v>2201279</v>
      </c>
      <c r="DE24" s="669"/>
      <c r="DF24" s="669"/>
      <c r="DG24" s="669"/>
      <c r="DH24" s="669"/>
      <c r="DI24" s="669"/>
      <c r="DJ24" s="669"/>
      <c r="DK24" s="670"/>
      <c r="DL24" s="712">
        <v>2114534</v>
      </c>
      <c r="DM24" s="669"/>
      <c r="DN24" s="669"/>
      <c r="DO24" s="669"/>
      <c r="DP24" s="669"/>
      <c r="DQ24" s="669"/>
      <c r="DR24" s="669"/>
      <c r="DS24" s="669"/>
      <c r="DT24" s="669"/>
      <c r="DU24" s="669"/>
      <c r="DV24" s="670"/>
      <c r="DW24" s="673">
        <v>45.6</v>
      </c>
      <c r="DX24" s="674"/>
      <c r="DY24" s="674"/>
      <c r="DZ24" s="674"/>
      <c r="EA24" s="674"/>
      <c r="EB24" s="674"/>
      <c r="EC24" s="675"/>
    </row>
    <row r="25" spans="2:133" ht="11.25" customHeight="1">
      <c r="B25" s="676" t="s">
        <v>299</v>
      </c>
      <c r="C25" s="677"/>
      <c r="D25" s="677"/>
      <c r="E25" s="677"/>
      <c r="F25" s="677"/>
      <c r="G25" s="677"/>
      <c r="H25" s="677"/>
      <c r="I25" s="677"/>
      <c r="J25" s="677"/>
      <c r="K25" s="677"/>
      <c r="L25" s="677"/>
      <c r="M25" s="677"/>
      <c r="N25" s="677"/>
      <c r="O25" s="677"/>
      <c r="P25" s="677"/>
      <c r="Q25" s="678"/>
      <c r="R25" s="679">
        <v>128510</v>
      </c>
      <c r="S25" s="680"/>
      <c r="T25" s="680"/>
      <c r="U25" s="680"/>
      <c r="V25" s="680"/>
      <c r="W25" s="680"/>
      <c r="X25" s="680"/>
      <c r="Y25" s="681"/>
      <c r="Z25" s="682">
        <v>1.7</v>
      </c>
      <c r="AA25" s="682"/>
      <c r="AB25" s="682"/>
      <c r="AC25" s="682"/>
      <c r="AD25" s="683">
        <v>4880</v>
      </c>
      <c r="AE25" s="683"/>
      <c r="AF25" s="683"/>
      <c r="AG25" s="683"/>
      <c r="AH25" s="683"/>
      <c r="AI25" s="683"/>
      <c r="AJ25" s="683"/>
      <c r="AK25" s="683"/>
      <c r="AL25" s="684">
        <v>0.1</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235</v>
      </c>
      <c r="BP25" s="682"/>
      <c r="BQ25" s="682"/>
      <c r="BR25" s="682"/>
      <c r="BS25" s="688" t="s">
        <v>137</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1059276</v>
      </c>
      <c r="CS25" s="715"/>
      <c r="CT25" s="715"/>
      <c r="CU25" s="715"/>
      <c r="CV25" s="715"/>
      <c r="CW25" s="715"/>
      <c r="CX25" s="715"/>
      <c r="CY25" s="716"/>
      <c r="CZ25" s="684">
        <v>14.3</v>
      </c>
      <c r="DA25" s="713"/>
      <c r="DB25" s="713"/>
      <c r="DC25" s="717"/>
      <c r="DD25" s="688">
        <v>943004</v>
      </c>
      <c r="DE25" s="715"/>
      <c r="DF25" s="715"/>
      <c r="DG25" s="715"/>
      <c r="DH25" s="715"/>
      <c r="DI25" s="715"/>
      <c r="DJ25" s="715"/>
      <c r="DK25" s="716"/>
      <c r="DL25" s="688">
        <v>932627</v>
      </c>
      <c r="DM25" s="715"/>
      <c r="DN25" s="715"/>
      <c r="DO25" s="715"/>
      <c r="DP25" s="715"/>
      <c r="DQ25" s="715"/>
      <c r="DR25" s="715"/>
      <c r="DS25" s="715"/>
      <c r="DT25" s="715"/>
      <c r="DU25" s="715"/>
      <c r="DV25" s="716"/>
      <c r="DW25" s="684">
        <v>20.100000000000001</v>
      </c>
      <c r="DX25" s="713"/>
      <c r="DY25" s="713"/>
      <c r="DZ25" s="713"/>
      <c r="EA25" s="713"/>
      <c r="EB25" s="713"/>
      <c r="EC25" s="714"/>
    </row>
    <row r="26" spans="2:133" ht="11.25" customHeight="1">
      <c r="B26" s="676" t="s">
        <v>302</v>
      </c>
      <c r="C26" s="677"/>
      <c r="D26" s="677"/>
      <c r="E26" s="677"/>
      <c r="F26" s="677"/>
      <c r="G26" s="677"/>
      <c r="H26" s="677"/>
      <c r="I26" s="677"/>
      <c r="J26" s="677"/>
      <c r="K26" s="677"/>
      <c r="L26" s="677"/>
      <c r="M26" s="677"/>
      <c r="N26" s="677"/>
      <c r="O26" s="677"/>
      <c r="P26" s="677"/>
      <c r="Q26" s="678"/>
      <c r="R26" s="679">
        <v>64428</v>
      </c>
      <c r="S26" s="680"/>
      <c r="T26" s="680"/>
      <c r="U26" s="680"/>
      <c r="V26" s="680"/>
      <c r="W26" s="680"/>
      <c r="X26" s="680"/>
      <c r="Y26" s="681"/>
      <c r="Z26" s="682">
        <v>0.9</v>
      </c>
      <c r="AA26" s="682"/>
      <c r="AB26" s="682"/>
      <c r="AC26" s="682"/>
      <c r="AD26" s="683" t="s">
        <v>235</v>
      </c>
      <c r="AE26" s="683"/>
      <c r="AF26" s="683"/>
      <c r="AG26" s="683"/>
      <c r="AH26" s="683"/>
      <c r="AI26" s="683"/>
      <c r="AJ26" s="683"/>
      <c r="AK26" s="683"/>
      <c r="AL26" s="684" t="s">
        <v>235</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137</v>
      </c>
      <c r="BP26" s="682"/>
      <c r="BQ26" s="682"/>
      <c r="BR26" s="682"/>
      <c r="BS26" s="688" t="s">
        <v>235</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694032</v>
      </c>
      <c r="CS26" s="680"/>
      <c r="CT26" s="680"/>
      <c r="CU26" s="680"/>
      <c r="CV26" s="680"/>
      <c r="CW26" s="680"/>
      <c r="CX26" s="680"/>
      <c r="CY26" s="681"/>
      <c r="CZ26" s="684">
        <v>9.4</v>
      </c>
      <c r="DA26" s="713"/>
      <c r="DB26" s="713"/>
      <c r="DC26" s="717"/>
      <c r="DD26" s="688">
        <v>590439</v>
      </c>
      <c r="DE26" s="680"/>
      <c r="DF26" s="680"/>
      <c r="DG26" s="680"/>
      <c r="DH26" s="680"/>
      <c r="DI26" s="680"/>
      <c r="DJ26" s="680"/>
      <c r="DK26" s="681"/>
      <c r="DL26" s="688" t="s">
        <v>137</v>
      </c>
      <c r="DM26" s="680"/>
      <c r="DN26" s="680"/>
      <c r="DO26" s="680"/>
      <c r="DP26" s="680"/>
      <c r="DQ26" s="680"/>
      <c r="DR26" s="680"/>
      <c r="DS26" s="680"/>
      <c r="DT26" s="680"/>
      <c r="DU26" s="680"/>
      <c r="DV26" s="681"/>
      <c r="DW26" s="684" t="s">
        <v>174</v>
      </c>
      <c r="DX26" s="713"/>
      <c r="DY26" s="713"/>
      <c r="DZ26" s="713"/>
      <c r="EA26" s="713"/>
      <c r="EB26" s="713"/>
      <c r="EC26" s="714"/>
    </row>
    <row r="27" spans="2:133" ht="11.25" customHeight="1">
      <c r="B27" s="676" t="s">
        <v>305</v>
      </c>
      <c r="C27" s="677"/>
      <c r="D27" s="677"/>
      <c r="E27" s="677"/>
      <c r="F27" s="677"/>
      <c r="G27" s="677"/>
      <c r="H27" s="677"/>
      <c r="I27" s="677"/>
      <c r="J27" s="677"/>
      <c r="K27" s="677"/>
      <c r="L27" s="677"/>
      <c r="M27" s="677"/>
      <c r="N27" s="677"/>
      <c r="O27" s="677"/>
      <c r="P27" s="677"/>
      <c r="Q27" s="678"/>
      <c r="R27" s="679">
        <v>679779</v>
      </c>
      <c r="S27" s="680"/>
      <c r="T27" s="680"/>
      <c r="U27" s="680"/>
      <c r="V27" s="680"/>
      <c r="W27" s="680"/>
      <c r="X27" s="680"/>
      <c r="Y27" s="681"/>
      <c r="Z27" s="682">
        <v>9</v>
      </c>
      <c r="AA27" s="682"/>
      <c r="AB27" s="682"/>
      <c r="AC27" s="682"/>
      <c r="AD27" s="683" t="s">
        <v>235</v>
      </c>
      <c r="AE27" s="683"/>
      <c r="AF27" s="683"/>
      <c r="AG27" s="683"/>
      <c r="AH27" s="683"/>
      <c r="AI27" s="683"/>
      <c r="AJ27" s="683"/>
      <c r="AK27" s="683"/>
      <c r="AL27" s="684" t="s">
        <v>137</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1870782</v>
      </c>
      <c r="BH27" s="680"/>
      <c r="BI27" s="680"/>
      <c r="BJ27" s="680"/>
      <c r="BK27" s="680"/>
      <c r="BL27" s="680"/>
      <c r="BM27" s="680"/>
      <c r="BN27" s="681"/>
      <c r="BO27" s="682">
        <v>100</v>
      </c>
      <c r="BP27" s="682"/>
      <c r="BQ27" s="682"/>
      <c r="BR27" s="682"/>
      <c r="BS27" s="688" t="s">
        <v>235</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1245992</v>
      </c>
      <c r="CS27" s="715"/>
      <c r="CT27" s="715"/>
      <c r="CU27" s="715"/>
      <c r="CV27" s="715"/>
      <c r="CW27" s="715"/>
      <c r="CX27" s="715"/>
      <c r="CY27" s="716"/>
      <c r="CZ27" s="684">
        <v>16.8</v>
      </c>
      <c r="DA27" s="713"/>
      <c r="DB27" s="713"/>
      <c r="DC27" s="717"/>
      <c r="DD27" s="688">
        <v>398550</v>
      </c>
      <c r="DE27" s="715"/>
      <c r="DF27" s="715"/>
      <c r="DG27" s="715"/>
      <c r="DH27" s="715"/>
      <c r="DI27" s="715"/>
      <c r="DJ27" s="715"/>
      <c r="DK27" s="716"/>
      <c r="DL27" s="688">
        <v>322182</v>
      </c>
      <c r="DM27" s="715"/>
      <c r="DN27" s="715"/>
      <c r="DO27" s="715"/>
      <c r="DP27" s="715"/>
      <c r="DQ27" s="715"/>
      <c r="DR27" s="715"/>
      <c r="DS27" s="715"/>
      <c r="DT27" s="715"/>
      <c r="DU27" s="715"/>
      <c r="DV27" s="716"/>
      <c r="DW27" s="684">
        <v>7</v>
      </c>
      <c r="DX27" s="713"/>
      <c r="DY27" s="713"/>
      <c r="DZ27" s="713"/>
      <c r="EA27" s="713"/>
      <c r="EB27" s="713"/>
      <c r="EC27" s="714"/>
    </row>
    <row r="28" spans="2:133" ht="11.25" customHeight="1">
      <c r="B28" s="721" t="s">
        <v>308</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235</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962529</v>
      </c>
      <c r="CS28" s="680"/>
      <c r="CT28" s="680"/>
      <c r="CU28" s="680"/>
      <c r="CV28" s="680"/>
      <c r="CW28" s="680"/>
      <c r="CX28" s="680"/>
      <c r="CY28" s="681"/>
      <c r="CZ28" s="684">
        <v>13</v>
      </c>
      <c r="DA28" s="713"/>
      <c r="DB28" s="713"/>
      <c r="DC28" s="717"/>
      <c r="DD28" s="688">
        <v>859725</v>
      </c>
      <c r="DE28" s="680"/>
      <c r="DF28" s="680"/>
      <c r="DG28" s="680"/>
      <c r="DH28" s="680"/>
      <c r="DI28" s="680"/>
      <c r="DJ28" s="680"/>
      <c r="DK28" s="681"/>
      <c r="DL28" s="688">
        <v>859725</v>
      </c>
      <c r="DM28" s="680"/>
      <c r="DN28" s="680"/>
      <c r="DO28" s="680"/>
      <c r="DP28" s="680"/>
      <c r="DQ28" s="680"/>
      <c r="DR28" s="680"/>
      <c r="DS28" s="680"/>
      <c r="DT28" s="680"/>
      <c r="DU28" s="680"/>
      <c r="DV28" s="681"/>
      <c r="DW28" s="684">
        <v>18.600000000000001</v>
      </c>
      <c r="DX28" s="713"/>
      <c r="DY28" s="713"/>
      <c r="DZ28" s="713"/>
      <c r="EA28" s="713"/>
      <c r="EB28" s="713"/>
      <c r="EC28" s="714"/>
    </row>
    <row r="29" spans="2:133" ht="11.25" customHeight="1">
      <c r="B29" s="676" t="s">
        <v>310</v>
      </c>
      <c r="C29" s="677"/>
      <c r="D29" s="677"/>
      <c r="E29" s="677"/>
      <c r="F29" s="677"/>
      <c r="G29" s="677"/>
      <c r="H29" s="677"/>
      <c r="I29" s="677"/>
      <c r="J29" s="677"/>
      <c r="K29" s="677"/>
      <c r="L29" s="677"/>
      <c r="M29" s="677"/>
      <c r="N29" s="677"/>
      <c r="O29" s="677"/>
      <c r="P29" s="677"/>
      <c r="Q29" s="678"/>
      <c r="R29" s="679">
        <v>510518</v>
      </c>
      <c r="S29" s="680"/>
      <c r="T29" s="680"/>
      <c r="U29" s="680"/>
      <c r="V29" s="680"/>
      <c r="W29" s="680"/>
      <c r="X29" s="680"/>
      <c r="Y29" s="681"/>
      <c r="Z29" s="682">
        <v>6.8</v>
      </c>
      <c r="AA29" s="682"/>
      <c r="AB29" s="682"/>
      <c r="AC29" s="682"/>
      <c r="AD29" s="683" t="s">
        <v>235</v>
      </c>
      <c r="AE29" s="683"/>
      <c r="AF29" s="683"/>
      <c r="AG29" s="683"/>
      <c r="AH29" s="683"/>
      <c r="AI29" s="683"/>
      <c r="AJ29" s="683"/>
      <c r="AK29" s="683"/>
      <c r="AL29" s="684" t="s">
        <v>235</v>
      </c>
      <c r="AM29" s="685"/>
      <c r="AN29" s="685"/>
      <c r="AO29" s="686"/>
      <c r="AP29" s="658" t="s">
        <v>229</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314</v>
      </c>
      <c r="CG29" s="695"/>
      <c r="CH29" s="695"/>
      <c r="CI29" s="695"/>
      <c r="CJ29" s="695"/>
      <c r="CK29" s="695"/>
      <c r="CL29" s="695"/>
      <c r="CM29" s="695"/>
      <c r="CN29" s="695"/>
      <c r="CO29" s="695"/>
      <c r="CP29" s="695"/>
      <c r="CQ29" s="696"/>
      <c r="CR29" s="679">
        <v>962447</v>
      </c>
      <c r="CS29" s="715"/>
      <c r="CT29" s="715"/>
      <c r="CU29" s="715"/>
      <c r="CV29" s="715"/>
      <c r="CW29" s="715"/>
      <c r="CX29" s="715"/>
      <c r="CY29" s="716"/>
      <c r="CZ29" s="684">
        <v>13</v>
      </c>
      <c r="DA29" s="713"/>
      <c r="DB29" s="713"/>
      <c r="DC29" s="717"/>
      <c r="DD29" s="688">
        <v>859643</v>
      </c>
      <c r="DE29" s="715"/>
      <c r="DF29" s="715"/>
      <c r="DG29" s="715"/>
      <c r="DH29" s="715"/>
      <c r="DI29" s="715"/>
      <c r="DJ29" s="715"/>
      <c r="DK29" s="716"/>
      <c r="DL29" s="688">
        <v>859643</v>
      </c>
      <c r="DM29" s="715"/>
      <c r="DN29" s="715"/>
      <c r="DO29" s="715"/>
      <c r="DP29" s="715"/>
      <c r="DQ29" s="715"/>
      <c r="DR29" s="715"/>
      <c r="DS29" s="715"/>
      <c r="DT29" s="715"/>
      <c r="DU29" s="715"/>
      <c r="DV29" s="716"/>
      <c r="DW29" s="684">
        <v>18.600000000000001</v>
      </c>
      <c r="DX29" s="713"/>
      <c r="DY29" s="713"/>
      <c r="DZ29" s="713"/>
      <c r="EA29" s="713"/>
      <c r="EB29" s="713"/>
      <c r="EC29" s="714"/>
    </row>
    <row r="30" spans="2:133" ht="11.25" customHeight="1">
      <c r="B30" s="676" t="s">
        <v>315</v>
      </c>
      <c r="C30" s="677"/>
      <c r="D30" s="677"/>
      <c r="E30" s="677"/>
      <c r="F30" s="677"/>
      <c r="G30" s="677"/>
      <c r="H30" s="677"/>
      <c r="I30" s="677"/>
      <c r="J30" s="677"/>
      <c r="K30" s="677"/>
      <c r="L30" s="677"/>
      <c r="M30" s="677"/>
      <c r="N30" s="677"/>
      <c r="O30" s="677"/>
      <c r="P30" s="677"/>
      <c r="Q30" s="678"/>
      <c r="R30" s="679">
        <v>29788</v>
      </c>
      <c r="S30" s="680"/>
      <c r="T30" s="680"/>
      <c r="U30" s="680"/>
      <c r="V30" s="680"/>
      <c r="W30" s="680"/>
      <c r="X30" s="680"/>
      <c r="Y30" s="681"/>
      <c r="Z30" s="682">
        <v>0.4</v>
      </c>
      <c r="AA30" s="682"/>
      <c r="AB30" s="682"/>
      <c r="AC30" s="682"/>
      <c r="AD30" s="683">
        <v>3534</v>
      </c>
      <c r="AE30" s="683"/>
      <c r="AF30" s="683"/>
      <c r="AG30" s="683"/>
      <c r="AH30" s="683"/>
      <c r="AI30" s="683"/>
      <c r="AJ30" s="683"/>
      <c r="AK30" s="683"/>
      <c r="AL30" s="684">
        <v>0.1</v>
      </c>
      <c r="AM30" s="685"/>
      <c r="AN30" s="685"/>
      <c r="AO30" s="686"/>
      <c r="AP30" s="727" t="s">
        <v>316</v>
      </c>
      <c r="AQ30" s="728"/>
      <c r="AR30" s="728"/>
      <c r="AS30" s="728"/>
      <c r="AT30" s="733" t="s">
        <v>317</v>
      </c>
      <c r="AU30" s="230"/>
      <c r="AV30" s="230"/>
      <c r="AW30" s="230"/>
      <c r="AX30" s="665" t="s">
        <v>193</v>
      </c>
      <c r="AY30" s="666"/>
      <c r="AZ30" s="666"/>
      <c r="BA30" s="666"/>
      <c r="BB30" s="666"/>
      <c r="BC30" s="666"/>
      <c r="BD30" s="666"/>
      <c r="BE30" s="666"/>
      <c r="BF30" s="667"/>
      <c r="BG30" s="739">
        <v>98.8</v>
      </c>
      <c r="BH30" s="740"/>
      <c r="BI30" s="740"/>
      <c r="BJ30" s="740"/>
      <c r="BK30" s="740"/>
      <c r="BL30" s="740"/>
      <c r="BM30" s="674">
        <v>96.1</v>
      </c>
      <c r="BN30" s="740"/>
      <c r="BO30" s="740"/>
      <c r="BP30" s="740"/>
      <c r="BQ30" s="741"/>
      <c r="BR30" s="739">
        <v>98.8</v>
      </c>
      <c r="BS30" s="740"/>
      <c r="BT30" s="740"/>
      <c r="BU30" s="740"/>
      <c r="BV30" s="740"/>
      <c r="BW30" s="740"/>
      <c r="BX30" s="674">
        <v>95.7</v>
      </c>
      <c r="BY30" s="740"/>
      <c r="BZ30" s="740"/>
      <c r="CA30" s="740"/>
      <c r="CB30" s="741"/>
      <c r="CD30" s="744"/>
      <c r="CE30" s="745"/>
      <c r="CF30" s="694" t="s">
        <v>318</v>
      </c>
      <c r="CG30" s="695"/>
      <c r="CH30" s="695"/>
      <c r="CI30" s="695"/>
      <c r="CJ30" s="695"/>
      <c r="CK30" s="695"/>
      <c r="CL30" s="695"/>
      <c r="CM30" s="695"/>
      <c r="CN30" s="695"/>
      <c r="CO30" s="695"/>
      <c r="CP30" s="695"/>
      <c r="CQ30" s="696"/>
      <c r="CR30" s="679">
        <v>919077</v>
      </c>
      <c r="CS30" s="680"/>
      <c r="CT30" s="680"/>
      <c r="CU30" s="680"/>
      <c r="CV30" s="680"/>
      <c r="CW30" s="680"/>
      <c r="CX30" s="680"/>
      <c r="CY30" s="681"/>
      <c r="CZ30" s="684">
        <v>12.4</v>
      </c>
      <c r="DA30" s="713"/>
      <c r="DB30" s="713"/>
      <c r="DC30" s="717"/>
      <c r="DD30" s="688">
        <v>816508</v>
      </c>
      <c r="DE30" s="680"/>
      <c r="DF30" s="680"/>
      <c r="DG30" s="680"/>
      <c r="DH30" s="680"/>
      <c r="DI30" s="680"/>
      <c r="DJ30" s="680"/>
      <c r="DK30" s="681"/>
      <c r="DL30" s="688">
        <v>816508</v>
      </c>
      <c r="DM30" s="680"/>
      <c r="DN30" s="680"/>
      <c r="DO30" s="680"/>
      <c r="DP30" s="680"/>
      <c r="DQ30" s="680"/>
      <c r="DR30" s="680"/>
      <c r="DS30" s="680"/>
      <c r="DT30" s="680"/>
      <c r="DU30" s="680"/>
      <c r="DV30" s="681"/>
      <c r="DW30" s="684">
        <v>17.600000000000001</v>
      </c>
      <c r="DX30" s="713"/>
      <c r="DY30" s="713"/>
      <c r="DZ30" s="713"/>
      <c r="EA30" s="713"/>
      <c r="EB30" s="713"/>
      <c r="EC30" s="714"/>
    </row>
    <row r="31" spans="2:133" ht="11.25" customHeight="1">
      <c r="B31" s="676" t="s">
        <v>319</v>
      </c>
      <c r="C31" s="677"/>
      <c r="D31" s="677"/>
      <c r="E31" s="677"/>
      <c r="F31" s="677"/>
      <c r="G31" s="677"/>
      <c r="H31" s="677"/>
      <c r="I31" s="677"/>
      <c r="J31" s="677"/>
      <c r="K31" s="677"/>
      <c r="L31" s="677"/>
      <c r="M31" s="677"/>
      <c r="N31" s="677"/>
      <c r="O31" s="677"/>
      <c r="P31" s="677"/>
      <c r="Q31" s="678"/>
      <c r="R31" s="679">
        <v>34036</v>
      </c>
      <c r="S31" s="680"/>
      <c r="T31" s="680"/>
      <c r="U31" s="680"/>
      <c r="V31" s="680"/>
      <c r="W31" s="680"/>
      <c r="X31" s="680"/>
      <c r="Y31" s="681"/>
      <c r="Z31" s="682">
        <v>0.5</v>
      </c>
      <c r="AA31" s="682"/>
      <c r="AB31" s="682"/>
      <c r="AC31" s="682"/>
      <c r="AD31" s="683" t="s">
        <v>235</v>
      </c>
      <c r="AE31" s="683"/>
      <c r="AF31" s="683"/>
      <c r="AG31" s="683"/>
      <c r="AH31" s="683"/>
      <c r="AI31" s="683"/>
      <c r="AJ31" s="683"/>
      <c r="AK31" s="683"/>
      <c r="AL31" s="684" t="s">
        <v>235</v>
      </c>
      <c r="AM31" s="685"/>
      <c r="AN31" s="685"/>
      <c r="AO31" s="686"/>
      <c r="AP31" s="729"/>
      <c r="AQ31" s="730"/>
      <c r="AR31" s="730"/>
      <c r="AS31" s="730"/>
      <c r="AT31" s="734"/>
      <c r="AU31" s="229" t="s">
        <v>320</v>
      </c>
      <c r="AV31" s="229"/>
      <c r="AW31" s="229"/>
      <c r="AX31" s="676" t="s">
        <v>321</v>
      </c>
      <c r="AY31" s="677"/>
      <c r="AZ31" s="677"/>
      <c r="BA31" s="677"/>
      <c r="BB31" s="677"/>
      <c r="BC31" s="677"/>
      <c r="BD31" s="677"/>
      <c r="BE31" s="677"/>
      <c r="BF31" s="678"/>
      <c r="BG31" s="736">
        <v>98.8</v>
      </c>
      <c r="BH31" s="715"/>
      <c r="BI31" s="715"/>
      <c r="BJ31" s="715"/>
      <c r="BK31" s="715"/>
      <c r="BL31" s="715"/>
      <c r="BM31" s="685">
        <v>95.9</v>
      </c>
      <c r="BN31" s="737"/>
      <c r="BO31" s="737"/>
      <c r="BP31" s="737"/>
      <c r="BQ31" s="738"/>
      <c r="BR31" s="736">
        <v>98.7</v>
      </c>
      <c r="BS31" s="715"/>
      <c r="BT31" s="715"/>
      <c r="BU31" s="715"/>
      <c r="BV31" s="715"/>
      <c r="BW31" s="715"/>
      <c r="BX31" s="685">
        <v>95.6</v>
      </c>
      <c r="BY31" s="737"/>
      <c r="BZ31" s="737"/>
      <c r="CA31" s="737"/>
      <c r="CB31" s="738"/>
      <c r="CD31" s="744"/>
      <c r="CE31" s="745"/>
      <c r="CF31" s="694" t="s">
        <v>322</v>
      </c>
      <c r="CG31" s="695"/>
      <c r="CH31" s="695"/>
      <c r="CI31" s="695"/>
      <c r="CJ31" s="695"/>
      <c r="CK31" s="695"/>
      <c r="CL31" s="695"/>
      <c r="CM31" s="695"/>
      <c r="CN31" s="695"/>
      <c r="CO31" s="695"/>
      <c r="CP31" s="695"/>
      <c r="CQ31" s="696"/>
      <c r="CR31" s="679">
        <v>43370</v>
      </c>
      <c r="CS31" s="715"/>
      <c r="CT31" s="715"/>
      <c r="CU31" s="715"/>
      <c r="CV31" s="715"/>
      <c r="CW31" s="715"/>
      <c r="CX31" s="715"/>
      <c r="CY31" s="716"/>
      <c r="CZ31" s="684">
        <v>0.6</v>
      </c>
      <c r="DA31" s="713"/>
      <c r="DB31" s="713"/>
      <c r="DC31" s="717"/>
      <c r="DD31" s="688">
        <v>43135</v>
      </c>
      <c r="DE31" s="715"/>
      <c r="DF31" s="715"/>
      <c r="DG31" s="715"/>
      <c r="DH31" s="715"/>
      <c r="DI31" s="715"/>
      <c r="DJ31" s="715"/>
      <c r="DK31" s="716"/>
      <c r="DL31" s="688">
        <v>43135</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323</v>
      </c>
      <c r="C32" s="677"/>
      <c r="D32" s="677"/>
      <c r="E32" s="677"/>
      <c r="F32" s="677"/>
      <c r="G32" s="677"/>
      <c r="H32" s="677"/>
      <c r="I32" s="677"/>
      <c r="J32" s="677"/>
      <c r="K32" s="677"/>
      <c r="L32" s="677"/>
      <c r="M32" s="677"/>
      <c r="N32" s="677"/>
      <c r="O32" s="677"/>
      <c r="P32" s="677"/>
      <c r="Q32" s="678"/>
      <c r="R32" s="679">
        <v>424619</v>
      </c>
      <c r="S32" s="680"/>
      <c r="T32" s="680"/>
      <c r="U32" s="680"/>
      <c r="V32" s="680"/>
      <c r="W32" s="680"/>
      <c r="X32" s="680"/>
      <c r="Y32" s="681"/>
      <c r="Z32" s="682">
        <v>5.6</v>
      </c>
      <c r="AA32" s="682"/>
      <c r="AB32" s="682"/>
      <c r="AC32" s="682"/>
      <c r="AD32" s="683" t="s">
        <v>235</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324</v>
      </c>
      <c r="AY32" s="725"/>
      <c r="AZ32" s="725"/>
      <c r="BA32" s="725"/>
      <c r="BB32" s="725"/>
      <c r="BC32" s="725"/>
      <c r="BD32" s="725"/>
      <c r="BE32" s="725"/>
      <c r="BF32" s="726"/>
      <c r="BG32" s="748">
        <v>98.8</v>
      </c>
      <c r="BH32" s="749"/>
      <c r="BI32" s="749"/>
      <c r="BJ32" s="749"/>
      <c r="BK32" s="749"/>
      <c r="BL32" s="749"/>
      <c r="BM32" s="750">
        <v>95.9</v>
      </c>
      <c r="BN32" s="749"/>
      <c r="BO32" s="749"/>
      <c r="BP32" s="749"/>
      <c r="BQ32" s="751"/>
      <c r="BR32" s="748">
        <v>98.8</v>
      </c>
      <c r="BS32" s="749"/>
      <c r="BT32" s="749"/>
      <c r="BU32" s="749"/>
      <c r="BV32" s="749"/>
      <c r="BW32" s="749"/>
      <c r="BX32" s="750">
        <v>95.4</v>
      </c>
      <c r="BY32" s="749"/>
      <c r="BZ32" s="749"/>
      <c r="CA32" s="749"/>
      <c r="CB32" s="751"/>
      <c r="CD32" s="746"/>
      <c r="CE32" s="747"/>
      <c r="CF32" s="694" t="s">
        <v>325</v>
      </c>
      <c r="CG32" s="695"/>
      <c r="CH32" s="695"/>
      <c r="CI32" s="695"/>
      <c r="CJ32" s="695"/>
      <c r="CK32" s="695"/>
      <c r="CL32" s="695"/>
      <c r="CM32" s="695"/>
      <c r="CN32" s="695"/>
      <c r="CO32" s="695"/>
      <c r="CP32" s="695"/>
      <c r="CQ32" s="696"/>
      <c r="CR32" s="679">
        <v>82</v>
      </c>
      <c r="CS32" s="680"/>
      <c r="CT32" s="680"/>
      <c r="CU32" s="680"/>
      <c r="CV32" s="680"/>
      <c r="CW32" s="680"/>
      <c r="CX32" s="680"/>
      <c r="CY32" s="681"/>
      <c r="CZ32" s="684">
        <v>0</v>
      </c>
      <c r="DA32" s="713"/>
      <c r="DB32" s="713"/>
      <c r="DC32" s="717"/>
      <c r="DD32" s="688">
        <v>82</v>
      </c>
      <c r="DE32" s="680"/>
      <c r="DF32" s="680"/>
      <c r="DG32" s="680"/>
      <c r="DH32" s="680"/>
      <c r="DI32" s="680"/>
      <c r="DJ32" s="680"/>
      <c r="DK32" s="681"/>
      <c r="DL32" s="688">
        <v>82</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326</v>
      </c>
      <c r="C33" s="677"/>
      <c r="D33" s="677"/>
      <c r="E33" s="677"/>
      <c r="F33" s="677"/>
      <c r="G33" s="677"/>
      <c r="H33" s="677"/>
      <c r="I33" s="677"/>
      <c r="J33" s="677"/>
      <c r="K33" s="677"/>
      <c r="L33" s="677"/>
      <c r="M33" s="677"/>
      <c r="N33" s="677"/>
      <c r="O33" s="677"/>
      <c r="P33" s="677"/>
      <c r="Q33" s="678"/>
      <c r="R33" s="679">
        <v>99892</v>
      </c>
      <c r="S33" s="680"/>
      <c r="T33" s="680"/>
      <c r="U33" s="680"/>
      <c r="V33" s="680"/>
      <c r="W33" s="680"/>
      <c r="X33" s="680"/>
      <c r="Y33" s="681"/>
      <c r="Z33" s="682">
        <v>1.3</v>
      </c>
      <c r="AA33" s="682"/>
      <c r="AB33" s="682"/>
      <c r="AC33" s="682"/>
      <c r="AD33" s="683" t="s">
        <v>235</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327</v>
      </c>
      <c r="CE33" s="695"/>
      <c r="CF33" s="695"/>
      <c r="CG33" s="695"/>
      <c r="CH33" s="695"/>
      <c r="CI33" s="695"/>
      <c r="CJ33" s="695"/>
      <c r="CK33" s="695"/>
      <c r="CL33" s="695"/>
      <c r="CM33" s="695"/>
      <c r="CN33" s="695"/>
      <c r="CO33" s="695"/>
      <c r="CP33" s="695"/>
      <c r="CQ33" s="696"/>
      <c r="CR33" s="679">
        <v>3706492</v>
      </c>
      <c r="CS33" s="715"/>
      <c r="CT33" s="715"/>
      <c r="CU33" s="715"/>
      <c r="CV33" s="715"/>
      <c r="CW33" s="715"/>
      <c r="CX33" s="715"/>
      <c r="CY33" s="716"/>
      <c r="CZ33" s="684">
        <v>50</v>
      </c>
      <c r="DA33" s="713"/>
      <c r="DB33" s="713"/>
      <c r="DC33" s="717"/>
      <c r="DD33" s="688">
        <v>3005589</v>
      </c>
      <c r="DE33" s="715"/>
      <c r="DF33" s="715"/>
      <c r="DG33" s="715"/>
      <c r="DH33" s="715"/>
      <c r="DI33" s="715"/>
      <c r="DJ33" s="715"/>
      <c r="DK33" s="716"/>
      <c r="DL33" s="688">
        <v>2432892</v>
      </c>
      <c r="DM33" s="715"/>
      <c r="DN33" s="715"/>
      <c r="DO33" s="715"/>
      <c r="DP33" s="715"/>
      <c r="DQ33" s="715"/>
      <c r="DR33" s="715"/>
      <c r="DS33" s="715"/>
      <c r="DT33" s="715"/>
      <c r="DU33" s="715"/>
      <c r="DV33" s="716"/>
      <c r="DW33" s="684">
        <v>52.5</v>
      </c>
      <c r="DX33" s="713"/>
      <c r="DY33" s="713"/>
      <c r="DZ33" s="713"/>
      <c r="EA33" s="713"/>
      <c r="EB33" s="713"/>
      <c r="EC33" s="714"/>
    </row>
    <row r="34" spans="2:133" ht="11.25" customHeight="1">
      <c r="B34" s="676" t="s">
        <v>328</v>
      </c>
      <c r="C34" s="677"/>
      <c r="D34" s="677"/>
      <c r="E34" s="677"/>
      <c r="F34" s="677"/>
      <c r="G34" s="677"/>
      <c r="H34" s="677"/>
      <c r="I34" s="677"/>
      <c r="J34" s="677"/>
      <c r="K34" s="677"/>
      <c r="L34" s="677"/>
      <c r="M34" s="677"/>
      <c r="N34" s="677"/>
      <c r="O34" s="677"/>
      <c r="P34" s="677"/>
      <c r="Q34" s="678"/>
      <c r="R34" s="679">
        <v>242587</v>
      </c>
      <c r="S34" s="680"/>
      <c r="T34" s="680"/>
      <c r="U34" s="680"/>
      <c r="V34" s="680"/>
      <c r="W34" s="680"/>
      <c r="X34" s="680"/>
      <c r="Y34" s="681"/>
      <c r="Z34" s="682">
        <v>3.2</v>
      </c>
      <c r="AA34" s="682"/>
      <c r="AB34" s="682"/>
      <c r="AC34" s="682"/>
      <c r="AD34" s="683">
        <v>200</v>
      </c>
      <c r="AE34" s="683"/>
      <c r="AF34" s="683"/>
      <c r="AG34" s="683"/>
      <c r="AH34" s="683"/>
      <c r="AI34" s="683"/>
      <c r="AJ34" s="683"/>
      <c r="AK34" s="683"/>
      <c r="AL34" s="684">
        <v>0</v>
      </c>
      <c r="AM34" s="685"/>
      <c r="AN34" s="685"/>
      <c r="AO34" s="686"/>
      <c r="AP34" s="234"/>
      <c r="AQ34" s="658" t="s">
        <v>329</v>
      </c>
      <c r="AR34" s="659"/>
      <c r="AS34" s="659"/>
      <c r="AT34" s="659"/>
      <c r="AU34" s="659"/>
      <c r="AV34" s="659"/>
      <c r="AW34" s="659"/>
      <c r="AX34" s="659"/>
      <c r="AY34" s="659"/>
      <c r="AZ34" s="659"/>
      <c r="BA34" s="659"/>
      <c r="BB34" s="659"/>
      <c r="BC34" s="659"/>
      <c r="BD34" s="659"/>
      <c r="BE34" s="659"/>
      <c r="BF34" s="660"/>
      <c r="BG34" s="658" t="s">
        <v>330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331</v>
      </c>
      <c r="CE34" s="695"/>
      <c r="CF34" s="695"/>
      <c r="CG34" s="695"/>
      <c r="CH34" s="695"/>
      <c r="CI34" s="695"/>
      <c r="CJ34" s="695"/>
      <c r="CK34" s="695"/>
      <c r="CL34" s="695"/>
      <c r="CM34" s="695"/>
      <c r="CN34" s="695"/>
      <c r="CO34" s="695"/>
      <c r="CP34" s="695"/>
      <c r="CQ34" s="696"/>
      <c r="CR34" s="679">
        <v>1099753</v>
      </c>
      <c r="CS34" s="680"/>
      <c r="CT34" s="680"/>
      <c r="CU34" s="680"/>
      <c r="CV34" s="680"/>
      <c r="CW34" s="680"/>
      <c r="CX34" s="680"/>
      <c r="CY34" s="681"/>
      <c r="CZ34" s="684">
        <v>14.8</v>
      </c>
      <c r="DA34" s="713"/>
      <c r="DB34" s="713"/>
      <c r="DC34" s="717"/>
      <c r="DD34" s="688">
        <v>850353</v>
      </c>
      <c r="DE34" s="680"/>
      <c r="DF34" s="680"/>
      <c r="DG34" s="680"/>
      <c r="DH34" s="680"/>
      <c r="DI34" s="680"/>
      <c r="DJ34" s="680"/>
      <c r="DK34" s="681"/>
      <c r="DL34" s="688">
        <v>743083</v>
      </c>
      <c r="DM34" s="680"/>
      <c r="DN34" s="680"/>
      <c r="DO34" s="680"/>
      <c r="DP34" s="680"/>
      <c r="DQ34" s="680"/>
      <c r="DR34" s="680"/>
      <c r="DS34" s="680"/>
      <c r="DT34" s="680"/>
      <c r="DU34" s="680"/>
      <c r="DV34" s="681"/>
      <c r="DW34" s="684">
        <v>16</v>
      </c>
      <c r="DX34" s="713"/>
      <c r="DY34" s="713"/>
      <c r="DZ34" s="713"/>
      <c r="EA34" s="713"/>
      <c r="EB34" s="713"/>
      <c r="EC34" s="714"/>
    </row>
    <row r="35" spans="2:133" ht="11.25" customHeight="1">
      <c r="B35" s="676" t="s">
        <v>332</v>
      </c>
      <c r="C35" s="677"/>
      <c r="D35" s="677"/>
      <c r="E35" s="677"/>
      <c r="F35" s="677"/>
      <c r="G35" s="677"/>
      <c r="H35" s="677"/>
      <c r="I35" s="677"/>
      <c r="J35" s="677"/>
      <c r="K35" s="677"/>
      <c r="L35" s="677"/>
      <c r="M35" s="677"/>
      <c r="N35" s="677"/>
      <c r="O35" s="677"/>
      <c r="P35" s="677"/>
      <c r="Q35" s="678"/>
      <c r="R35" s="679">
        <v>550319</v>
      </c>
      <c r="S35" s="680"/>
      <c r="T35" s="680"/>
      <c r="U35" s="680"/>
      <c r="V35" s="680"/>
      <c r="W35" s="680"/>
      <c r="X35" s="680"/>
      <c r="Y35" s="681"/>
      <c r="Z35" s="682">
        <v>7.3</v>
      </c>
      <c r="AA35" s="682"/>
      <c r="AB35" s="682"/>
      <c r="AC35" s="682"/>
      <c r="AD35" s="683" t="s">
        <v>137</v>
      </c>
      <c r="AE35" s="683"/>
      <c r="AF35" s="683"/>
      <c r="AG35" s="683"/>
      <c r="AH35" s="683"/>
      <c r="AI35" s="683"/>
      <c r="AJ35" s="683"/>
      <c r="AK35" s="683"/>
      <c r="AL35" s="684" t="s">
        <v>235</v>
      </c>
      <c r="AM35" s="685"/>
      <c r="AN35" s="685"/>
      <c r="AO35" s="686"/>
      <c r="AP35" s="234"/>
      <c r="AQ35" s="752" t="s">
        <v>333</v>
      </c>
      <c r="AR35" s="753"/>
      <c r="AS35" s="753"/>
      <c r="AT35" s="753"/>
      <c r="AU35" s="753"/>
      <c r="AV35" s="753"/>
      <c r="AW35" s="753"/>
      <c r="AX35" s="753"/>
      <c r="AY35" s="754"/>
      <c r="AZ35" s="668">
        <v>1071569</v>
      </c>
      <c r="BA35" s="669"/>
      <c r="BB35" s="669"/>
      <c r="BC35" s="669"/>
      <c r="BD35" s="669"/>
      <c r="BE35" s="669"/>
      <c r="BF35" s="755"/>
      <c r="BG35" s="690" t="s">
        <v>334</v>
      </c>
      <c r="BH35" s="691"/>
      <c r="BI35" s="691"/>
      <c r="BJ35" s="691"/>
      <c r="BK35" s="691"/>
      <c r="BL35" s="691"/>
      <c r="BM35" s="691"/>
      <c r="BN35" s="691"/>
      <c r="BO35" s="691"/>
      <c r="BP35" s="691"/>
      <c r="BQ35" s="691"/>
      <c r="BR35" s="691"/>
      <c r="BS35" s="691"/>
      <c r="BT35" s="691"/>
      <c r="BU35" s="692"/>
      <c r="BV35" s="668">
        <v>84487</v>
      </c>
      <c r="BW35" s="669"/>
      <c r="BX35" s="669"/>
      <c r="BY35" s="669"/>
      <c r="BZ35" s="669"/>
      <c r="CA35" s="669"/>
      <c r="CB35" s="755"/>
      <c r="CD35" s="694" t="s">
        <v>335</v>
      </c>
      <c r="CE35" s="695"/>
      <c r="CF35" s="695"/>
      <c r="CG35" s="695"/>
      <c r="CH35" s="695"/>
      <c r="CI35" s="695"/>
      <c r="CJ35" s="695"/>
      <c r="CK35" s="695"/>
      <c r="CL35" s="695"/>
      <c r="CM35" s="695"/>
      <c r="CN35" s="695"/>
      <c r="CO35" s="695"/>
      <c r="CP35" s="695"/>
      <c r="CQ35" s="696"/>
      <c r="CR35" s="679">
        <v>112096</v>
      </c>
      <c r="CS35" s="715"/>
      <c r="CT35" s="715"/>
      <c r="CU35" s="715"/>
      <c r="CV35" s="715"/>
      <c r="CW35" s="715"/>
      <c r="CX35" s="715"/>
      <c r="CY35" s="716"/>
      <c r="CZ35" s="684">
        <v>1.5</v>
      </c>
      <c r="DA35" s="713"/>
      <c r="DB35" s="713"/>
      <c r="DC35" s="717"/>
      <c r="DD35" s="688">
        <v>35466</v>
      </c>
      <c r="DE35" s="715"/>
      <c r="DF35" s="715"/>
      <c r="DG35" s="715"/>
      <c r="DH35" s="715"/>
      <c r="DI35" s="715"/>
      <c r="DJ35" s="715"/>
      <c r="DK35" s="716"/>
      <c r="DL35" s="688">
        <v>35466</v>
      </c>
      <c r="DM35" s="715"/>
      <c r="DN35" s="715"/>
      <c r="DO35" s="715"/>
      <c r="DP35" s="715"/>
      <c r="DQ35" s="715"/>
      <c r="DR35" s="715"/>
      <c r="DS35" s="715"/>
      <c r="DT35" s="715"/>
      <c r="DU35" s="715"/>
      <c r="DV35" s="716"/>
      <c r="DW35" s="684">
        <v>0.8</v>
      </c>
      <c r="DX35" s="713"/>
      <c r="DY35" s="713"/>
      <c r="DZ35" s="713"/>
      <c r="EA35" s="713"/>
      <c r="EB35" s="713"/>
      <c r="EC35" s="714"/>
    </row>
    <row r="36" spans="2:133" ht="11.25" customHeight="1">
      <c r="B36" s="676" t="s">
        <v>336</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174</v>
      </c>
      <c r="AA36" s="682"/>
      <c r="AB36" s="682"/>
      <c r="AC36" s="682"/>
      <c r="AD36" s="683" t="s">
        <v>235</v>
      </c>
      <c r="AE36" s="683"/>
      <c r="AF36" s="683"/>
      <c r="AG36" s="683"/>
      <c r="AH36" s="683"/>
      <c r="AI36" s="683"/>
      <c r="AJ36" s="683"/>
      <c r="AK36" s="683"/>
      <c r="AL36" s="684" t="s">
        <v>235</v>
      </c>
      <c r="AM36" s="685"/>
      <c r="AN36" s="685"/>
      <c r="AO36" s="686"/>
      <c r="AQ36" s="756" t="s">
        <v>337</v>
      </c>
      <c r="AR36" s="757"/>
      <c r="AS36" s="757"/>
      <c r="AT36" s="757"/>
      <c r="AU36" s="757"/>
      <c r="AV36" s="757"/>
      <c r="AW36" s="757"/>
      <c r="AX36" s="757"/>
      <c r="AY36" s="758"/>
      <c r="AZ36" s="679">
        <v>234135</v>
      </c>
      <c r="BA36" s="680"/>
      <c r="BB36" s="680"/>
      <c r="BC36" s="680"/>
      <c r="BD36" s="715"/>
      <c r="BE36" s="715"/>
      <c r="BF36" s="738"/>
      <c r="BG36" s="694" t="s">
        <v>338</v>
      </c>
      <c r="BH36" s="695"/>
      <c r="BI36" s="695"/>
      <c r="BJ36" s="695"/>
      <c r="BK36" s="695"/>
      <c r="BL36" s="695"/>
      <c r="BM36" s="695"/>
      <c r="BN36" s="695"/>
      <c r="BO36" s="695"/>
      <c r="BP36" s="695"/>
      <c r="BQ36" s="695"/>
      <c r="BR36" s="695"/>
      <c r="BS36" s="695"/>
      <c r="BT36" s="695"/>
      <c r="BU36" s="696"/>
      <c r="BV36" s="679">
        <v>-3754</v>
      </c>
      <c r="BW36" s="680"/>
      <c r="BX36" s="680"/>
      <c r="BY36" s="680"/>
      <c r="BZ36" s="680"/>
      <c r="CA36" s="680"/>
      <c r="CB36" s="689"/>
      <c r="CD36" s="694" t="s">
        <v>339</v>
      </c>
      <c r="CE36" s="695"/>
      <c r="CF36" s="695"/>
      <c r="CG36" s="695"/>
      <c r="CH36" s="695"/>
      <c r="CI36" s="695"/>
      <c r="CJ36" s="695"/>
      <c r="CK36" s="695"/>
      <c r="CL36" s="695"/>
      <c r="CM36" s="695"/>
      <c r="CN36" s="695"/>
      <c r="CO36" s="695"/>
      <c r="CP36" s="695"/>
      <c r="CQ36" s="696"/>
      <c r="CR36" s="679">
        <v>1156361</v>
      </c>
      <c r="CS36" s="680"/>
      <c r="CT36" s="680"/>
      <c r="CU36" s="680"/>
      <c r="CV36" s="680"/>
      <c r="CW36" s="680"/>
      <c r="CX36" s="680"/>
      <c r="CY36" s="681"/>
      <c r="CZ36" s="684">
        <v>15.6</v>
      </c>
      <c r="DA36" s="713"/>
      <c r="DB36" s="713"/>
      <c r="DC36" s="717"/>
      <c r="DD36" s="688">
        <v>1025568</v>
      </c>
      <c r="DE36" s="680"/>
      <c r="DF36" s="680"/>
      <c r="DG36" s="680"/>
      <c r="DH36" s="680"/>
      <c r="DI36" s="680"/>
      <c r="DJ36" s="680"/>
      <c r="DK36" s="681"/>
      <c r="DL36" s="688">
        <v>878951</v>
      </c>
      <c r="DM36" s="680"/>
      <c r="DN36" s="680"/>
      <c r="DO36" s="680"/>
      <c r="DP36" s="680"/>
      <c r="DQ36" s="680"/>
      <c r="DR36" s="680"/>
      <c r="DS36" s="680"/>
      <c r="DT36" s="680"/>
      <c r="DU36" s="680"/>
      <c r="DV36" s="681"/>
      <c r="DW36" s="684">
        <v>19</v>
      </c>
      <c r="DX36" s="713"/>
      <c r="DY36" s="713"/>
      <c r="DZ36" s="713"/>
      <c r="EA36" s="713"/>
      <c r="EB36" s="713"/>
      <c r="EC36" s="714"/>
    </row>
    <row r="37" spans="2:133" ht="11.25" customHeight="1">
      <c r="B37" s="676" t="s">
        <v>340</v>
      </c>
      <c r="C37" s="677"/>
      <c r="D37" s="677"/>
      <c r="E37" s="677"/>
      <c r="F37" s="677"/>
      <c r="G37" s="677"/>
      <c r="H37" s="677"/>
      <c r="I37" s="677"/>
      <c r="J37" s="677"/>
      <c r="K37" s="677"/>
      <c r="L37" s="677"/>
      <c r="M37" s="677"/>
      <c r="N37" s="677"/>
      <c r="O37" s="677"/>
      <c r="P37" s="677"/>
      <c r="Q37" s="678"/>
      <c r="R37" s="679">
        <v>260819</v>
      </c>
      <c r="S37" s="680"/>
      <c r="T37" s="680"/>
      <c r="U37" s="680"/>
      <c r="V37" s="680"/>
      <c r="W37" s="680"/>
      <c r="X37" s="680"/>
      <c r="Y37" s="681"/>
      <c r="Z37" s="682">
        <v>3.5</v>
      </c>
      <c r="AA37" s="682"/>
      <c r="AB37" s="682"/>
      <c r="AC37" s="682"/>
      <c r="AD37" s="683" t="s">
        <v>235</v>
      </c>
      <c r="AE37" s="683"/>
      <c r="AF37" s="683"/>
      <c r="AG37" s="683"/>
      <c r="AH37" s="683"/>
      <c r="AI37" s="683"/>
      <c r="AJ37" s="683"/>
      <c r="AK37" s="683"/>
      <c r="AL37" s="684" t="s">
        <v>137</v>
      </c>
      <c r="AM37" s="685"/>
      <c r="AN37" s="685"/>
      <c r="AO37" s="686"/>
      <c r="AQ37" s="756" t="s">
        <v>341</v>
      </c>
      <c r="AR37" s="757"/>
      <c r="AS37" s="757"/>
      <c r="AT37" s="757"/>
      <c r="AU37" s="757"/>
      <c r="AV37" s="757"/>
      <c r="AW37" s="757"/>
      <c r="AX37" s="757"/>
      <c r="AY37" s="758"/>
      <c r="AZ37" s="679" t="s">
        <v>235</v>
      </c>
      <c r="BA37" s="680"/>
      <c r="BB37" s="680"/>
      <c r="BC37" s="680"/>
      <c r="BD37" s="715"/>
      <c r="BE37" s="715"/>
      <c r="BF37" s="738"/>
      <c r="BG37" s="694" t="s">
        <v>342</v>
      </c>
      <c r="BH37" s="695"/>
      <c r="BI37" s="695"/>
      <c r="BJ37" s="695"/>
      <c r="BK37" s="695"/>
      <c r="BL37" s="695"/>
      <c r="BM37" s="695"/>
      <c r="BN37" s="695"/>
      <c r="BO37" s="695"/>
      <c r="BP37" s="695"/>
      <c r="BQ37" s="695"/>
      <c r="BR37" s="695"/>
      <c r="BS37" s="695"/>
      <c r="BT37" s="695"/>
      <c r="BU37" s="696"/>
      <c r="BV37" s="679">
        <v>2433</v>
      </c>
      <c r="BW37" s="680"/>
      <c r="BX37" s="680"/>
      <c r="BY37" s="680"/>
      <c r="BZ37" s="680"/>
      <c r="CA37" s="680"/>
      <c r="CB37" s="689"/>
      <c r="CD37" s="694" t="s">
        <v>343</v>
      </c>
      <c r="CE37" s="695"/>
      <c r="CF37" s="695"/>
      <c r="CG37" s="695"/>
      <c r="CH37" s="695"/>
      <c r="CI37" s="695"/>
      <c r="CJ37" s="695"/>
      <c r="CK37" s="695"/>
      <c r="CL37" s="695"/>
      <c r="CM37" s="695"/>
      <c r="CN37" s="695"/>
      <c r="CO37" s="695"/>
      <c r="CP37" s="695"/>
      <c r="CQ37" s="696"/>
      <c r="CR37" s="679">
        <v>439531</v>
      </c>
      <c r="CS37" s="715"/>
      <c r="CT37" s="715"/>
      <c r="CU37" s="715"/>
      <c r="CV37" s="715"/>
      <c r="CW37" s="715"/>
      <c r="CX37" s="715"/>
      <c r="CY37" s="716"/>
      <c r="CZ37" s="684">
        <v>5.9</v>
      </c>
      <c r="DA37" s="713"/>
      <c r="DB37" s="713"/>
      <c r="DC37" s="717"/>
      <c r="DD37" s="688">
        <v>397631</v>
      </c>
      <c r="DE37" s="715"/>
      <c r="DF37" s="715"/>
      <c r="DG37" s="715"/>
      <c r="DH37" s="715"/>
      <c r="DI37" s="715"/>
      <c r="DJ37" s="715"/>
      <c r="DK37" s="716"/>
      <c r="DL37" s="688">
        <v>372904</v>
      </c>
      <c r="DM37" s="715"/>
      <c r="DN37" s="715"/>
      <c r="DO37" s="715"/>
      <c r="DP37" s="715"/>
      <c r="DQ37" s="715"/>
      <c r="DR37" s="715"/>
      <c r="DS37" s="715"/>
      <c r="DT37" s="715"/>
      <c r="DU37" s="715"/>
      <c r="DV37" s="716"/>
      <c r="DW37" s="684">
        <v>8</v>
      </c>
      <c r="DX37" s="713"/>
      <c r="DY37" s="713"/>
      <c r="DZ37" s="713"/>
      <c r="EA37" s="713"/>
      <c r="EB37" s="713"/>
      <c r="EC37" s="714"/>
    </row>
    <row r="38" spans="2:133" ht="11.25" customHeight="1">
      <c r="B38" s="724" t="s">
        <v>344</v>
      </c>
      <c r="C38" s="725"/>
      <c r="D38" s="725"/>
      <c r="E38" s="725"/>
      <c r="F38" s="725"/>
      <c r="G38" s="725"/>
      <c r="H38" s="725"/>
      <c r="I38" s="725"/>
      <c r="J38" s="725"/>
      <c r="K38" s="725"/>
      <c r="L38" s="725"/>
      <c r="M38" s="725"/>
      <c r="N38" s="725"/>
      <c r="O38" s="725"/>
      <c r="P38" s="725"/>
      <c r="Q38" s="726"/>
      <c r="R38" s="759">
        <v>7553808</v>
      </c>
      <c r="S38" s="760"/>
      <c r="T38" s="760"/>
      <c r="U38" s="760"/>
      <c r="V38" s="760"/>
      <c r="W38" s="760"/>
      <c r="X38" s="760"/>
      <c r="Y38" s="761"/>
      <c r="Z38" s="762">
        <v>100</v>
      </c>
      <c r="AA38" s="762"/>
      <c r="AB38" s="762"/>
      <c r="AC38" s="762"/>
      <c r="AD38" s="763">
        <v>4371587</v>
      </c>
      <c r="AE38" s="763"/>
      <c r="AF38" s="763"/>
      <c r="AG38" s="763"/>
      <c r="AH38" s="763"/>
      <c r="AI38" s="763"/>
      <c r="AJ38" s="763"/>
      <c r="AK38" s="763"/>
      <c r="AL38" s="764">
        <v>100</v>
      </c>
      <c r="AM38" s="750"/>
      <c r="AN38" s="750"/>
      <c r="AO38" s="765"/>
      <c r="AQ38" s="756" t="s">
        <v>345</v>
      </c>
      <c r="AR38" s="757"/>
      <c r="AS38" s="757"/>
      <c r="AT38" s="757"/>
      <c r="AU38" s="757"/>
      <c r="AV38" s="757"/>
      <c r="AW38" s="757"/>
      <c r="AX38" s="757"/>
      <c r="AY38" s="758"/>
      <c r="AZ38" s="679" t="s">
        <v>235</v>
      </c>
      <c r="BA38" s="680"/>
      <c r="BB38" s="680"/>
      <c r="BC38" s="680"/>
      <c r="BD38" s="715"/>
      <c r="BE38" s="715"/>
      <c r="BF38" s="738"/>
      <c r="BG38" s="694" t="s">
        <v>346</v>
      </c>
      <c r="BH38" s="695"/>
      <c r="BI38" s="695"/>
      <c r="BJ38" s="695"/>
      <c r="BK38" s="695"/>
      <c r="BL38" s="695"/>
      <c r="BM38" s="695"/>
      <c r="BN38" s="695"/>
      <c r="BO38" s="695"/>
      <c r="BP38" s="695"/>
      <c r="BQ38" s="695"/>
      <c r="BR38" s="695"/>
      <c r="BS38" s="695"/>
      <c r="BT38" s="695"/>
      <c r="BU38" s="696"/>
      <c r="BV38" s="679">
        <v>3828</v>
      </c>
      <c r="BW38" s="680"/>
      <c r="BX38" s="680"/>
      <c r="BY38" s="680"/>
      <c r="BZ38" s="680"/>
      <c r="CA38" s="680"/>
      <c r="CB38" s="689"/>
      <c r="CD38" s="694" t="s">
        <v>347</v>
      </c>
      <c r="CE38" s="695"/>
      <c r="CF38" s="695"/>
      <c r="CG38" s="695"/>
      <c r="CH38" s="695"/>
      <c r="CI38" s="695"/>
      <c r="CJ38" s="695"/>
      <c r="CK38" s="695"/>
      <c r="CL38" s="695"/>
      <c r="CM38" s="695"/>
      <c r="CN38" s="695"/>
      <c r="CO38" s="695"/>
      <c r="CP38" s="695"/>
      <c r="CQ38" s="696"/>
      <c r="CR38" s="679">
        <v>1071569</v>
      </c>
      <c r="CS38" s="680"/>
      <c r="CT38" s="680"/>
      <c r="CU38" s="680"/>
      <c r="CV38" s="680"/>
      <c r="CW38" s="680"/>
      <c r="CX38" s="680"/>
      <c r="CY38" s="681"/>
      <c r="CZ38" s="684">
        <v>14.5</v>
      </c>
      <c r="DA38" s="713"/>
      <c r="DB38" s="713"/>
      <c r="DC38" s="717"/>
      <c r="DD38" s="688">
        <v>938156</v>
      </c>
      <c r="DE38" s="680"/>
      <c r="DF38" s="680"/>
      <c r="DG38" s="680"/>
      <c r="DH38" s="680"/>
      <c r="DI38" s="680"/>
      <c r="DJ38" s="680"/>
      <c r="DK38" s="681"/>
      <c r="DL38" s="688">
        <v>775392</v>
      </c>
      <c r="DM38" s="680"/>
      <c r="DN38" s="680"/>
      <c r="DO38" s="680"/>
      <c r="DP38" s="680"/>
      <c r="DQ38" s="680"/>
      <c r="DR38" s="680"/>
      <c r="DS38" s="680"/>
      <c r="DT38" s="680"/>
      <c r="DU38" s="680"/>
      <c r="DV38" s="681"/>
      <c r="DW38" s="684">
        <v>16.7</v>
      </c>
      <c r="DX38" s="713"/>
      <c r="DY38" s="713"/>
      <c r="DZ38" s="713"/>
      <c r="EA38" s="713"/>
      <c r="EB38" s="713"/>
      <c r="EC38" s="714"/>
    </row>
    <row r="39" spans="2:133" ht="11.25" customHeight="1">
      <c r="AQ39" s="756" t="s">
        <v>348</v>
      </c>
      <c r="AR39" s="757"/>
      <c r="AS39" s="757"/>
      <c r="AT39" s="757"/>
      <c r="AU39" s="757"/>
      <c r="AV39" s="757"/>
      <c r="AW39" s="757"/>
      <c r="AX39" s="757"/>
      <c r="AY39" s="758"/>
      <c r="AZ39" s="679" t="s">
        <v>235</v>
      </c>
      <c r="BA39" s="680"/>
      <c r="BB39" s="680"/>
      <c r="BC39" s="680"/>
      <c r="BD39" s="715"/>
      <c r="BE39" s="715"/>
      <c r="BF39" s="738"/>
      <c r="BG39" s="770" t="s">
        <v>349</v>
      </c>
      <c r="BH39" s="771"/>
      <c r="BI39" s="771"/>
      <c r="BJ39" s="771"/>
      <c r="BK39" s="771"/>
      <c r="BL39" s="235"/>
      <c r="BM39" s="695" t="s">
        <v>350</v>
      </c>
      <c r="BN39" s="695"/>
      <c r="BO39" s="695"/>
      <c r="BP39" s="695"/>
      <c r="BQ39" s="695"/>
      <c r="BR39" s="695"/>
      <c r="BS39" s="695"/>
      <c r="BT39" s="695"/>
      <c r="BU39" s="696"/>
      <c r="BV39" s="679">
        <v>82</v>
      </c>
      <c r="BW39" s="680"/>
      <c r="BX39" s="680"/>
      <c r="BY39" s="680"/>
      <c r="BZ39" s="680"/>
      <c r="CA39" s="680"/>
      <c r="CB39" s="689"/>
      <c r="CD39" s="694" t="s">
        <v>351</v>
      </c>
      <c r="CE39" s="695"/>
      <c r="CF39" s="695"/>
      <c r="CG39" s="695"/>
      <c r="CH39" s="695"/>
      <c r="CI39" s="695"/>
      <c r="CJ39" s="695"/>
      <c r="CK39" s="695"/>
      <c r="CL39" s="695"/>
      <c r="CM39" s="695"/>
      <c r="CN39" s="695"/>
      <c r="CO39" s="695"/>
      <c r="CP39" s="695"/>
      <c r="CQ39" s="696"/>
      <c r="CR39" s="679">
        <v>249213</v>
      </c>
      <c r="CS39" s="715"/>
      <c r="CT39" s="715"/>
      <c r="CU39" s="715"/>
      <c r="CV39" s="715"/>
      <c r="CW39" s="715"/>
      <c r="CX39" s="715"/>
      <c r="CY39" s="716"/>
      <c r="CZ39" s="684">
        <v>3.4</v>
      </c>
      <c r="DA39" s="713"/>
      <c r="DB39" s="713"/>
      <c r="DC39" s="717"/>
      <c r="DD39" s="688">
        <v>156046</v>
      </c>
      <c r="DE39" s="715"/>
      <c r="DF39" s="715"/>
      <c r="DG39" s="715"/>
      <c r="DH39" s="715"/>
      <c r="DI39" s="715"/>
      <c r="DJ39" s="715"/>
      <c r="DK39" s="716"/>
      <c r="DL39" s="688" t="s">
        <v>235</v>
      </c>
      <c r="DM39" s="715"/>
      <c r="DN39" s="715"/>
      <c r="DO39" s="715"/>
      <c r="DP39" s="715"/>
      <c r="DQ39" s="715"/>
      <c r="DR39" s="715"/>
      <c r="DS39" s="715"/>
      <c r="DT39" s="715"/>
      <c r="DU39" s="715"/>
      <c r="DV39" s="716"/>
      <c r="DW39" s="684" t="s">
        <v>174</v>
      </c>
      <c r="DX39" s="713"/>
      <c r="DY39" s="713"/>
      <c r="DZ39" s="713"/>
      <c r="EA39" s="713"/>
      <c r="EB39" s="713"/>
      <c r="EC39" s="714"/>
    </row>
    <row r="40" spans="2:133" ht="11.25" customHeight="1">
      <c r="AQ40" s="756" t="s">
        <v>352</v>
      </c>
      <c r="AR40" s="757"/>
      <c r="AS40" s="757"/>
      <c r="AT40" s="757"/>
      <c r="AU40" s="757"/>
      <c r="AV40" s="757"/>
      <c r="AW40" s="757"/>
      <c r="AX40" s="757"/>
      <c r="AY40" s="758"/>
      <c r="AZ40" s="679">
        <v>250770</v>
      </c>
      <c r="BA40" s="680"/>
      <c r="BB40" s="680"/>
      <c r="BC40" s="680"/>
      <c r="BD40" s="715"/>
      <c r="BE40" s="715"/>
      <c r="BF40" s="738"/>
      <c r="BG40" s="770"/>
      <c r="BH40" s="771"/>
      <c r="BI40" s="771"/>
      <c r="BJ40" s="771"/>
      <c r="BK40" s="771"/>
      <c r="BL40" s="235"/>
      <c r="BM40" s="695" t="s">
        <v>353</v>
      </c>
      <c r="BN40" s="695"/>
      <c r="BO40" s="695"/>
      <c r="BP40" s="695"/>
      <c r="BQ40" s="695"/>
      <c r="BR40" s="695"/>
      <c r="BS40" s="695"/>
      <c r="BT40" s="695"/>
      <c r="BU40" s="696"/>
      <c r="BV40" s="679" t="s">
        <v>235</v>
      </c>
      <c r="BW40" s="680"/>
      <c r="BX40" s="680"/>
      <c r="BY40" s="680"/>
      <c r="BZ40" s="680"/>
      <c r="CA40" s="680"/>
      <c r="CB40" s="689"/>
      <c r="CD40" s="694" t="s">
        <v>354</v>
      </c>
      <c r="CE40" s="695"/>
      <c r="CF40" s="695"/>
      <c r="CG40" s="695"/>
      <c r="CH40" s="695"/>
      <c r="CI40" s="695"/>
      <c r="CJ40" s="695"/>
      <c r="CK40" s="695"/>
      <c r="CL40" s="695"/>
      <c r="CM40" s="695"/>
      <c r="CN40" s="695"/>
      <c r="CO40" s="695"/>
      <c r="CP40" s="695"/>
      <c r="CQ40" s="696"/>
      <c r="CR40" s="679">
        <v>17500</v>
      </c>
      <c r="CS40" s="680"/>
      <c r="CT40" s="680"/>
      <c r="CU40" s="680"/>
      <c r="CV40" s="680"/>
      <c r="CW40" s="680"/>
      <c r="CX40" s="680"/>
      <c r="CY40" s="681"/>
      <c r="CZ40" s="684">
        <v>0.2</v>
      </c>
      <c r="DA40" s="713"/>
      <c r="DB40" s="713"/>
      <c r="DC40" s="717"/>
      <c r="DD40" s="688" t="s">
        <v>235</v>
      </c>
      <c r="DE40" s="680"/>
      <c r="DF40" s="680"/>
      <c r="DG40" s="680"/>
      <c r="DH40" s="680"/>
      <c r="DI40" s="680"/>
      <c r="DJ40" s="680"/>
      <c r="DK40" s="681"/>
      <c r="DL40" s="688" t="s">
        <v>235</v>
      </c>
      <c r="DM40" s="680"/>
      <c r="DN40" s="680"/>
      <c r="DO40" s="680"/>
      <c r="DP40" s="680"/>
      <c r="DQ40" s="680"/>
      <c r="DR40" s="680"/>
      <c r="DS40" s="680"/>
      <c r="DT40" s="680"/>
      <c r="DU40" s="680"/>
      <c r="DV40" s="681"/>
      <c r="DW40" s="684" t="s">
        <v>235</v>
      </c>
      <c r="DX40" s="713"/>
      <c r="DY40" s="713"/>
      <c r="DZ40" s="713"/>
      <c r="EA40" s="713"/>
      <c r="EB40" s="713"/>
      <c r="EC40" s="714"/>
    </row>
    <row r="41" spans="2:133" ht="11.25" customHeight="1">
      <c r="AQ41" s="766" t="s">
        <v>355</v>
      </c>
      <c r="AR41" s="767"/>
      <c r="AS41" s="767"/>
      <c r="AT41" s="767"/>
      <c r="AU41" s="767"/>
      <c r="AV41" s="767"/>
      <c r="AW41" s="767"/>
      <c r="AX41" s="767"/>
      <c r="AY41" s="768"/>
      <c r="AZ41" s="759">
        <v>586664</v>
      </c>
      <c r="BA41" s="760"/>
      <c r="BB41" s="760"/>
      <c r="BC41" s="760"/>
      <c r="BD41" s="749"/>
      <c r="BE41" s="749"/>
      <c r="BF41" s="751"/>
      <c r="BG41" s="772"/>
      <c r="BH41" s="773"/>
      <c r="BI41" s="773"/>
      <c r="BJ41" s="773"/>
      <c r="BK41" s="773"/>
      <c r="BL41" s="236"/>
      <c r="BM41" s="704" t="s">
        <v>356</v>
      </c>
      <c r="BN41" s="704"/>
      <c r="BO41" s="704"/>
      <c r="BP41" s="704"/>
      <c r="BQ41" s="704"/>
      <c r="BR41" s="704"/>
      <c r="BS41" s="704"/>
      <c r="BT41" s="704"/>
      <c r="BU41" s="705"/>
      <c r="BV41" s="759">
        <v>330</v>
      </c>
      <c r="BW41" s="760"/>
      <c r="BX41" s="760"/>
      <c r="BY41" s="760"/>
      <c r="BZ41" s="760"/>
      <c r="CA41" s="760"/>
      <c r="CB41" s="769"/>
      <c r="CD41" s="694" t="s">
        <v>357</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359</v>
      </c>
      <c r="CE42" s="677"/>
      <c r="CF42" s="677"/>
      <c r="CG42" s="677"/>
      <c r="CH42" s="677"/>
      <c r="CI42" s="677"/>
      <c r="CJ42" s="677"/>
      <c r="CK42" s="677"/>
      <c r="CL42" s="677"/>
      <c r="CM42" s="677"/>
      <c r="CN42" s="677"/>
      <c r="CO42" s="677"/>
      <c r="CP42" s="677"/>
      <c r="CQ42" s="678"/>
      <c r="CR42" s="679">
        <v>440525</v>
      </c>
      <c r="CS42" s="680"/>
      <c r="CT42" s="680"/>
      <c r="CU42" s="680"/>
      <c r="CV42" s="680"/>
      <c r="CW42" s="680"/>
      <c r="CX42" s="680"/>
      <c r="CY42" s="681"/>
      <c r="CZ42" s="684">
        <v>5.9</v>
      </c>
      <c r="DA42" s="685"/>
      <c r="DB42" s="685"/>
      <c r="DC42" s="780"/>
      <c r="DD42" s="688">
        <v>87511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361</v>
      </c>
      <c r="CE43" s="677"/>
      <c r="CF43" s="677"/>
      <c r="CG43" s="677"/>
      <c r="CH43" s="677"/>
      <c r="CI43" s="677"/>
      <c r="CJ43" s="677"/>
      <c r="CK43" s="677"/>
      <c r="CL43" s="677"/>
      <c r="CM43" s="677"/>
      <c r="CN43" s="677"/>
      <c r="CO43" s="677"/>
      <c r="CP43" s="677"/>
      <c r="CQ43" s="678"/>
      <c r="CR43" s="679" t="s">
        <v>174</v>
      </c>
      <c r="CS43" s="715"/>
      <c r="CT43" s="715"/>
      <c r="CU43" s="715"/>
      <c r="CV43" s="715"/>
      <c r="CW43" s="715"/>
      <c r="CX43" s="715"/>
      <c r="CY43" s="716"/>
      <c r="CZ43" s="684" t="s">
        <v>235</v>
      </c>
      <c r="DA43" s="713"/>
      <c r="DB43" s="713"/>
      <c r="DC43" s="717"/>
      <c r="DD43" s="688" t="s">
        <v>235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362</v>
      </c>
      <c r="CD44" s="791" t="s">
        <v>313</v>
      </c>
      <c r="CE44" s="792"/>
      <c r="CF44" s="676" t="s">
        <v>363</v>
      </c>
      <c r="CG44" s="677"/>
      <c r="CH44" s="677"/>
      <c r="CI44" s="677"/>
      <c r="CJ44" s="677"/>
      <c r="CK44" s="677"/>
      <c r="CL44" s="677"/>
      <c r="CM44" s="677"/>
      <c r="CN44" s="677"/>
      <c r="CO44" s="677"/>
      <c r="CP44" s="677"/>
      <c r="CQ44" s="678"/>
      <c r="CR44" s="679">
        <v>415105</v>
      </c>
      <c r="CS44" s="680"/>
      <c r="CT44" s="680"/>
      <c r="CU44" s="680"/>
      <c r="CV44" s="680"/>
      <c r="CW44" s="680"/>
      <c r="CX44" s="680"/>
      <c r="CY44" s="681"/>
      <c r="CZ44" s="684">
        <v>5.6</v>
      </c>
      <c r="DA44" s="685"/>
      <c r="DB44" s="685"/>
      <c r="DC44" s="780"/>
      <c r="DD44" s="688">
        <v>71687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364</v>
      </c>
      <c r="CG45" s="677"/>
      <c r="CH45" s="677"/>
      <c r="CI45" s="677"/>
      <c r="CJ45" s="677"/>
      <c r="CK45" s="677"/>
      <c r="CL45" s="677"/>
      <c r="CM45" s="677"/>
      <c r="CN45" s="677"/>
      <c r="CO45" s="677"/>
      <c r="CP45" s="677"/>
      <c r="CQ45" s="678"/>
      <c r="CR45" s="679">
        <v>137556</v>
      </c>
      <c r="CS45" s="715"/>
      <c r="CT45" s="715"/>
      <c r="CU45" s="715"/>
      <c r="CV45" s="715"/>
      <c r="CW45" s="715"/>
      <c r="CX45" s="715"/>
      <c r="CY45" s="716"/>
      <c r="CZ45" s="684">
        <v>1.9</v>
      </c>
      <c r="DA45" s="713"/>
      <c r="DB45" s="713"/>
      <c r="DC45" s="717"/>
      <c r="DD45" s="688">
        <v>24988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365</v>
      </c>
      <c r="CG46" s="677"/>
      <c r="CH46" s="677"/>
      <c r="CI46" s="677"/>
      <c r="CJ46" s="677"/>
      <c r="CK46" s="677"/>
      <c r="CL46" s="677"/>
      <c r="CM46" s="677"/>
      <c r="CN46" s="677"/>
      <c r="CO46" s="677"/>
      <c r="CP46" s="677"/>
      <c r="CQ46" s="678"/>
      <c r="CR46" s="679">
        <v>274555</v>
      </c>
      <c r="CS46" s="680"/>
      <c r="CT46" s="680"/>
      <c r="CU46" s="680"/>
      <c r="CV46" s="680"/>
      <c r="CW46" s="680"/>
      <c r="CX46" s="680"/>
      <c r="CY46" s="681"/>
      <c r="CZ46" s="684">
        <v>3.7</v>
      </c>
      <c r="DA46" s="685"/>
      <c r="DB46" s="685"/>
      <c r="DC46" s="780"/>
      <c r="DD46" s="688">
        <v>46605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366</v>
      </c>
      <c r="CG47" s="677"/>
      <c r="CH47" s="677"/>
      <c r="CI47" s="677"/>
      <c r="CJ47" s="677"/>
      <c r="CK47" s="677"/>
      <c r="CL47" s="677"/>
      <c r="CM47" s="677"/>
      <c r="CN47" s="677"/>
      <c r="CO47" s="677"/>
      <c r="CP47" s="677"/>
      <c r="CQ47" s="678"/>
      <c r="CR47" s="679">
        <v>25420</v>
      </c>
      <c r="CS47" s="715"/>
      <c r="CT47" s="715"/>
      <c r="CU47" s="715"/>
      <c r="CV47" s="715"/>
      <c r="CW47" s="715"/>
      <c r="CX47" s="715"/>
      <c r="CY47" s="716"/>
      <c r="CZ47" s="684">
        <v>0.3</v>
      </c>
      <c r="DA47" s="713"/>
      <c r="DB47" s="713"/>
      <c r="DC47" s="717"/>
      <c r="DD47" s="688">
        <v>15824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367</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235</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368</v>
      </c>
      <c r="CE49" s="725"/>
      <c r="CF49" s="725"/>
      <c r="CG49" s="725"/>
      <c r="CH49" s="725"/>
      <c r="CI49" s="725"/>
      <c r="CJ49" s="725"/>
      <c r="CK49" s="725"/>
      <c r="CL49" s="725"/>
      <c r="CM49" s="725"/>
      <c r="CN49" s="725"/>
      <c r="CO49" s="725"/>
      <c r="CP49" s="725"/>
      <c r="CQ49" s="726"/>
      <c r="CR49" s="759">
        <v>7414814</v>
      </c>
      <c r="CS49" s="749"/>
      <c r="CT49" s="749"/>
      <c r="CU49" s="749"/>
      <c r="CV49" s="749"/>
      <c r="CW49" s="749"/>
      <c r="CX49" s="749"/>
      <c r="CY49" s="781"/>
      <c r="CZ49" s="764">
        <v>100</v>
      </c>
      <c r="DA49" s="782"/>
      <c r="DB49" s="782"/>
      <c r="DC49" s="783"/>
      <c r="DD49" s="784">
        <v>5294379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VGITuOyApHY1HoWQ1Ui/dUJAFOpLP9RYoLFNDnhcKM6ukblEFc9kEFUy8UoIhtvU68Um23HlvxIIC1wt+sovDw==" saltValue="NDquJ64VcaPpzHDWhniv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370</v>
      </c>
      <c r="DK2" s="827"/>
      <c r="DL2" s="827"/>
      <c r="DM2" s="827"/>
      <c r="DN2" s="827"/>
      <c r="DO2" s="828"/>
      <c r="DP2" s="249"/>
      <c r="DQ2" s="826" t="s">
        <v>371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374</v>
      </c>
      <c r="B5" s="821"/>
      <c r="C5" s="821"/>
      <c r="D5" s="821"/>
      <c r="E5" s="821"/>
      <c r="F5" s="821"/>
      <c r="G5" s="821"/>
      <c r="H5" s="821"/>
      <c r="I5" s="821"/>
      <c r="J5" s="821"/>
      <c r="K5" s="821"/>
      <c r="L5" s="821"/>
      <c r="M5" s="821"/>
      <c r="N5" s="821"/>
      <c r="O5" s="821"/>
      <c r="P5" s="822"/>
      <c r="Q5" s="797" t="s">
        <v>375</v>
      </c>
      <c r="R5" s="798"/>
      <c r="S5" s="798"/>
      <c r="T5" s="798"/>
      <c r="U5" s="799"/>
      <c r="V5" s="797" t="s">
        <v>376</v>
      </c>
      <c r="W5" s="798"/>
      <c r="X5" s="798"/>
      <c r="Y5" s="798"/>
      <c r="Z5" s="799"/>
      <c r="AA5" s="797" t="s">
        <v>377</v>
      </c>
      <c r="AB5" s="798"/>
      <c r="AC5" s="798"/>
      <c r="AD5" s="798"/>
      <c r="AE5" s="798"/>
      <c r="AF5" s="830" t="s">
        <v>378</v>
      </c>
      <c r="AG5" s="798"/>
      <c r="AH5" s="798"/>
      <c r="AI5" s="798"/>
      <c r="AJ5" s="809"/>
      <c r="AK5" s="798" t="s">
        <v>379</v>
      </c>
      <c r="AL5" s="798"/>
      <c r="AM5" s="798"/>
      <c r="AN5" s="798"/>
      <c r="AO5" s="799"/>
      <c r="AP5" s="797" t="s">
        <v>380</v>
      </c>
      <c r="AQ5" s="798"/>
      <c r="AR5" s="798"/>
      <c r="AS5" s="798"/>
      <c r="AT5" s="799"/>
      <c r="AU5" s="797" t="s">
        <v>381</v>
      </c>
      <c r="AV5" s="798"/>
      <c r="AW5" s="798"/>
      <c r="AX5" s="798"/>
      <c r="AY5" s="809"/>
      <c r="AZ5" s="256"/>
      <c r="BA5" s="256"/>
      <c r="BB5" s="256"/>
      <c r="BC5" s="256"/>
      <c r="BD5" s="256"/>
      <c r="BE5" s="257"/>
      <c r="BF5" s="257"/>
      <c r="BG5" s="257"/>
      <c r="BH5" s="257"/>
      <c r="BI5" s="257"/>
      <c r="BJ5" s="257"/>
      <c r="BK5" s="257"/>
      <c r="BL5" s="257"/>
      <c r="BM5" s="257"/>
      <c r="BN5" s="257"/>
      <c r="BO5" s="257"/>
      <c r="BP5" s="257"/>
      <c r="BQ5" s="820" t="s">
        <v>382</v>
      </c>
      <c r="BR5" s="821"/>
      <c r="BS5" s="821"/>
      <c r="BT5" s="821"/>
      <c r="BU5" s="821"/>
      <c r="BV5" s="821"/>
      <c r="BW5" s="821"/>
      <c r="BX5" s="821"/>
      <c r="BY5" s="821"/>
      <c r="BZ5" s="821"/>
      <c r="CA5" s="821"/>
      <c r="CB5" s="821"/>
      <c r="CC5" s="821"/>
      <c r="CD5" s="821"/>
      <c r="CE5" s="821"/>
      <c r="CF5" s="821"/>
      <c r="CG5" s="822"/>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03" t="s">
        <v>388</v>
      </c>
      <c r="DH5" s="804"/>
      <c r="DI5" s="804"/>
      <c r="DJ5" s="804"/>
      <c r="DK5" s="805"/>
      <c r="DL5" s="803" t="s">
        <v>389</v>
      </c>
      <c r="DM5" s="804"/>
      <c r="DN5" s="804"/>
      <c r="DO5" s="804"/>
      <c r="DP5" s="805"/>
      <c r="DQ5" s="797" t="s">
        <v>390</v>
      </c>
      <c r="DR5" s="798"/>
      <c r="DS5" s="798"/>
      <c r="DT5" s="798"/>
      <c r="DU5" s="799"/>
      <c r="DV5" s="797" t="s">
        <v>381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391</v>
      </c>
      <c r="C7" s="812"/>
      <c r="D7" s="812"/>
      <c r="E7" s="812"/>
      <c r="F7" s="812"/>
      <c r="G7" s="812"/>
      <c r="H7" s="812"/>
      <c r="I7" s="812"/>
      <c r="J7" s="812"/>
      <c r="K7" s="812"/>
      <c r="L7" s="812"/>
      <c r="M7" s="812"/>
      <c r="N7" s="812"/>
      <c r="O7" s="812"/>
      <c r="P7" s="813"/>
      <c r="Q7" s="814">
        <v>7484</v>
      </c>
      <c r="R7" s="815"/>
      <c r="S7" s="815"/>
      <c r="T7" s="815"/>
      <c r="U7" s="815"/>
      <c r="V7" s="815">
        <v>7345</v>
      </c>
      <c r="W7" s="815"/>
      <c r="X7" s="815"/>
      <c r="Y7" s="815"/>
      <c r="Z7" s="815"/>
      <c r="AA7" s="815">
        <v>139</v>
      </c>
      <c r="AB7" s="815"/>
      <c r="AC7" s="815"/>
      <c r="AD7" s="815"/>
      <c r="AE7" s="816"/>
      <c r="AF7" s="817">
        <v>59</v>
      </c>
      <c r="AG7" s="818"/>
      <c r="AH7" s="818"/>
      <c r="AI7" s="818"/>
      <c r="AJ7" s="819"/>
      <c r="AK7" s="854">
        <v>350</v>
      </c>
      <c r="AL7" s="855"/>
      <c r="AM7" s="855"/>
      <c r="AN7" s="855"/>
      <c r="AO7" s="855"/>
      <c r="AP7" s="855">
        <v>8004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607</v>
      </c>
      <c r="BS7" s="858" t="s">
        <v>606</v>
      </c>
      <c r="BT7" s="859"/>
      <c r="BU7" s="859"/>
      <c r="BV7" s="859"/>
      <c r="BW7" s="859"/>
      <c r="BX7" s="859"/>
      <c r="BY7" s="859"/>
      <c r="BZ7" s="859"/>
      <c r="CA7" s="859"/>
      <c r="CB7" s="859"/>
      <c r="CC7" s="859"/>
      <c r="CD7" s="859"/>
      <c r="CE7" s="859"/>
      <c r="CF7" s="859"/>
      <c r="CG7" s="860"/>
      <c r="CH7" s="851">
        <v>-628</v>
      </c>
      <c r="CI7" s="852"/>
      <c r="CJ7" s="852"/>
      <c r="CK7" s="852"/>
      <c r="CL7" s="853"/>
      <c r="CM7" s="851">
        <v>878</v>
      </c>
      <c r="CN7" s="852"/>
      <c r="CO7" s="852"/>
      <c r="CP7" s="852"/>
      <c r="CQ7" s="853"/>
      <c r="CR7" s="851">
        <v>763</v>
      </c>
      <c r="CS7" s="852"/>
      <c r="CT7" s="852"/>
      <c r="CU7" s="852"/>
      <c r="CV7" s="853"/>
      <c r="CW7" s="851">
        <v>282</v>
      </c>
      <c r="CX7" s="852"/>
      <c r="CY7" s="852"/>
      <c r="CZ7" s="852"/>
      <c r="DA7" s="853"/>
      <c r="DB7" s="851">
        <v>923</v>
      </c>
      <c r="DC7" s="852"/>
      <c r="DD7" s="852"/>
      <c r="DE7" s="852"/>
      <c r="DF7" s="853"/>
      <c r="DG7" s="851" t="s">
        <v>609</v>
      </c>
      <c r="DH7" s="852"/>
      <c r="DI7" s="852"/>
      <c r="DJ7" s="852"/>
      <c r="DK7" s="853"/>
      <c r="DL7" s="851" t="s">
        <v>609</v>
      </c>
      <c r="DM7" s="852"/>
      <c r="DN7" s="852"/>
      <c r="DO7" s="852"/>
      <c r="DP7" s="853"/>
      <c r="DQ7" s="851" t="s">
        <v>609</v>
      </c>
      <c r="DR7" s="852"/>
      <c r="DS7" s="852"/>
      <c r="DT7" s="852"/>
      <c r="DU7" s="853"/>
      <c r="DV7" s="832"/>
      <c r="DW7" s="833"/>
      <c r="DX7" s="833"/>
      <c r="DY7" s="833"/>
      <c r="DZ7" s="834"/>
      <c r="EA7" s="254"/>
    </row>
    <row r="8" spans="1:131" s="255" customFormat="1" ht="26.25" customHeight="1">
      <c r="A8" s="261">
        <v>2</v>
      </c>
      <c r="B8" s="835" t="s">
        <v>392</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t="s">
        <v>608</v>
      </c>
      <c r="AB8" s="839"/>
      <c r="AC8" s="839"/>
      <c r="AD8" s="839"/>
      <c r="AE8" s="840"/>
      <c r="AF8" s="841" t="s">
        <v>174</v>
      </c>
      <c r="AG8" s="842"/>
      <c r="AH8" s="842"/>
      <c r="AI8" s="842"/>
      <c r="AJ8" s="843"/>
      <c r="AK8" s="844" t="s">
        <v>608</v>
      </c>
      <c r="AL8" s="845"/>
      <c r="AM8" s="845"/>
      <c r="AN8" s="845"/>
      <c r="AO8" s="845"/>
      <c r="AP8" s="845" t="s">
        <v>608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393</v>
      </c>
      <c r="C9" s="836"/>
      <c r="D9" s="836"/>
      <c r="E9" s="836"/>
      <c r="F9" s="836"/>
      <c r="G9" s="836"/>
      <c r="H9" s="836"/>
      <c r="I9" s="836"/>
      <c r="J9" s="836"/>
      <c r="K9" s="836"/>
      <c r="L9" s="836"/>
      <c r="M9" s="836"/>
      <c r="N9" s="836"/>
      <c r="O9" s="836"/>
      <c r="P9" s="837"/>
      <c r="Q9" s="838">
        <v>80</v>
      </c>
      <c r="R9" s="839"/>
      <c r="S9" s="839"/>
      <c r="T9" s="839"/>
      <c r="U9" s="839"/>
      <c r="V9" s="839">
        <v>80</v>
      </c>
      <c r="W9" s="839"/>
      <c r="X9" s="839"/>
      <c r="Y9" s="839"/>
      <c r="Z9" s="839"/>
      <c r="AA9" s="839" t="s">
        <v>608</v>
      </c>
      <c r="AB9" s="839"/>
      <c r="AC9" s="839"/>
      <c r="AD9" s="839"/>
      <c r="AE9" s="840"/>
      <c r="AF9" s="841" t="s">
        <v>394</v>
      </c>
      <c r="AG9" s="842"/>
      <c r="AH9" s="842"/>
      <c r="AI9" s="842"/>
      <c r="AJ9" s="843"/>
      <c r="AK9" s="844">
        <v>71</v>
      </c>
      <c r="AL9" s="845"/>
      <c r="AM9" s="845"/>
      <c r="AN9" s="845"/>
      <c r="AO9" s="845"/>
      <c r="AP9" s="845" t="s">
        <v>608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395</v>
      </c>
      <c r="C10" s="836"/>
      <c r="D10" s="836"/>
      <c r="E10" s="836"/>
      <c r="F10" s="836"/>
      <c r="G10" s="836"/>
      <c r="H10" s="836"/>
      <c r="I10" s="836"/>
      <c r="J10" s="836"/>
      <c r="K10" s="836"/>
      <c r="L10" s="836"/>
      <c r="M10" s="836"/>
      <c r="N10" s="836"/>
      <c r="O10" s="836"/>
      <c r="P10" s="837"/>
      <c r="Q10" s="838">
        <v>19</v>
      </c>
      <c r="R10" s="839"/>
      <c r="S10" s="839"/>
      <c r="T10" s="839"/>
      <c r="U10" s="839"/>
      <c r="V10" s="839">
        <v>19</v>
      </c>
      <c r="W10" s="839"/>
      <c r="X10" s="839"/>
      <c r="Y10" s="839"/>
      <c r="Z10" s="839"/>
      <c r="AA10" s="839" t="s">
        <v>608</v>
      </c>
      <c r="AB10" s="839"/>
      <c r="AC10" s="839"/>
      <c r="AD10" s="839"/>
      <c r="AE10" s="840"/>
      <c r="AF10" s="841" t="s">
        <v>394</v>
      </c>
      <c r="AG10" s="842"/>
      <c r="AH10" s="842"/>
      <c r="AI10" s="842"/>
      <c r="AJ10" s="843"/>
      <c r="AK10" s="844">
        <v>6</v>
      </c>
      <c r="AL10" s="845"/>
      <c r="AM10" s="845"/>
      <c r="AN10" s="845"/>
      <c r="AO10" s="845"/>
      <c r="AP10" s="845" t="s">
        <v>608</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396</v>
      </c>
      <c r="C11" s="836"/>
      <c r="D11" s="836"/>
      <c r="E11" s="836"/>
      <c r="F11" s="836"/>
      <c r="G11" s="836"/>
      <c r="H11" s="836"/>
      <c r="I11" s="836"/>
      <c r="J11" s="836"/>
      <c r="K11" s="836"/>
      <c r="L11" s="836"/>
      <c r="M11" s="836"/>
      <c r="N11" s="836"/>
      <c r="O11" s="836"/>
      <c r="P11" s="837"/>
      <c r="Q11" s="838">
        <v>221</v>
      </c>
      <c r="R11" s="839"/>
      <c r="S11" s="839"/>
      <c r="T11" s="839"/>
      <c r="U11" s="839"/>
      <c r="V11" s="839">
        <v>221</v>
      </c>
      <c r="W11" s="839"/>
      <c r="X11" s="839"/>
      <c r="Y11" s="839"/>
      <c r="Z11" s="839"/>
      <c r="AA11" s="839" t="s">
        <v>608</v>
      </c>
      <c r="AB11" s="839"/>
      <c r="AC11" s="839"/>
      <c r="AD11" s="839"/>
      <c r="AE11" s="840"/>
      <c r="AF11" s="841" t="s">
        <v>394</v>
      </c>
      <c r="AG11" s="842"/>
      <c r="AH11" s="842"/>
      <c r="AI11" s="842"/>
      <c r="AJ11" s="843"/>
      <c r="AK11" s="844" t="s">
        <v>608</v>
      </c>
      <c r="AL11" s="845"/>
      <c r="AM11" s="845"/>
      <c r="AN11" s="845"/>
      <c r="AO11" s="845"/>
      <c r="AP11" s="845">
        <v>923</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398</v>
      </c>
      <c r="B23" s="870" t="s">
        <v>399</v>
      </c>
      <c r="C23" s="871"/>
      <c r="D23" s="871"/>
      <c r="E23" s="871"/>
      <c r="F23" s="871"/>
      <c r="G23" s="871"/>
      <c r="H23" s="871"/>
      <c r="I23" s="871"/>
      <c r="J23" s="871"/>
      <c r="K23" s="871"/>
      <c r="L23" s="871"/>
      <c r="M23" s="871"/>
      <c r="N23" s="871"/>
      <c r="O23" s="871"/>
      <c r="P23" s="872"/>
      <c r="Q23" s="873">
        <v>7802</v>
      </c>
      <c r="R23" s="874"/>
      <c r="S23" s="874"/>
      <c r="T23" s="874"/>
      <c r="U23" s="874"/>
      <c r="V23" s="874">
        <v>7663</v>
      </c>
      <c r="W23" s="874"/>
      <c r="X23" s="874"/>
      <c r="Y23" s="874"/>
      <c r="Z23" s="874"/>
      <c r="AA23" s="874">
        <v>139</v>
      </c>
      <c r="AB23" s="874"/>
      <c r="AC23" s="874"/>
      <c r="AD23" s="874"/>
      <c r="AE23" s="875"/>
      <c r="AF23" s="876">
        <v>59</v>
      </c>
      <c r="AG23" s="874"/>
      <c r="AH23" s="874"/>
      <c r="AI23" s="874"/>
      <c r="AJ23" s="877"/>
      <c r="AK23" s="878"/>
      <c r="AL23" s="879"/>
      <c r="AM23" s="879"/>
      <c r="AN23" s="879"/>
      <c r="AO23" s="879"/>
      <c r="AP23" s="874">
        <v>8927</v>
      </c>
      <c r="AQ23" s="874"/>
      <c r="AR23" s="874"/>
      <c r="AS23" s="874"/>
      <c r="AT23" s="874"/>
      <c r="AU23" s="880"/>
      <c r="AV23" s="880"/>
      <c r="AW23" s="880"/>
      <c r="AX23" s="880"/>
      <c r="AY23" s="881"/>
      <c r="AZ23" s="889" t="s">
        <v>400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401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402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374</v>
      </c>
      <c r="B26" s="821"/>
      <c r="C26" s="821"/>
      <c r="D26" s="821"/>
      <c r="E26" s="821"/>
      <c r="F26" s="821"/>
      <c r="G26" s="821"/>
      <c r="H26" s="821"/>
      <c r="I26" s="821"/>
      <c r="J26" s="821"/>
      <c r="K26" s="821"/>
      <c r="L26" s="821"/>
      <c r="M26" s="821"/>
      <c r="N26" s="821"/>
      <c r="O26" s="821"/>
      <c r="P26" s="822"/>
      <c r="Q26" s="797" t="s">
        <v>403</v>
      </c>
      <c r="R26" s="798"/>
      <c r="S26" s="798"/>
      <c r="T26" s="798"/>
      <c r="U26" s="799"/>
      <c r="V26" s="797" t="s">
        <v>404</v>
      </c>
      <c r="W26" s="798"/>
      <c r="X26" s="798"/>
      <c r="Y26" s="798"/>
      <c r="Z26" s="799"/>
      <c r="AA26" s="797" t="s">
        <v>405</v>
      </c>
      <c r="AB26" s="798"/>
      <c r="AC26" s="798"/>
      <c r="AD26" s="798"/>
      <c r="AE26" s="798"/>
      <c r="AF26" s="892" t="s">
        <v>406</v>
      </c>
      <c r="AG26" s="893"/>
      <c r="AH26" s="893"/>
      <c r="AI26" s="893"/>
      <c r="AJ26" s="894"/>
      <c r="AK26" s="798" t="s">
        <v>407</v>
      </c>
      <c r="AL26" s="798"/>
      <c r="AM26" s="798"/>
      <c r="AN26" s="798"/>
      <c r="AO26" s="799"/>
      <c r="AP26" s="797" t="s">
        <v>408</v>
      </c>
      <c r="AQ26" s="798"/>
      <c r="AR26" s="798"/>
      <c r="AS26" s="798"/>
      <c r="AT26" s="799"/>
      <c r="AU26" s="797" t="s">
        <v>409</v>
      </c>
      <c r="AV26" s="798"/>
      <c r="AW26" s="798"/>
      <c r="AX26" s="798"/>
      <c r="AY26" s="799"/>
      <c r="AZ26" s="797" t="s">
        <v>410</v>
      </c>
      <c r="BA26" s="798"/>
      <c r="BB26" s="798"/>
      <c r="BC26" s="798"/>
      <c r="BD26" s="799"/>
      <c r="BE26" s="797" t="s">
        <v>381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411</v>
      </c>
      <c r="C28" s="812"/>
      <c r="D28" s="812"/>
      <c r="E28" s="812"/>
      <c r="F28" s="812"/>
      <c r="G28" s="812"/>
      <c r="H28" s="812"/>
      <c r="I28" s="812"/>
      <c r="J28" s="812"/>
      <c r="K28" s="812"/>
      <c r="L28" s="812"/>
      <c r="M28" s="812"/>
      <c r="N28" s="812"/>
      <c r="O28" s="812"/>
      <c r="P28" s="813"/>
      <c r="Q28" s="902">
        <v>1961</v>
      </c>
      <c r="R28" s="903"/>
      <c r="S28" s="903"/>
      <c r="T28" s="903"/>
      <c r="U28" s="903"/>
      <c r="V28" s="903">
        <v>1877</v>
      </c>
      <c r="W28" s="903"/>
      <c r="X28" s="903"/>
      <c r="Y28" s="903"/>
      <c r="Z28" s="903"/>
      <c r="AA28" s="903">
        <v>84</v>
      </c>
      <c r="AB28" s="903"/>
      <c r="AC28" s="903"/>
      <c r="AD28" s="903"/>
      <c r="AE28" s="904"/>
      <c r="AF28" s="905">
        <v>84</v>
      </c>
      <c r="AG28" s="903"/>
      <c r="AH28" s="903"/>
      <c r="AI28" s="903"/>
      <c r="AJ28" s="906"/>
      <c r="AK28" s="907">
        <v>251</v>
      </c>
      <c r="AL28" s="898"/>
      <c r="AM28" s="898"/>
      <c r="AN28" s="898"/>
      <c r="AO28" s="898"/>
      <c r="AP28" s="898" t="s">
        <v>608</v>
      </c>
      <c r="AQ28" s="898"/>
      <c r="AR28" s="898"/>
      <c r="AS28" s="898"/>
      <c r="AT28" s="898"/>
      <c r="AU28" s="898" t="s">
        <v>608</v>
      </c>
      <c r="AV28" s="898"/>
      <c r="AW28" s="898"/>
      <c r="AX28" s="898"/>
      <c r="AY28" s="898"/>
      <c r="AZ28" s="899" t="s">
        <v>608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412</v>
      </c>
      <c r="C29" s="836"/>
      <c r="D29" s="836"/>
      <c r="E29" s="836"/>
      <c r="F29" s="836"/>
      <c r="G29" s="836"/>
      <c r="H29" s="836"/>
      <c r="I29" s="836"/>
      <c r="J29" s="836"/>
      <c r="K29" s="836"/>
      <c r="L29" s="836"/>
      <c r="M29" s="836"/>
      <c r="N29" s="836"/>
      <c r="O29" s="836"/>
      <c r="P29" s="837"/>
      <c r="Q29" s="838">
        <v>263</v>
      </c>
      <c r="R29" s="839"/>
      <c r="S29" s="839"/>
      <c r="T29" s="839"/>
      <c r="U29" s="839"/>
      <c r="V29" s="839">
        <v>262</v>
      </c>
      <c r="W29" s="839"/>
      <c r="X29" s="839"/>
      <c r="Y29" s="839"/>
      <c r="Z29" s="839"/>
      <c r="AA29" s="839">
        <v>1</v>
      </c>
      <c r="AB29" s="839"/>
      <c r="AC29" s="839"/>
      <c r="AD29" s="839"/>
      <c r="AE29" s="840"/>
      <c r="AF29" s="841">
        <v>1</v>
      </c>
      <c r="AG29" s="842"/>
      <c r="AH29" s="842"/>
      <c r="AI29" s="842"/>
      <c r="AJ29" s="843"/>
      <c r="AK29" s="910">
        <v>76</v>
      </c>
      <c r="AL29" s="911"/>
      <c r="AM29" s="911"/>
      <c r="AN29" s="911"/>
      <c r="AO29" s="911"/>
      <c r="AP29" s="911" t="s">
        <v>608</v>
      </c>
      <c r="AQ29" s="911"/>
      <c r="AR29" s="911"/>
      <c r="AS29" s="911"/>
      <c r="AT29" s="911"/>
      <c r="AU29" s="911" t="s">
        <v>608</v>
      </c>
      <c r="AV29" s="911"/>
      <c r="AW29" s="911"/>
      <c r="AX29" s="911"/>
      <c r="AY29" s="911"/>
      <c r="AZ29" s="912" t="s">
        <v>608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413</v>
      </c>
      <c r="C30" s="836"/>
      <c r="D30" s="836"/>
      <c r="E30" s="836"/>
      <c r="F30" s="836"/>
      <c r="G30" s="836"/>
      <c r="H30" s="836"/>
      <c r="I30" s="836"/>
      <c r="J30" s="836"/>
      <c r="K30" s="836"/>
      <c r="L30" s="836"/>
      <c r="M30" s="836"/>
      <c r="N30" s="836"/>
      <c r="O30" s="836"/>
      <c r="P30" s="837"/>
      <c r="Q30" s="838">
        <v>315</v>
      </c>
      <c r="R30" s="839"/>
      <c r="S30" s="839"/>
      <c r="T30" s="839"/>
      <c r="U30" s="839"/>
      <c r="V30" s="839">
        <v>318</v>
      </c>
      <c r="W30" s="839"/>
      <c r="X30" s="839"/>
      <c r="Y30" s="839"/>
      <c r="Z30" s="839"/>
      <c r="AA30" s="839">
        <v>-3</v>
      </c>
      <c r="AB30" s="839"/>
      <c r="AC30" s="839"/>
      <c r="AD30" s="839"/>
      <c r="AE30" s="840"/>
      <c r="AF30" s="841">
        <v>412</v>
      </c>
      <c r="AG30" s="842"/>
      <c r="AH30" s="842"/>
      <c r="AI30" s="842"/>
      <c r="AJ30" s="843"/>
      <c r="AK30" s="910" t="s">
        <v>608</v>
      </c>
      <c r="AL30" s="911"/>
      <c r="AM30" s="911"/>
      <c r="AN30" s="911"/>
      <c r="AO30" s="911"/>
      <c r="AP30" s="911">
        <v>948</v>
      </c>
      <c r="AQ30" s="911"/>
      <c r="AR30" s="911"/>
      <c r="AS30" s="911"/>
      <c r="AT30" s="911"/>
      <c r="AU30" s="911" t="s">
        <v>608</v>
      </c>
      <c r="AV30" s="911"/>
      <c r="AW30" s="911"/>
      <c r="AX30" s="911"/>
      <c r="AY30" s="911"/>
      <c r="AZ30" s="912" t="s">
        <v>608</v>
      </c>
      <c r="BA30" s="912"/>
      <c r="BB30" s="912"/>
      <c r="BC30" s="912"/>
      <c r="BD30" s="912"/>
      <c r="BE30" s="908" t="s">
        <v>414</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415</v>
      </c>
      <c r="C31" s="836"/>
      <c r="D31" s="836"/>
      <c r="E31" s="836"/>
      <c r="F31" s="836"/>
      <c r="G31" s="836"/>
      <c r="H31" s="836"/>
      <c r="I31" s="836"/>
      <c r="J31" s="836"/>
      <c r="K31" s="836"/>
      <c r="L31" s="836"/>
      <c r="M31" s="836"/>
      <c r="N31" s="836"/>
      <c r="O31" s="836"/>
      <c r="P31" s="837"/>
      <c r="Q31" s="838">
        <v>832</v>
      </c>
      <c r="R31" s="839"/>
      <c r="S31" s="839"/>
      <c r="T31" s="839"/>
      <c r="U31" s="839"/>
      <c r="V31" s="839">
        <v>822</v>
      </c>
      <c r="W31" s="839"/>
      <c r="X31" s="839"/>
      <c r="Y31" s="839"/>
      <c r="Z31" s="839"/>
      <c r="AA31" s="839">
        <v>11</v>
      </c>
      <c r="AB31" s="839"/>
      <c r="AC31" s="839"/>
      <c r="AD31" s="839"/>
      <c r="AE31" s="840"/>
      <c r="AF31" s="841">
        <v>0</v>
      </c>
      <c r="AG31" s="842"/>
      <c r="AH31" s="842"/>
      <c r="AI31" s="842"/>
      <c r="AJ31" s="843"/>
      <c r="AK31" s="910">
        <v>234</v>
      </c>
      <c r="AL31" s="911"/>
      <c r="AM31" s="911"/>
      <c r="AN31" s="911"/>
      <c r="AO31" s="911"/>
      <c r="AP31" s="911">
        <v>4332</v>
      </c>
      <c r="AQ31" s="911"/>
      <c r="AR31" s="911"/>
      <c r="AS31" s="911"/>
      <c r="AT31" s="911"/>
      <c r="AU31" s="911">
        <v>3475</v>
      </c>
      <c r="AV31" s="911"/>
      <c r="AW31" s="911"/>
      <c r="AX31" s="911"/>
      <c r="AY31" s="911"/>
      <c r="AZ31" s="912" t="s">
        <v>609</v>
      </c>
      <c r="BA31" s="912"/>
      <c r="BB31" s="912"/>
      <c r="BC31" s="912"/>
      <c r="BD31" s="912"/>
      <c r="BE31" s="908" t="s">
        <v>416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398</v>
      </c>
      <c r="B63" s="870" t="s">
        <v>418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497</v>
      </c>
      <c r="AG63" s="922"/>
      <c r="AH63" s="922"/>
      <c r="AI63" s="922"/>
      <c r="AJ63" s="923"/>
      <c r="AK63" s="924"/>
      <c r="AL63" s="919"/>
      <c r="AM63" s="919"/>
      <c r="AN63" s="919"/>
      <c r="AO63" s="919"/>
      <c r="AP63" s="922">
        <v>5280</v>
      </c>
      <c r="AQ63" s="922"/>
      <c r="AR63" s="922"/>
      <c r="AS63" s="922"/>
      <c r="AT63" s="922"/>
      <c r="AU63" s="922">
        <v>3475</v>
      </c>
      <c r="AV63" s="922"/>
      <c r="AW63" s="922"/>
      <c r="AX63" s="922"/>
      <c r="AY63" s="922"/>
      <c r="AZ63" s="926"/>
      <c r="BA63" s="926"/>
      <c r="BB63" s="926"/>
      <c r="BC63" s="926"/>
      <c r="BD63" s="926"/>
      <c r="BE63" s="927"/>
      <c r="BF63" s="927"/>
      <c r="BG63" s="927"/>
      <c r="BH63" s="927"/>
      <c r="BI63" s="928"/>
      <c r="BJ63" s="929" t="s">
        <v>400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420</v>
      </c>
      <c r="B66" s="821"/>
      <c r="C66" s="821"/>
      <c r="D66" s="821"/>
      <c r="E66" s="821"/>
      <c r="F66" s="821"/>
      <c r="G66" s="821"/>
      <c r="H66" s="821"/>
      <c r="I66" s="821"/>
      <c r="J66" s="821"/>
      <c r="K66" s="821"/>
      <c r="L66" s="821"/>
      <c r="M66" s="821"/>
      <c r="N66" s="821"/>
      <c r="O66" s="821"/>
      <c r="P66" s="822"/>
      <c r="Q66" s="797" t="s">
        <v>421</v>
      </c>
      <c r="R66" s="798"/>
      <c r="S66" s="798"/>
      <c r="T66" s="798"/>
      <c r="U66" s="799"/>
      <c r="V66" s="797" t="s">
        <v>422</v>
      </c>
      <c r="W66" s="798"/>
      <c r="X66" s="798"/>
      <c r="Y66" s="798"/>
      <c r="Z66" s="799"/>
      <c r="AA66" s="797" t="s">
        <v>405</v>
      </c>
      <c r="AB66" s="798"/>
      <c r="AC66" s="798"/>
      <c r="AD66" s="798"/>
      <c r="AE66" s="799"/>
      <c r="AF66" s="932" t="s">
        <v>423</v>
      </c>
      <c r="AG66" s="893"/>
      <c r="AH66" s="893"/>
      <c r="AI66" s="893"/>
      <c r="AJ66" s="933"/>
      <c r="AK66" s="797" t="s">
        <v>407</v>
      </c>
      <c r="AL66" s="821"/>
      <c r="AM66" s="821"/>
      <c r="AN66" s="821"/>
      <c r="AO66" s="822"/>
      <c r="AP66" s="797" t="s">
        <v>424</v>
      </c>
      <c r="AQ66" s="798"/>
      <c r="AR66" s="798"/>
      <c r="AS66" s="798"/>
      <c r="AT66" s="799"/>
      <c r="AU66" s="797" t="s">
        <v>425</v>
      </c>
      <c r="AV66" s="798"/>
      <c r="AW66" s="798"/>
      <c r="AX66" s="798"/>
      <c r="AY66" s="799"/>
      <c r="AZ66" s="797" t="s">
        <v>381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593</v>
      </c>
      <c r="C68" s="950"/>
      <c r="D68" s="950"/>
      <c r="E68" s="950"/>
      <c r="F68" s="950"/>
      <c r="G68" s="950"/>
      <c r="H68" s="950"/>
      <c r="I68" s="950"/>
      <c r="J68" s="950"/>
      <c r="K68" s="950"/>
      <c r="L68" s="950"/>
      <c r="M68" s="950"/>
      <c r="N68" s="950"/>
      <c r="O68" s="950"/>
      <c r="P68" s="951"/>
      <c r="Q68" s="952">
        <v>244</v>
      </c>
      <c r="R68" s="946"/>
      <c r="S68" s="946"/>
      <c r="T68" s="946"/>
      <c r="U68" s="946"/>
      <c r="V68" s="946">
        <v>231</v>
      </c>
      <c r="W68" s="946"/>
      <c r="X68" s="946"/>
      <c r="Y68" s="946"/>
      <c r="Z68" s="946"/>
      <c r="AA68" s="946">
        <v>13</v>
      </c>
      <c r="AB68" s="946"/>
      <c r="AC68" s="946"/>
      <c r="AD68" s="946"/>
      <c r="AE68" s="946"/>
      <c r="AF68" s="946">
        <v>13</v>
      </c>
      <c r="AG68" s="946"/>
      <c r="AH68" s="946"/>
      <c r="AI68" s="946"/>
      <c r="AJ68" s="946"/>
      <c r="AK68" s="946">
        <v>36</v>
      </c>
      <c r="AL68" s="946"/>
      <c r="AM68" s="946"/>
      <c r="AN68" s="946"/>
      <c r="AO68" s="946"/>
      <c r="AP68" s="946" t="s">
        <v>609</v>
      </c>
      <c r="AQ68" s="946"/>
      <c r="AR68" s="946"/>
      <c r="AS68" s="946"/>
      <c r="AT68" s="946"/>
      <c r="AU68" s="946" t="s">
        <v>609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594</v>
      </c>
      <c r="C69" s="954"/>
      <c r="D69" s="954"/>
      <c r="E69" s="954"/>
      <c r="F69" s="954"/>
      <c r="G69" s="954"/>
      <c r="H69" s="954"/>
      <c r="I69" s="954"/>
      <c r="J69" s="954"/>
      <c r="K69" s="954"/>
      <c r="L69" s="954"/>
      <c r="M69" s="954"/>
      <c r="N69" s="954"/>
      <c r="O69" s="954"/>
      <c r="P69" s="955"/>
      <c r="Q69" s="956">
        <v>767604</v>
      </c>
      <c r="R69" s="911"/>
      <c r="S69" s="911"/>
      <c r="T69" s="911"/>
      <c r="U69" s="911"/>
      <c r="V69" s="911">
        <v>751444</v>
      </c>
      <c r="W69" s="911"/>
      <c r="X69" s="911"/>
      <c r="Y69" s="911"/>
      <c r="Z69" s="911"/>
      <c r="AA69" s="911">
        <v>16160</v>
      </c>
      <c r="AB69" s="911"/>
      <c r="AC69" s="911"/>
      <c r="AD69" s="911"/>
      <c r="AE69" s="911"/>
      <c r="AF69" s="911">
        <v>16160</v>
      </c>
      <c r="AG69" s="911"/>
      <c r="AH69" s="911"/>
      <c r="AI69" s="911"/>
      <c r="AJ69" s="911"/>
      <c r="AK69" s="911" t="s">
        <v>609</v>
      </c>
      <c r="AL69" s="911"/>
      <c r="AM69" s="911"/>
      <c r="AN69" s="911"/>
      <c r="AO69" s="911"/>
      <c r="AP69" s="911" t="s">
        <v>609</v>
      </c>
      <c r="AQ69" s="911"/>
      <c r="AR69" s="911"/>
      <c r="AS69" s="911"/>
      <c r="AT69" s="911"/>
      <c r="AU69" s="911" t="s">
        <v>609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595</v>
      </c>
      <c r="C70" s="954"/>
      <c r="D70" s="954"/>
      <c r="E70" s="954"/>
      <c r="F70" s="954"/>
      <c r="G70" s="954"/>
      <c r="H70" s="954"/>
      <c r="I70" s="954"/>
      <c r="J70" s="954"/>
      <c r="K70" s="954"/>
      <c r="L70" s="954"/>
      <c r="M70" s="954"/>
      <c r="N70" s="954"/>
      <c r="O70" s="954"/>
      <c r="P70" s="955"/>
      <c r="Q70" s="956">
        <v>985</v>
      </c>
      <c r="R70" s="911"/>
      <c r="S70" s="911"/>
      <c r="T70" s="911"/>
      <c r="U70" s="911"/>
      <c r="V70" s="911">
        <v>954</v>
      </c>
      <c r="W70" s="911"/>
      <c r="X70" s="911"/>
      <c r="Y70" s="911"/>
      <c r="Z70" s="911"/>
      <c r="AA70" s="911">
        <v>31</v>
      </c>
      <c r="AB70" s="911"/>
      <c r="AC70" s="911"/>
      <c r="AD70" s="911"/>
      <c r="AE70" s="911"/>
      <c r="AF70" s="911">
        <v>31</v>
      </c>
      <c r="AG70" s="911"/>
      <c r="AH70" s="911"/>
      <c r="AI70" s="911"/>
      <c r="AJ70" s="911"/>
      <c r="AK70" s="911" t="s">
        <v>609</v>
      </c>
      <c r="AL70" s="911"/>
      <c r="AM70" s="911"/>
      <c r="AN70" s="911"/>
      <c r="AO70" s="911"/>
      <c r="AP70" s="911" t="s">
        <v>609</v>
      </c>
      <c r="AQ70" s="911"/>
      <c r="AR70" s="911"/>
      <c r="AS70" s="911"/>
      <c r="AT70" s="911"/>
      <c r="AU70" s="911" t="s">
        <v>609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596</v>
      </c>
      <c r="C71" s="954"/>
      <c r="D71" s="954"/>
      <c r="E71" s="954"/>
      <c r="F71" s="954"/>
      <c r="G71" s="954"/>
      <c r="H71" s="954"/>
      <c r="I71" s="954"/>
      <c r="J71" s="954"/>
      <c r="K71" s="954"/>
      <c r="L71" s="954"/>
      <c r="M71" s="954"/>
      <c r="N71" s="954"/>
      <c r="O71" s="954"/>
      <c r="P71" s="955"/>
      <c r="Q71" s="956">
        <v>70107</v>
      </c>
      <c r="R71" s="911"/>
      <c r="S71" s="911"/>
      <c r="T71" s="911"/>
      <c r="U71" s="911"/>
      <c r="V71" s="911">
        <v>67173</v>
      </c>
      <c r="W71" s="911"/>
      <c r="X71" s="911"/>
      <c r="Y71" s="911"/>
      <c r="Z71" s="911"/>
      <c r="AA71" s="911" t="s">
        <v>609</v>
      </c>
      <c r="AB71" s="911"/>
      <c r="AC71" s="911"/>
      <c r="AD71" s="911"/>
      <c r="AE71" s="911"/>
      <c r="AF71" s="911">
        <v>2934</v>
      </c>
      <c r="AG71" s="911"/>
      <c r="AH71" s="911"/>
      <c r="AI71" s="911"/>
      <c r="AJ71" s="911"/>
      <c r="AK71" s="911">
        <v>169</v>
      </c>
      <c r="AL71" s="911"/>
      <c r="AM71" s="911"/>
      <c r="AN71" s="911"/>
      <c r="AO71" s="911"/>
      <c r="AP71" s="911" t="s">
        <v>609</v>
      </c>
      <c r="AQ71" s="911"/>
      <c r="AR71" s="911"/>
      <c r="AS71" s="911"/>
      <c r="AT71" s="911"/>
      <c r="AU71" s="911" t="s">
        <v>609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597</v>
      </c>
      <c r="C72" s="954"/>
      <c r="D72" s="954"/>
      <c r="E72" s="954"/>
      <c r="F72" s="954"/>
      <c r="G72" s="954"/>
      <c r="H72" s="954"/>
      <c r="I72" s="954"/>
      <c r="J72" s="954"/>
      <c r="K72" s="954"/>
      <c r="L72" s="954"/>
      <c r="M72" s="954"/>
      <c r="N72" s="954"/>
      <c r="O72" s="954"/>
      <c r="P72" s="955"/>
      <c r="Q72" s="956">
        <v>291</v>
      </c>
      <c r="R72" s="911"/>
      <c r="S72" s="911"/>
      <c r="T72" s="911"/>
      <c r="U72" s="911"/>
      <c r="V72" s="911">
        <v>277</v>
      </c>
      <c r="W72" s="911"/>
      <c r="X72" s="911"/>
      <c r="Y72" s="911"/>
      <c r="Z72" s="911"/>
      <c r="AA72" s="911">
        <v>13</v>
      </c>
      <c r="AB72" s="911"/>
      <c r="AC72" s="911"/>
      <c r="AD72" s="911"/>
      <c r="AE72" s="911"/>
      <c r="AF72" s="911">
        <v>13</v>
      </c>
      <c r="AG72" s="911"/>
      <c r="AH72" s="911"/>
      <c r="AI72" s="911"/>
      <c r="AJ72" s="911"/>
      <c r="AK72" s="911">
        <v>90</v>
      </c>
      <c r="AL72" s="911"/>
      <c r="AM72" s="911"/>
      <c r="AN72" s="911"/>
      <c r="AO72" s="911"/>
      <c r="AP72" s="911" t="s">
        <v>609</v>
      </c>
      <c r="AQ72" s="911"/>
      <c r="AR72" s="911"/>
      <c r="AS72" s="911"/>
      <c r="AT72" s="911"/>
      <c r="AU72" s="911" t="s">
        <v>609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598</v>
      </c>
      <c r="C73" s="954"/>
      <c r="D73" s="954"/>
      <c r="E73" s="954"/>
      <c r="F73" s="954"/>
      <c r="G73" s="954"/>
      <c r="H73" s="954"/>
      <c r="I73" s="954"/>
      <c r="J73" s="954"/>
      <c r="K73" s="954"/>
      <c r="L73" s="954"/>
      <c r="M73" s="954"/>
      <c r="N73" s="954"/>
      <c r="O73" s="954"/>
      <c r="P73" s="955"/>
      <c r="Q73" s="956">
        <v>66</v>
      </c>
      <c r="R73" s="911"/>
      <c r="S73" s="911"/>
      <c r="T73" s="911"/>
      <c r="U73" s="911"/>
      <c r="V73" s="911">
        <v>66</v>
      </c>
      <c r="W73" s="911"/>
      <c r="X73" s="911"/>
      <c r="Y73" s="911"/>
      <c r="Z73" s="911"/>
      <c r="AA73" s="911" t="s">
        <v>609</v>
      </c>
      <c r="AB73" s="911"/>
      <c r="AC73" s="911"/>
      <c r="AD73" s="911"/>
      <c r="AE73" s="911"/>
      <c r="AF73" s="911" t="s">
        <v>609</v>
      </c>
      <c r="AG73" s="911"/>
      <c r="AH73" s="911"/>
      <c r="AI73" s="911"/>
      <c r="AJ73" s="911"/>
      <c r="AK73" s="911" t="s">
        <v>609</v>
      </c>
      <c r="AL73" s="911"/>
      <c r="AM73" s="911"/>
      <c r="AN73" s="911"/>
      <c r="AO73" s="911"/>
      <c r="AP73" s="911" t="s">
        <v>609</v>
      </c>
      <c r="AQ73" s="911"/>
      <c r="AR73" s="911"/>
      <c r="AS73" s="911"/>
      <c r="AT73" s="911"/>
      <c r="AU73" s="911" t="s">
        <v>609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599</v>
      </c>
      <c r="C74" s="954"/>
      <c r="D74" s="954"/>
      <c r="E74" s="954"/>
      <c r="F74" s="954"/>
      <c r="G74" s="954"/>
      <c r="H74" s="954"/>
      <c r="I74" s="954"/>
      <c r="J74" s="954"/>
      <c r="K74" s="954"/>
      <c r="L74" s="954"/>
      <c r="M74" s="954"/>
      <c r="N74" s="954"/>
      <c r="O74" s="954"/>
      <c r="P74" s="955"/>
      <c r="Q74" s="956">
        <v>183</v>
      </c>
      <c r="R74" s="911"/>
      <c r="S74" s="911"/>
      <c r="T74" s="911"/>
      <c r="U74" s="911"/>
      <c r="V74" s="911">
        <v>170</v>
      </c>
      <c r="W74" s="911"/>
      <c r="X74" s="911"/>
      <c r="Y74" s="911"/>
      <c r="Z74" s="911"/>
      <c r="AA74" s="911">
        <v>13</v>
      </c>
      <c r="AB74" s="911"/>
      <c r="AC74" s="911"/>
      <c r="AD74" s="911"/>
      <c r="AE74" s="911"/>
      <c r="AF74" s="911">
        <v>13</v>
      </c>
      <c r="AG74" s="911"/>
      <c r="AH74" s="911"/>
      <c r="AI74" s="911"/>
      <c r="AJ74" s="911"/>
      <c r="AK74" s="911" t="s">
        <v>609</v>
      </c>
      <c r="AL74" s="911"/>
      <c r="AM74" s="911"/>
      <c r="AN74" s="911"/>
      <c r="AO74" s="911"/>
      <c r="AP74" s="911" t="s">
        <v>609</v>
      </c>
      <c r="AQ74" s="911"/>
      <c r="AR74" s="911"/>
      <c r="AS74" s="911"/>
      <c r="AT74" s="911"/>
      <c r="AU74" s="911" t="s">
        <v>609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600</v>
      </c>
      <c r="C75" s="954"/>
      <c r="D75" s="954"/>
      <c r="E75" s="954"/>
      <c r="F75" s="954"/>
      <c r="G75" s="954"/>
      <c r="H75" s="954"/>
      <c r="I75" s="954"/>
      <c r="J75" s="954"/>
      <c r="K75" s="954"/>
      <c r="L75" s="954"/>
      <c r="M75" s="954"/>
      <c r="N75" s="954"/>
      <c r="O75" s="954"/>
      <c r="P75" s="955"/>
      <c r="Q75" s="959">
        <v>7</v>
      </c>
      <c r="R75" s="960"/>
      <c r="S75" s="960"/>
      <c r="T75" s="960"/>
      <c r="U75" s="910"/>
      <c r="V75" s="961">
        <v>6</v>
      </c>
      <c r="W75" s="960"/>
      <c r="X75" s="960"/>
      <c r="Y75" s="960"/>
      <c r="Z75" s="910"/>
      <c r="AA75" s="961">
        <v>1</v>
      </c>
      <c r="AB75" s="960"/>
      <c r="AC75" s="960"/>
      <c r="AD75" s="960"/>
      <c r="AE75" s="910"/>
      <c r="AF75" s="961">
        <v>1</v>
      </c>
      <c r="AG75" s="960"/>
      <c r="AH75" s="960"/>
      <c r="AI75" s="960"/>
      <c r="AJ75" s="910"/>
      <c r="AK75" s="961" t="s">
        <v>609</v>
      </c>
      <c r="AL75" s="960"/>
      <c r="AM75" s="960"/>
      <c r="AN75" s="960"/>
      <c r="AO75" s="910"/>
      <c r="AP75" s="961" t="s">
        <v>609</v>
      </c>
      <c r="AQ75" s="960"/>
      <c r="AR75" s="960"/>
      <c r="AS75" s="960"/>
      <c r="AT75" s="910"/>
      <c r="AU75" s="911" t="s">
        <v>609</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601</v>
      </c>
      <c r="C76" s="954"/>
      <c r="D76" s="954"/>
      <c r="E76" s="954"/>
      <c r="F76" s="954"/>
      <c r="G76" s="954"/>
      <c r="H76" s="954"/>
      <c r="I76" s="954"/>
      <c r="J76" s="954"/>
      <c r="K76" s="954"/>
      <c r="L76" s="954"/>
      <c r="M76" s="954"/>
      <c r="N76" s="954"/>
      <c r="O76" s="954"/>
      <c r="P76" s="955"/>
      <c r="Q76" s="959">
        <v>61</v>
      </c>
      <c r="R76" s="960"/>
      <c r="S76" s="960"/>
      <c r="T76" s="960"/>
      <c r="U76" s="910"/>
      <c r="V76" s="961">
        <v>35</v>
      </c>
      <c r="W76" s="960"/>
      <c r="X76" s="960"/>
      <c r="Y76" s="960"/>
      <c r="Z76" s="910"/>
      <c r="AA76" s="961">
        <v>26</v>
      </c>
      <c r="AB76" s="960"/>
      <c r="AC76" s="960"/>
      <c r="AD76" s="960"/>
      <c r="AE76" s="910"/>
      <c r="AF76" s="961">
        <v>26</v>
      </c>
      <c r="AG76" s="960"/>
      <c r="AH76" s="960"/>
      <c r="AI76" s="960"/>
      <c r="AJ76" s="910"/>
      <c r="AK76" s="961" t="s">
        <v>609</v>
      </c>
      <c r="AL76" s="960"/>
      <c r="AM76" s="960"/>
      <c r="AN76" s="960"/>
      <c r="AO76" s="910"/>
      <c r="AP76" s="961" t="s">
        <v>610</v>
      </c>
      <c r="AQ76" s="960"/>
      <c r="AR76" s="960"/>
      <c r="AS76" s="960"/>
      <c r="AT76" s="910"/>
      <c r="AU76" s="911" t="s">
        <v>609</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602</v>
      </c>
      <c r="C77" s="954"/>
      <c r="D77" s="954"/>
      <c r="E77" s="954"/>
      <c r="F77" s="954"/>
      <c r="G77" s="954"/>
      <c r="H77" s="954"/>
      <c r="I77" s="954"/>
      <c r="J77" s="954"/>
      <c r="K77" s="954"/>
      <c r="L77" s="954"/>
      <c r="M77" s="954"/>
      <c r="N77" s="954"/>
      <c r="O77" s="954"/>
      <c r="P77" s="955"/>
      <c r="Q77" s="959">
        <v>967</v>
      </c>
      <c r="R77" s="960"/>
      <c r="S77" s="960"/>
      <c r="T77" s="960"/>
      <c r="U77" s="910"/>
      <c r="V77" s="961">
        <v>929</v>
      </c>
      <c r="W77" s="960"/>
      <c r="X77" s="960"/>
      <c r="Y77" s="960"/>
      <c r="Z77" s="910"/>
      <c r="AA77" s="961">
        <v>38</v>
      </c>
      <c r="AB77" s="960"/>
      <c r="AC77" s="960"/>
      <c r="AD77" s="960"/>
      <c r="AE77" s="910"/>
      <c r="AF77" s="961">
        <v>38</v>
      </c>
      <c r="AG77" s="960"/>
      <c r="AH77" s="960"/>
      <c r="AI77" s="960"/>
      <c r="AJ77" s="910"/>
      <c r="AK77" s="961">
        <v>25</v>
      </c>
      <c r="AL77" s="960"/>
      <c r="AM77" s="960"/>
      <c r="AN77" s="960"/>
      <c r="AO77" s="910"/>
      <c r="AP77" s="961">
        <v>66</v>
      </c>
      <c r="AQ77" s="960"/>
      <c r="AR77" s="960"/>
      <c r="AS77" s="960"/>
      <c r="AT77" s="910"/>
      <c r="AU77" s="961">
        <v>20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603</v>
      </c>
      <c r="C78" s="954"/>
      <c r="D78" s="954"/>
      <c r="E78" s="954"/>
      <c r="F78" s="954"/>
      <c r="G78" s="954"/>
      <c r="H78" s="954"/>
      <c r="I78" s="954"/>
      <c r="J78" s="954"/>
      <c r="K78" s="954"/>
      <c r="L78" s="954"/>
      <c r="M78" s="954"/>
      <c r="N78" s="954"/>
      <c r="O78" s="954"/>
      <c r="P78" s="955"/>
      <c r="Q78" s="956">
        <v>496</v>
      </c>
      <c r="R78" s="911"/>
      <c r="S78" s="911"/>
      <c r="T78" s="911"/>
      <c r="U78" s="911"/>
      <c r="V78" s="911">
        <v>474</v>
      </c>
      <c r="W78" s="911"/>
      <c r="X78" s="911"/>
      <c r="Y78" s="911"/>
      <c r="Z78" s="911"/>
      <c r="AA78" s="911">
        <v>21</v>
      </c>
      <c r="AB78" s="911"/>
      <c r="AC78" s="911"/>
      <c r="AD78" s="911"/>
      <c r="AE78" s="911"/>
      <c r="AF78" s="911">
        <v>21</v>
      </c>
      <c r="AG78" s="911"/>
      <c r="AH78" s="911"/>
      <c r="AI78" s="911"/>
      <c r="AJ78" s="911"/>
      <c r="AK78" s="911" t="s">
        <v>609</v>
      </c>
      <c r="AL78" s="911"/>
      <c r="AM78" s="911"/>
      <c r="AN78" s="911"/>
      <c r="AO78" s="911"/>
      <c r="AP78" s="911" t="s">
        <v>609</v>
      </c>
      <c r="AQ78" s="911"/>
      <c r="AR78" s="911"/>
      <c r="AS78" s="911"/>
      <c r="AT78" s="911"/>
      <c r="AU78" s="911" t="s">
        <v>609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604</v>
      </c>
      <c r="C79" s="954"/>
      <c r="D79" s="954"/>
      <c r="E79" s="954"/>
      <c r="F79" s="954"/>
      <c r="G79" s="954"/>
      <c r="H79" s="954"/>
      <c r="I79" s="954"/>
      <c r="J79" s="954"/>
      <c r="K79" s="954"/>
      <c r="L79" s="954"/>
      <c r="M79" s="954"/>
      <c r="N79" s="954"/>
      <c r="O79" s="954"/>
      <c r="P79" s="955"/>
      <c r="Q79" s="956">
        <v>53</v>
      </c>
      <c r="R79" s="911"/>
      <c r="S79" s="911"/>
      <c r="T79" s="911"/>
      <c r="U79" s="911"/>
      <c r="V79" s="911">
        <v>38</v>
      </c>
      <c r="W79" s="911"/>
      <c r="X79" s="911"/>
      <c r="Y79" s="911"/>
      <c r="Z79" s="911"/>
      <c r="AA79" s="911">
        <v>15</v>
      </c>
      <c r="AB79" s="911"/>
      <c r="AC79" s="911"/>
      <c r="AD79" s="911"/>
      <c r="AE79" s="911"/>
      <c r="AF79" s="911">
        <v>15</v>
      </c>
      <c r="AG79" s="911"/>
      <c r="AH79" s="911"/>
      <c r="AI79" s="911"/>
      <c r="AJ79" s="911"/>
      <c r="AK79" s="911" t="s">
        <v>525</v>
      </c>
      <c r="AL79" s="911"/>
      <c r="AM79" s="911"/>
      <c r="AN79" s="911"/>
      <c r="AO79" s="911"/>
      <c r="AP79" s="911" t="s">
        <v>525</v>
      </c>
      <c r="AQ79" s="911"/>
      <c r="AR79" s="911"/>
      <c r="AS79" s="911"/>
      <c r="AT79" s="911"/>
      <c r="AU79" s="911" t="s">
        <v>609</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605</v>
      </c>
      <c r="C80" s="954"/>
      <c r="D80" s="954"/>
      <c r="E80" s="954"/>
      <c r="F80" s="954"/>
      <c r="G80" s="954"/>
      <c r="H80" s="954"/>
      <c r="I80" s="954"/>
      <c r="J80" s="954"/>
      <c r="K80" s="954"/>
      <c r="L80" s="954"/>
      <c r="M80" s="954"/>
      <c r="N80" s="954"/>
      <c r="O80" s="954"/>
      <c r="P80" s="955"/>
      <c r="Q80" s="956">
        <v>102</v>
      </c>
      <c r="R80" s="911"/>
      <c r="S80" s="911"/>
      <c r="T80" s="911"/>
      <c r="U80" s="911"/>
      <c r="V80" s="911">
        <v>101</v>
      </c>
      <c r="W80" s="911"/>
      <c r="X80" s="911"/>
      <c r="Y80" s="911"/>
      <c r="Z80" s="911"/>
      <c r="AA80" s="911">
        <v>1</v>
      </c>
      <c r="AB80" s="911"/>
      <c r="AC80" s="911"/>
      <c r="AD80" s="911"/>
      <c r="AE80" s="911"/>
      <c r="AF80" s="911">
        <v>1</v>
      </c>
      <c r="AG80" s="911"/>
      <c r="AH80" s="911"/>
      <c r="AI80" s="911"/>
      <c r="AJ80" s="911"/>
      <c r="AK80" s="911" t="s">
        <v>609</v>
      </c>
      <c r="AL80" s="911"/>
      <c r="AM80" s="911"/>
      <c r="AN80" s="911"/>
      <c r="AO80" s="911"/>
      <c r="AP80" s="911" t="s">
        <v>609</v>
      </c>
      <c r="AQ80" s="911"/>
      <c r="AR80" s="911"/>
      <c r="AS80" s="911"/>
      <c r="AT80" s="911"/>
      <c r="AU80" s="911" t="s">
        <v>609</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398</v>
      </c>
      <c r="B88" s="870" t="s">
        <v>426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19266</v>
      </c>
      <c r="AG88" s="922"/>
      <c r="AH88" s="922"/>
      <c r="AI88" s="922"/>
      <c r="AJ88" s="922"/>
      <c r="AK88" s="919"/>
      <c r="AL88" s="919"/>
      <c r="AM88" s="919"/>
      <c r="AN88" s="919"/>
      <c r="AO88" s="919"/>
      <c r="AP88" s="922">
        <v>66</v>
      </c>
      <c r="AQ88" s="922"/>
      <c r="AR88" s="922"/>
      <c r="AS88" s="922"/>
      <c r="AT88" s="922"/>
      <c r="AU88" s="922">
        <v>20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870" t="s">
        <v>427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763</v>
      </c>
      <c r="CS102" s="930"/>
      <c r="CT102" s="930"/>
      <c r="CU102" s="930"/>
      <c r="CV102" s="973"/>
      <c r="CW102" s="972">
        <v>282</v>
      </c>
      <c r="CX102" s="930"/>
      <c r="CY102" s="930"/>
      <c r="CZ102" s="930"/>
      <c r="DA102" s="973"/>
      <c r="DB102" s="972">
        <v>923</v>
      </c>
      <c r="DC102" s="930"/>
      <c r="DD102" s="930"/>
      <c r="DE102" s="930"/>
      <c r="DF102" s="973"/>
      <c r="DG102" s="972" t="s">
        <v>525</v>
      </c>
      <c r="DH102" s="930"/>
      <c r="DI102" s="930"/>
      <c r="DJ102" s="930"/>
      <c r="DK102" s="973"/>
      <c r="DL102" s="972" t="s">
        <v>525</v>
      </c>
      <c r="DM102" s="930"/>
      <c r="DN102" s="930"/>
      <c r="DO102" s="930"/>
      <c r="DP102" s="973"/>
      <c r="DQ102" s="972" t="s">
        <v>525</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435</v>
      </c>
      <c r="AB109" s="975"/>
      <c r="AC109" s="975"/>
      <c r="AD109" s="975"/>
      <c r="AE109" s="976"/>
      <c r="AF109" s="974" t="s">
        <v>312</v>
      </c>
      <c r="AG109" s="975"/>
      <c r="AH109" s="975"/>
      <c r="AI109" s="975"/>
      <c r="AJ109" s="976"/>
      <c r="AK109" s="974" t="s">
        <v>311</v>
      </c>
      <c r="AL109" s="975"/>
      <c r="AM109" s="975"/>
      <c r="AN109" s="975"/>
      <c r="AO109" s="976"/>
      <c r="AP109" s="974" t="s">
        <v>436</v>
      </c>
      <c r="AQ109" s="975"/>
      <c r="AR109" s="975"/>
      <c r="AS109" s="975"/>
      <c r="AT109" s="977"/>
      <c r="AU109" s="994" t="s">
        <v>434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435</v>
      </c>
      <c r="BR109" s="975"/>
      <c r="BS109" s="975"/>
      <c r="BT109" s="975"/>
      <c r="BU109" s="976"/>
      <c r="BV109" s="974" t="s">
        <v>312</v>
      </c>
      <c r="BW109" s="975"/>
      <c r="BX109" s="975"/>
      <c r="BY109" s="975"/>
      <c r="BZ109" s="976"/>
      <c r="CA109" s="974" t="s">
        <v>311</v>
      </c>
      <c r="CB109" s="975"/>
      <c r="CC109" s="975"/>
      <c r="CD109" s="975"/>
      <c r="CE109" s="976"/>
      <c r="CF109" s="995" t="s">
        <v>436</v>
      </c>
      <c r="CG109" s="995"/>
      <c r="CH109" s="995"/>
      <c r="CI109" s="995"/>
      <c r="CJ109" s="995"/>
      <c r="CK109" s="974" t="s">
        <v>437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435</v>
      </c>
      <c r="DH109" s="975"/>
      <c r="DI109" s="975"/>
      <c r="DJ109" s="975"/>
      <c r="DK109" s="976"/>
      <c r="DL109" s="974" t="s">
        <v>312</v>
      </c>
      <c r="DM109" s="975"/>
      <c r="DN109" s="975"/>
      <c r="DO109" s="975"/>
      <c r="DP109" s="976"/>
      <c r="DQ109" s="974" t="s">
        <v>311</v>
      </c>
      <c r="DR109" s="975"/>
      <c r="DS109" s="975"/>
      <c r="DT109" s="975"/>
      <c r="DU109" s="976"/>
      <c r="DV109" s="974" t="s">
        <v>436</v>
      </c>
      <c r="DW109" s="975"/>
      <c r="DX109" s="975"/>
      <c r="DY109" s="975"/>
      <c r="DZ109" s="977"/>
    </row>
    <row r="110" spans="1:131" s="246" customFormat="1" ht="26.25" customHeight="1">
      <c r="A110" s="978" t="s">
        <v>438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932796</v>
      </c>
      <c r="AB110" s="982"/>
      <c r="AC110" s="982"/>
      <c r="AD110" s="982"/>
      <c r="AE110" s="983"/>
      <c r="AF110" s="984">
        <v>947747</v>
      </c>
      <c r="AG110" s="982"/>
      <c r="AH110" s="982"/>
      <c r="AI110" s="982"/>
      <c r="AJ110" s="983"/>
      <c r="AK110" s="984">
        <v>1129991</v>
      </c>
      <c r="AL110" s="982"/>
      <c r="AM110" s="982"/>
      <c r="AN110" s="982"/>
      <c r="AO110" s="983"/>
      <c r="AP110" s="985">
        <v>29.2</v>
      </c>
      <c r="AQ110" s="986"/>
      <c r="AR110" s="986"/>
      <c r="AS110" s="986"/>
      <c r="AT110" s="987"/>
      <c r="AU110" s="988" t="s">
        <v>73</v>
      </c>
      <c r="AV110" s="989"/>
      <c r="AW110" s="989"/>
      <c r="AX110" s="989"/>
      <c r="AY110" s="989"/>
      <c r="AZ110" s="1030" t="s">
        <v>439</v>
      </c>
      <c r="BA110" s="979"/>
      <c r="BB110" s="979"/>
      <c r="BC110" s="979"/>
      <c r="BD110" s="979"/>
      <c r="BE110" s="979"/>
      <c r="BF110" s="979"/>
      <c r="BG110" s="979"/>
      <c r="BH110" s="979"/>
      <c r="BI110" s="979"/>
      <c r="BJ110" s="979"/>
      <c r="BK110" s="979"/>
      <c r="BL110" s="979"/>
      <c r="BM110" s="979"/>
      <c r="BN110" s="979"/>
      <c r="BO110" s="979"/>
      <c r="BP110" s="980"/>
      <c r="BQ110" s="1016">
        <v>9677534</v>
      </c>
      <c r="BR110" s="1017"/>
      <c r="BS110" s="1017"/>
      <c r="BT110" s="1017"/>
      <c r="BU110" s="1017"/>
      <c r="BV110" s="1017">
        <v>9319796</v>
      </c>
      <c r="BW110" s="1017"/>
      <c r="BX110" s="1017"/>
      <c r="BY110" s="1017"/>
      <c r="BZ110" s="1017"/>
      <c r="CA110" s="1017">
        <v>8927045</v>
      </c>
      <c r="CB110" s="1017"/>
      <c r="CC110" s="1017"/>
      <c r="CD110" s="1017"/>
      <c r="CE110" s="1017"/>
      <c r="CF110" s="1031">
        <v>230.8</v>
      </c>
      <c r="CG110" s="1032"/>
      <c r="CH110" s="1032"/>
      <c r="CI110" s="1032"/>
      <c r="CJ110" s="1032"/>
      <c r="CK110" s="1033" t="s">
        <v>440</v>
      </c>
      <c r="CL110" s="1034"/>
      <c r="CM110" s="1013" t="s">
        <v>441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442</v>
      </c>
      <c r="DH110" s="1017"/>
      <c r="DI110" s="1017"/>
      <c r="DJ110" s="1017"/>
      <c r="DK110" s="1017"/>
      <c r="DL110" s="1017" t="s">
        <v>443</v>
      </c>
      <c r="DM110" s="1017"/>
      <c r="DN110" s="1017"/>
      <c r="DO110" s="1017"/>
      <c r="DP110" s="1017"/>
      <c r="DQ110" s="1017" t="s">
        <v>174</v>
      </c>
      <c r="DR110" s="1017"/>
      <c r="DS110" s="1017"/>
      <c r="DT110" s="1017"/>
      <c r="DU110" s="1017"/>
      <c r="DV110" s="1018" t="s">
        <v>174</v>
      </c>
      <c r="DW110" s="1018"/>
      <c r="DX110" s="1018"/>
      <c r="DY110" s="1018"/>
      <c r="DZ110" s="1019"/>
    </row>
    <row r="111" spans="1:131" s="246" customFormat="1" ht="26.25" customHeight="1">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445</v>
      </c>
      <c r="AB111" s="1024"/>
      <c r="AC111" s="1024"/>
      <c r="AD111" s="1024"/>
      <c r="AE111" s="1025"/>
      <c r="AF111" s="1026" t="s">
        <v>442</v>
      </c>
      <c r="AG111" s="1024"/>
      <c r="AH111" s="1024"/>
      <c r="AI111" s="1024"/>
      <c r="AJ111" s="1025"/>
      <c r="AK111" s="1026" t="s">
        <v>174</v>
      </c>
      <c r="AL111" s="1024"/>
      <c r="AM111" s="1024"/>
      <c r="AN111" s="1024"/>
      <c r="AO111" s="1025"/>
      <c r="AP111" s="1027" t="s">
        <v>446</v>
      </c>
      <c r="AQ111" s="1028"/>
      <c r="AR111" s="1028"/>
      <c r="AS111" s="1028"/>
      <c r="AT111" s="1029"/>
      <c r="AU111" s="990"/>
      <c r="AV111" s="991"/>
      <c r="AW111" s="991"/>
      <c r="AX111" s="991"/>
      <c r="AY111" s="991"/>
      <c r="AZ111" s="1039" t="s">
        <v>447</v>
      </c>
      <c r="BA111" s="1040"/>
      <c r="BB111" s="1040"/>
      <c r="BC111" s="1040"/>
      <c r="BD111" s="1040"/>
      <c r="BE111" s="1040"/>
      <c r="BF111" s="1040"/>
      <c r="BG111" s="1040"/>
      <c r="BH111" s="1040"/>
      <c r="BI111" s="1040"/>
      <c r="BJ111" s="1040"/>
      <c r="BK111" s="1040"/>
      <c r="BL111" s="1040"/>
      <c r="BM111" s="1040"/>
      <c r="BN111" s="1040"/>
      <c r="BO111" s="1040"/>
      <c r="BP111" s="1041"/>
      <c r="BQ111" s="1009" t="s">
        <v>442</v>
      </c>
      <c r="BR111" s="1010"/>
      <c r="BS111" s="1010"/>
      <c r="BT111" s="1010"/>
      <c r="BU111" s="1010"/>
      <c r="BV111" s="1010" t="s">
        <v>446</v>
      </c>
      <c r="BW111" s="1010"/>
      <c r="BX111" s="1010"/>
      <c r="BY111" s="1010"/>
      <c r="BZ111" s="1010"/>
      <c r="CA111" s="1010" t="s">
        <v>446</v>
      </c>
      <c r="CB111" s="1010"/>
      <c r="CC111" s="1010"/>
      <c r="CD111" s="1010"/>
      <c r="CE111" s="1010"/>
      <c r="CF111" s="1004" t="s">
        <v>448</v>
      </c>
      <c r="CG111" s="1005"/>
      <c r="CH111" s="1005"/>
      <c r="CI111" s="1005"/>
      <c r="CJ111" s="1005"/>
      <c r="CK111" s="1035"/>
      <c r="CL111" s="1036"/>
      <c r="CM111" s="1006" t="s">
        <v>449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450</v>
      </c>
      <c r="DH111" s="1010"/>
      <c r="DI111" s="1010"/>
      <c r="DJ111" s="1010"/>
      <c r="DK111" s="1010"/>
      <c r="DL111" s="1010" t="s">
        <v>174</v>
      </c>
      <c r="DM111" s="1010"/>
      <c r="DN111" s="1010"/>
      <c r="DO111" s="1010"/>
      <c r="DP111" s="1010"/>
      <c r="DQ111" s="1010" t="s">
        <v>174</v>
      </c>
      <c r="DR111" s="1010"/>
      <c r="DS111" s="1010"/>
      <c r="DT111" s="1010"/>
      <c r="DU111" s="1010"/>
      <c r="DV111" s="1011" t="s">
        <v>445</v>
      </c>
      <c r="DW111" s="1011"/>
      <c r="DX111" s="1011"/>
      <c r="DY111" s="1011"/>
      <c r="DZ111" s="1012"/>
    </row>
    <row r="112" spans="1:131" s="246" customFormat="1" ht="26.25" customHeight="1">
      <c r="A112" s="1042" t="s">
        <v>451</v>
      </c>
      <c r="B112" s="1043"/>
      <c r="C112" s="1040" t="s">
        <v>452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443</v>
      </c>
      <c r="AB112" s="1049"/>
      <c r="AC112" s="1049"/>
      <c r="AD112" s="1049"/>
      <c r="AE112" s="1050"/>
      <c r="AF112" s="1051" t="s">
        <v>174</v>
      </c>
      <c r="AG112" s="1049"/>
      <c r="AH112" s="1049"/>
      <c r="AI112" s="1049"/>
      <c r="AJ112" s="1050"/>
      <c r="AK112" s="1051" t="s">
        <v>443</v>
      </c>
      <c r="AL112" s="1049"/>
      <c r="AM112" s="1049"/>
      <c r="AN112" s="1049"/>
      <c r="AO112" s="1050"/>
      <c r="AP112" s="1052" t="s">
        <v>174</v>
      </c>
      <c r="AQ112" s="1053"/>
      <c r="AR112" s="1053"/>
      <c r="AS112" s="1053"/>
      <c r="AT112" s="1054"/>
      <c r="AU112" s="990"/>
      <c r="AV112" s="991"/>
      <c r="AW112" s="991"/>
      <c r="AX112" s="991"/>
      <c r="AY112" s="991"/>
      <c r="AZ112" s="1039" t="s">
        <v>453</v>
      </c>
      <c r="BA112" s="1040"/>
      <c r="BB112" s="1040"/>
      <c r="BC112" s="1040"/>
      <c r="BD112" s="1040"/>
      <c r="BE112" s="1040"/>
      <c r="BF112" s="1040"/>
      <c r="BG112" s="1040"/>
      <c r="BH112" s="1040"/>
      <c r="BI112" s="1040"/>
      <c r="BJ112" s="1040"/>
      <c r="BK112" s="1040"/>
      <c r="BL112" s="1040"/>
      <c r="BM112" s="1040"/>
      <c r="BN112" s="1040"/>
      <c r="BO112" s="1040"/>
      <c r="BP112" s="1041"/>
      <c r="BQ112" s="1009">
        <v>3350566</v>
      </c>
      <c r="BR112" s="1010"/>
      <c r="BS112" s="1010"/>
      <c r="BT112" s="1010"/>
      <c r="BU112" s="1010"/>
      <c r="BV112" s="1010">
        <v>3430724</v>
      </c>
      <c r="BW112" s="1010"/>
      <c r="BX112" s="1010"/>
      <c r="BY112" s="1010"/>
      <c r="BZ112" s="1010"/>
      <c r="CA112" s="1010">
        <v>3475306</v>
      </c>
      <c r="CB112" s="1010"/>
      <c r="CC112" s="1010"/>
      <c r="CD112" s="1010"/>
      <c r="CE112" s="1010"/>
      <c r="CF112" s="1004">
        <v>89.9</v>
      </c>
      <c r="CG112" s="1005"/>
      <c r="CH112" s="1005"/>
      <c r="CI112" s="1005"/>
      <c r="CJ112" s="1005"/>
      <c r="CK112" s="1035"/>
      <c r="CL112" s="1036"/>
      <c r="CM112" s="1006" t="s">
        <v>454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174</v>
      </c>
      <c r="DH112" s="1010"/>
      <c r="DI112" s="1010"/>
      <c r="DJ112" s="1010"/>
      <c r="DK112" s="1010"/>
      <c r="DL112" s="1010" t="s">
        <v>174</v>
      </c>
      <c r="DM112" s="1010"/>
      <c r="DN112" s="1010"/>
      <c r="DO112" s="1010"/>
      <c r="DP112" s="1010"/>
      <c r="DQ112" s="1010" t="s">
        <v>174</v>
      </c>
      <c r="DR112" s="1010"/>
      <c r="DS112" s="1010"/>
      <c r="DT112" s="1010"/>
      <c r="DU112" s="1010"/>
      <c r="DV112" s="1011" t="s">
        <v>446</v>
      </c>
      <c r="DW112" s="1011"/>
      <c r="DX112" s="1011"/>
      <c r="DY112" s="1011"/>
      <c r="DZ112" s="1012"/>
    </row>
    <row r="113" spans="1:130" s="246" customFormat="1" ht="26.25" customHeight="1">
      <c r="A113" s="1044"/>
      <c r="B113" s="1045"/>
      <c r="C113" s="1040" t="s">
        <v>455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134465</v>
      </c>
      <c r="AB113" s="1024"/>
      <c r="AC113" s="1024"/>
      <c r="AD113" s="1024"/>
      <c r="AE113" s="1025"/>
      <c r="AF113" s="1026">
        <v>132233</v>
      </c>
      <c r="AG113" s="1024"/>
      <c r="AH113" s="1024"/>
      <c r="AI113" s="1024"/>
      <c r="AJ113" s="1025"/>
      <c r="AK113" s="1026">
        <v>149139</v>
      </c>
      <c r="AL113" s="1024"/>
      <c r="AM113" s="1024"/>
      <c r="AN113" s="1024"/>
      <c r="AO113" s="1025"/>
      <c r="AP113" s="1027">
        <v>3.9</v>
      </c>
      <c r="AQ113" s="1028"/>
      <c r="AR113" s="1028"/>
      <c r="AS113" s="1028"/>
      <c r="AT113" s="1029"/>
      <c r="AU113" s="990"/>
      <c r="AV113" s="991"/>
      <c r="AW113" s="991"/>
      <c r="AX113" s="991"/>
      <c r="AY113" s="991"/>
      <c r="AZ113" s="1039" t="s">
        <v>456</v>
      </c>
      <c r="BA113" s="1040"/>
      <c r="BB113" s="1040"/>
      <c r="BC113" s="1040"/>
      <c r="BD113" s="1040"/>
      <c r="BE113" s="1040"/>
      <c r="BF113" s="1040"/>
      <c r="BG113" s="1040"/>
      <c r="BH113" s="1040"/>
      <c r="BI113" s="1040"/>
      <c r="BJ113" s="1040"/>
      <c r="BK113" s="1040"/>
      <c r="BL113" s="1040"/>
      <c r="BM113" s="1040"/>
      <c r="BN113" s="1040"/>
      <c r="BO113" s="1040"/>
      <c r="BP113" s="1041"/>
      <c r="BQ113" s="1009">
        <v>46056</v>
      </c>
      <c r="BR113" s="1010"/>
      <c r="BS113" s="1010"/>
      <c r="BT113" s="1010"/>
      <c r="BU113" s="1010"/>
      <c r="BV113" s="1010">
        <v>21716</v>
      </c>
      <c r="BW113" s="1010"/>
      <c r="BX113" s="1010"/>
      <c r="BY113" s="1010"/>
      <c r="BZ113" s="1010"/>
      <c r="CA113" s="1010">
        <v>20113</v>
      </c>
      <c r="CB113" s="1010"/>
      <c r="CC113" s="1010"/>
      <c r="CD113" s="1010"/>
      <c r="CE113" s="1010"/>
      <c r="CF113" s="1004">
        <v>0.5</v>
      </c>
      <c r="CG113" s="1005"/>
      <c r="CH113" s="1005"/>
      <c r="CI113" s="1005"/>
      <c r="CJ113" s="1005"/>
      <c r="CK113" s="1035"/>
      <c r="CL113" s="1036"/>
      <c r="CM113" s="1006" t="s">
        <v>457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450</v>
      </c>
      <c r="DH113" s="1049"/>
      <c r="DI113" s="1049"/>
      <c r="DJ113" s="1049"/>
      <c r="DK113" s="1050"/>
      <c r="DL113" s="1051" t="s">
        <v>448</v>
      </c>
      <c r="DM113" s="1049"/>
      <c r="DN113" s="1049"/>
      <c r="DO113" s="1049"/>
      <c r="DP113" s="1050"/>
      <c r="DQ113" s="1051" t="s">
        <v>450</v>
      </c>
      <c r="DR113" s="1049"/>
      <c r="DS113" s="1049"/>
      <c r="DT113" s="1049"/>
      <c r="DU113" s="1050"/>
      <c r="DV113" s="1052" t="s">
        <v>174</v>
      </c>
      <c r="DW113" s="1053"/>
      <c r="DX113" s="1053"/>
      <c r="DY113" s="1053"/>
      <c r="DZ113" s="1054"/>
    </row>
    <row r="114" spans="1:130" s="246" customFormat="1" ht="26.25" customHeight="1">
      <c r="A114" s="1044"/>
      <c r="B114" s="1045"/>
      <c r="C114" s="1040" t="s">
        <v>458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53112</v>
      </c>
      <c r="AB114" s="1049"/>
      <c r="AC114" s="1049"/>
      <c r="AD114" s="1049"/>
      <c r="AE114" s="1050"/>
      <c r="AF114" s="1051">
        <v>40132</v>
      </c>
      <c r="AG114" s="1049"/>
      <c r="AH114" s="1049"/>
      <c r="AI114" s="1049"/>
      <c r="AJ114" s="1050"/>
      <c r="AK114" s="1051">
        <v>2872</v>
      </c>
      <c r="AL114" s="1049"/>
      <c r="AM114" s="1049"/>
      <c r="AN114" s="1049"/>
      <c r="AO114" s="1050"/>
      <c r="AP114" s="1052">
        <v>0.1</v>
      </c>
      <c r="AQ114" s="1053"/>
      <c r="AR114" s="1053"/>
      <c r="AS114" s="1053"/>
      <c r="AT114" s="1054"/>
      <c r="AU114" s="990"/>
      <c r="AV114" s="991"/>
      <c r="AW114" s="991"/>
      <c r="AX114" s="991"/>
      <c r="AY114" s="991"/>
      <c r="AZ114" s="1039" t="s">
        <v>459</v>
      </c>
      <c r="BA114" s="1040"/>
      <c r="BB114" s="1040"/>
      <c r="BC114" s="1040"/>
      <c r="BD114" s="1040"/>
      <c r="BE114" s="1040"/>
      <c r="BF114" s="1040"/>
      <c r="BG114" s="1040"/>
      <c r="BH114" s="1040"/>
      <c r="BI114" s="1040"/>
      <c r="BJ114" s="1040"/>
      <c r="BK114" s="1040"/>
      <c r="BL114" s="1040"/>
      <c r="BM114" s="1040"/>
      <c r="BN114" s="1040"/>
      <c r="BO114" s="1040"/>
      <c r="BP114" s="1041"/>
      <c r="BQ114" s="1009">
        <v>1057656</v>
      </c>
      <c r="BR114" s="1010"/>
      <c r="BS114" s="1010"/>
      <c r="BT114" s="1010"/>
      <c r="BU114" s="1010"/>
      <c r="BV114" s="1010">
        <v>997778</v>
      </c>
      <c r="BW114" s="1010"/>
      <c r="BX114" s="1010"/>
      <c r="BY114" s="1010"/>
      <c r="BZ114" s="1010"/>
      <c r="CA114" s="1010">
        <v>937587</v>
      </c>
      <c r="CB114" s="1010"/>
      <c r="CC114" s="1010"/>
      <c r="CD114" s="1010"/>
      <c r="CE114" s="1010"/>
      <c r="CF114" s="1004">
        <v>24.2</v>
      </c>
      <c r="CG114" s="1005"/>
      <c r="CH114" s="1005"/>
      <c r="CI114" s="1005"/>
      <c r="CJ114" s="1005"/>
      <c r="CK114" s="1035"/>
      <c r="CL114" s="1036"/>
      <c r="CM114" s="1006" t="s">
        <v>460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445</v>
      </c>
      <c r="DH114" s="1049"/>
      <c r="DI114" s="1049"/>
      <c r="DJ114" s="1049"/>
      <c r="DK114" s="1050"/>
      <c r="DL114" s="1051" t="s">
        <v>461</v>
      </c>
      <c r="DM114" s="1049"/>
      <c r="DN114" s="1049"/>
      <c r="DO114" s="1049"/>
      <c r="DP114" s="1050"/>
      <c r="DQ114" s="1051" t="s">
        <v>174</v>
      </c>
      <c r="DR114" s="1049"/>
      <c r="DS114" s="1049"/>
      <c r="DT114" s="1049"/>
      <c r="DU114" s="1050"/>
      <c r="DV114" s="1052" t="s">
        <v>174</v>
      </c>
      <c r="DW114" s="1053"/>
      <c r="DX114" s="1053"/>
      <c r="DY114" s="1053"/>
      <c r="DZ114" s="1054"/>
    </row>
    <row r="115" spans="1:130" s="246" customFormat="1" ht="26.25" customHeight="1">
      <c r="A115" s="1044"/>
      <c r="B115" s="1045"/>
      <c r="C115" s="1040" t="s">
        <v>462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446</v>
      </c>
      <c r="AB115" s="1024"/>
      <c r="AC115" s="1024"/>
      <c r="AD115" s="1024"/>
      <c r="AE115" s="1025"/>
      <c r="AF115" s="1026" t="s">
        <v>445</v>
      </c>
      <c r="AG115" s="1024"/>
      <c r="AH115" s="1024"/>
      <c r="AI115" s="1024"/>
      <c r="AJ115" s="1025"/>
      <c r="AK115" s="1026" t="s">
        <v>446</v>
      </c>
      <c r="AL115" s="1024"/>
      <c r="AM115" s="1024"/>
      <c r="AN115" s="1024"/>
      <c r="AO115" s="1025"/>
      <c r="AP115" s="1027" t="s">
        <v>450</v>
      </c>
      <c r="AQ115" s="1028"/>
      <c r="AR115" s="1028"/>
      <c r="AS115" s="1028"/>
      <c r="AT115" s="1029"/>
      <c r="AU115" s="990"/>
      <c r="AV115" s="991"/>
      <c r="AW115" s="991"/>
      <c r="AX115" s="991"/>
      <c r="AY115" s="991"/>
      <c r="AZ115" s="1039" t="s">
        <v>463</v>
      </c>
      <c r="BA115" s="1040"/>
      <c r="BB115" s="1040"/>
      <c r="BC115" s="1040"/>
      <c r="BD115" s="1040"/>
      <c r="BE115" s="1040"/>
      <c r="BF115" s="1040"/>
      <c r="BG115" s="1040"/>
      <c r="BH115" s="1040"/>
      <c r="BI115" s="1040"/>
      <c r="BJ115" s="1040"/>
      <c r="BK115" s="1040"/>
      <c r="BL115" s="1040"/>
      <c r="BM115" s="1040"/>
      <c r="BN115" s="1040"/>
      <c r="BO115" s="1040"/>
      <c r="BP115" s="1041"/>
      <c r="BQ115" s="1009" t="s">
        <v>446</v>
      </c>
      <c r="BR115" s="1010"/>
      <c r="BS115" s="1010"/>
      <c r="BT115" s="1010"/>
      <c r="BU115" s="1010"/>
      <c r="BV115" s="1010" t="s">
        <v>443</v>
      </c>
      <c r="BW115" s="1010"/>
      <c r="BX115" s="1010"/>
      <c r="BY115" s="1010"/>
      <c r="BZ115" s="1010"/>
      <c r="CA115" s="1010" t="s">
        <v>443</v>
      </c>
      <c r="CB115" s="1010"/>
      <c r="CC115" s="1010"/>
      <c r="CD115" s="1010"/>
      <c r="CE115" s="1010"/>
      <c r="CF115" s="1004" t="s">
        <v>174</v>
      </c>
      <c r="CG115" s="1005"/>
      <c r="CH115" s="1005"/>
      <c r="CI115" s="1005"/>
      <c r="CJ115" s="1005"/>
      <c r="CK115" s="1035"/>
      <c r="CL115" s="1036"/>
      <c r="CM115" s="1039" t="s">
        <v>464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443</v>
      </c>
      <c r="DH115" s="1049"/>
      <c r="DI115" s="1049"/>
      <c r="DJ115" s="1049"/>
      <c r="DK115" s="1050"/>
      <c r="DL115" s="1051" t="s">
        <v>461</v>
      </c>
      <c r="DM115" s="1049"/>
      <c r="DN115" s="1049"/>
      <c r="DO115" s="1049"/>
      <c r="DP115" s="1050"/>
      <c r="DQ115" s="1051" t="s">
        <v>174</v>
      </c>
      <c r="DR115" s="1049"/>
      <c r="DS115" s="1049"/>
      <c r="DT115" s="1049"/>
      <c r="DU115" s="1050"/>
      <c r="DV115" s="1052" t="s">
        <v>445</v>
      </c>
      <c r="DW115" s="1053"/>
      <c r="DX115" s="1053"/>
      <c r="DY115" s="1053"/>
      <c r="DZ115" s="1054"/>
    </row>
    <row r="116" spans="1:130" s="246" customFormat="1" ht="26.25" customHeight="1">
      <c r="A116" s="1046"/>
      <c r="B116" s="1047"/>
      <c r="C116" s="1055" t="s">
        <v>465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39</v>
      </c>
      <c r="AB116" s="1049"/>
      <c r="AC116" s="1049"/>
      <c r="AD116" s="1049"/>
      <c r="AE116" s="1050"/>
      <c r="AF116" s="1051">
        <v>81</v>
      </c>
      <c r="AG116" s="1049"/>
      <c r="AH116" s="1049"/>
      <c r="AI116" s="1049"/>
      <c r="AJ116" s="1050"/>
      <c r="AK116" s="1051">
        <v>66</v>
      </c>
      <c r="AL116" s="1049"/>
      <c r="AM116" s="1049"/>
      <c r="AN116" s="1049"/>
      <c r="AO116" s="1050"/>
      <c r="AP116" s="1052">
        <v>0</v>
      </c>
      <c r="AQ116" s="1053"/>
      <c r="AR116" s="1053"/>
      <c r="AS116" s="1053"/>
      <c r="AT116" s="1054"/>
      <c r="AU116" s="990"/>
      <c r="AV116" s="991"/>
      <c r="AW116" s="991"/>
      <c r="AX116" s="991"/>
      <c r="AY116" s="991"/>
      <c r="AZ116" s="1057" t="s">
        <v>466</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461</v>
      </c>
      <c r="BW116" s="1010"/>
      <c r="BX116" s="1010"/>
      <c r="BY116" s="1010"/>
      <c r="BZ116" s="1010"/>
      <c r="CA116" s="1010" t="s">
        <v>174</v>
      </c>
      <c r="CB116" s="1010"/>
      <c r="CC116" s="1010"/>
      <c r="CD116" s="1010"/>
      <c r="CE116" s="1010"/>
      <c r="CF116" s="1004" t="s">
        <v>467</v>
      </c>
      <c r="CG116" s="1005"/>
      <c r="CH116" s="1005"/>
      <c r="CI116" s="1005"/>
      <c r="CJ116" s="1005"/>
      <c r="CK116" s="1035"/>
      <c r="CL116" s="1036"/>
      <c r="CM116" s="1006" t="s">
        <v>468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174</v>
      </c>
      <c r="DH116" s="1049"/>
      <c r="DI116" s="1049"/>
      <c r="DJ116" s="1049"/>
      <c r="DK116" s="1050"/>
      <c r="DL116" s="1051" t="s">
        <v>450</v>
      </c>
      <c r="DM116" s="1049"/>
      <c r="DN116" s="1049"/>
      <c r="DO116" s="1049"/>
      <c r="DP116" s="1050"/>
      <c r="DQ116" s="1051" t="s">
        <v>174</v>
      </c>
      <c r="DR116" s="1049"/>
      <c r="DS116" s="1049"/>
      <c r="DT116" s="1049"/>
      <c r="DU116" s="1050"/>
      <c r="DV116" s="1052" t="s">
        <v>448</v>
      </c>
      <c r="DW116" s="1053"/>
      <c r="DX116" s="1053"/>
      <c r="DY116" s="1053"/>
      <c r="DZ116" s="1054"/>
    </row>
    <row r="117" spans="1:130" s="246" customFormat="1" ht="26.25" customHeight="1">
      <c r="A117" s="994" t="s">
        <v>193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469</v>
      </c>
      <c r="Z117" s="976"/>
      <c r="AA117" s="1066">
        <v>1120412</v>
      </c>
      <c r="AB117" s="1067"/>
      <c r="AC117" s="1067"/>
      <c r="AD117" s="1067"/>
      <c r="AE117" s="1068"/>
      <c r="AF117" s="1069">
        <v>1120193</v>
      </c>
      <c r="AG117" s="1067"/>
      <c r="AH117" s="1067"/>
      <c r="AI117" s="1067"/>
      <c r="AJ117" s="1068"/>
      <c r="AK117" s="1069">
        <v>1282068</v>
      </c>
      <c r="AL117" s="1067"/>
      <c r="AM117" s="1067"/>
      <c r="AN117" s="1067"/>
      <c r="AO117" s="1068"/>
      <c r="AP117" s="1070"/>
      <c r="AQ117" s="1071"/>
      <c r="AR117" s="1071"/>
      <c r="AS117" s="1071"/>
      <c r="AT117" s="1072"/>
      <c r="AU117" s="990"/>
      <c r="AV117" s="991"/>
      <c r="AW117" s="991"/>
      <c r="AX117" s="991"/>
      <c r="AY117" s="991"/>
      <c r="AZ117" s="1057" t="s">
        <v>470</v>
      </c>
      <c r="BA117" s="1058"/>
      <c r="BB117" s="1058"/>
      <c r="BC117" s="1058"/>
      <c r="BD117" s="1058"/>
      <c r="BE117" s="1058"/>
      <c r="BF117" s="1058"/>
      <c r="BG117" s="1058"/>
      <c r="BH117" s="1058"/>
      <c r="BI117" s="1058"/>
      <c r="BJ117" s="1058"/>
      <c r="BK117" s="1058"/>
      <c r="BL117" s="1058"/>
      <c r="BM117" s="1058"/>
      <c r="BN117" s="1058"/>
      <c r="BO117" s="1058"/>
      <c r="BP117" s="1059"/>
      <c r="BQ117" s="1009" t="s">
        <v>450</v>
      </c>
      <c r="BR117" s="1010"/>
      <c r="BS117" s="1010"/>
      <c r="BT117" s="1010"/>
      <c r="BU117" s="1010"/>
      <c r="BV117" s="1010" t="s">
        <v>174</v>
      </c>
      <c r="BW117" s="1010"/>
      <c r="BX117" s="1010"/>
      <c r="BY117" s="1010"/>
      <c r="BZ117" s="1010"/>
      <c r="CA117" s="1010" t="s">
        <v>174</v>
      </c>
      <c r="CB117" s="1010"/>
      <c r="CC117" s="1010"/>
      <c r="CD117" s="1010"/>
      <c r="CE117" s="1010"/>
      <c r="CF117" s="1004" t="s">
        <v>450</v>
      </c>
      <c r="CG117" s="1005"/>
      <c r="CH117" s="1005"/>
      <c r="CI117" s="1005"/>
      <c r="CJ117" s="1005"/>
      <c r="CK117" s="1035"/>
      <c r="CL117" s="1036"/>
      <c r="CM117" s="1006" t="s">
        <v>471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443</v>
      </c>
      <c r="DH117" s="1049"/>
      <c r="DI117" s="1049"/>
      <c r="DJ117" s="1049"/>
      <c r="DK117" s="1050"/>
      <c r="DL117" s="1051" t="s">
        <v>450</v>
      </c>
      <c r="DM117" s="1049"/>
      <c r="DN117" s="1049"/>
      <c r="DO117" s="1049"/>
      <c r="DP117" s="1050"/>
      <c r="DQ117" s="1051" t="s">
        <v>174</v>
      </c>
      <c r="DR117" s="1049"/>
      <c r="DS117" s="1049"/>
      <c r="DT117" s="1049"/>
      <c r="DU117" s="1050"/>
      <c r="DV117" s="1052" t="s">
        <v>446</v>
      </c>
      <c r="DW117" s="1053"/>
      <c r="DX117" s="1053"/>
      <c r="DY117" s="1053"/>
      <c r="DZ117" s="1054"/>
    </row>
    <row r="118" spans="1:130" s="246" customFormat="1" ht="26.25" customHeight="1">
      <c r="A118" s="994" t="s">
        <v>437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435</v>
      </c>
      <c r="AB118" s="975"/>
      <c r="AC118" s="975"/>
      <c r="AD118" s="975"/>
      <c r="AE118" s="976"/>
      <c r="AF118" s="974" t="s">
        <v>312</v>
      </c>
      <c r="AG118" s="975"/>
      <c r="AH118" s="975"/>
      <c r="AI118" s="975"/>
      <c r="AJ118" s="976"/>
      <c r="AK118" s="974" t="s">
        <v>311</v>
      </c>
      <c r="AL118" s="975"/>
      <c r="AM118" s="975"/>
      <c r="AN118" s="975"/>
      <c r="AO118" s="976"/>
      <c r="AP118" s="1061" t="s">
        <v>436</v>
      </c>
      <c r="AQ118" s="1062"/>
      <c r="AR118" s="1062"/>
      <c r="AS118" s="1062"/>
      <c r="AT118" s="1063"/>
      <c r="AU118" s="990"/>
      <c r="AV118" s="991"/>
      <c r="AW118" s="991"/>
      <c r="AX118" s="991"/>
      <c r="AY118" s="991"/>
      <c r="AZ118" s="1064" t="s">
        <v>472</v>
      </c>
      <c r="BA118" s="1055"/>
      <c r="BB118" s="1055"/>
      <c r="BC118" s="1055"/>
      <c r="BD118" s="1055"/>
      <c r="BE118" s="1055"/>
      <c r="BF118" s="1055"/>
      <c r="BG118" s="1055"/>
      <c r="BH118" s="1055"/>
      <c r="BI118" s="1055"/>
      <c r="BJ118" s="1055"/>
      <c r="BK118" s="1055"/>
      <c r="BL118" s="1055"/>
      <c r="BM118" s="1055"/>
      <c r="BN118" s="1055"/>
      <c r="BO118" s="1055"/>
      <c r="BP118" s="1056"/>
      <c r="BQ118" s="1087" t="s">
        <v>446</v>
      </c>
      <c r="BR118" s="1088"/>
      <c r="BS118" s="1088"/>
      <c r="BT118" s="1088"/>
      <c r="BU118" s="1088"/>
      <c r="BV118" s="1088" t="s">
        <v>445</v>
      </c>
      <c r="BW118" s="1088"/>
      <c r="BX118" s="1088"/>
      <c r="BY118" s="1088"/>
      <c r="BZ118" s="1088"/>
      <c r="CA118" s="1088" t="s">
        <v>448</v>
      </c>
      <c r="CB118" s="1088"/>
      <c r="CC118" s="1088"/>
      <c r="CD118" s="1088"/>
      <c r="CE118" s="1088"/>
      <c r="CF118" s="1004" t="s">
        <v>450</v>
      </c>
      <c r="CG118" s="1005"/>
      <c r="CH118" s="1005"/>
      <c r="CI118" s="1005"/>
      <c r="CJ118" s="1005"/>
      <c r="CK118" s="1035"/>
      <c r="CL118" s="1036"/>
      <c r="CM118" s="1006" t="s">
        <v>473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450</v>
      </c>
      <c r="DH118" s="1049"/>
      <c r="DI118" s="1049"/>
      <c r="DJ118" s="1049"/>
      <c r="DK118" s="1050"/>
      <c r="DL118" s="1051" t="s">
        <v>445</v>
      </c>
      <c r="DM118" s="1049"/>
      <c r="DN118" s="1049"/>
      <c r="DO118" s="1049"/>
      <c r="DP118" s="1050"/>
      <c r="DQ118" s="1051" t="s">
        <v>174</v>
      </c>
      <c r="DR118" s="1049"/>
      <c r="DS118" s="1049"/>
      <c r="DT118" s="1049"/>
      <c r="DU118" s="1050"/>
      <c r="DV118" s="1052" t="s">
        <v>174</v>
      </c>
      <c r="DW118" s="1053"/>
      <c r="DX118" s="1053"/>
      <c r="DY118" s="1053"/>
      <c r="DZ118" s="1054"/>
    </row>
    <row r="119" spans="1:130" s="246" customFormat="1" ht="26.25" customHeight="1">
      <c r="A119" s="1148" t="s">
        <v>440</v>
      </c>
      <c r="B119" s="1034"/>
      <c r="C119" s="1013" t="s">
        <v>441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443</v>
      </c>
      <c r="AB119" s="982"/>
      <c r="AC119" s="982"/>
      <c r="AD119" s="982"/>
      <c r="AE119" s="983"/>
      <c r="AF119" s="984" t="s">
        <v>450</v>
      </c>
      <c r="AG119" s="982"/>
      <c r="AH119" s="982"/>
      <c r="AI119" s="982"/>
      <c r="AJ119" s="983"/>
      <c r="AK119" s="984" t="s">
        <v>450</v>
      </c>
      <c r="AL119" s="982"/>
      <c r="AM119" s="982"/>
      <c r="AN119" s="982"/>
      <c r="AO119" s="983"/>
      <c r="AP119" s="985" t="s">
        <v>443</v>
      </c>
      <c r="AQ119" s="986"/>
      <c r="AR119" s="986"/>
      <c r="AS119" s="986"/>
      <c r="AT119" s="987"/>
      <c r="AU119" s="992"/>
      <c r="AV119" s="993"/>
      <c r="AW119" s="993"/>
      <c r="AX119" s="993"/>
      <c r="AY119" s="993"/>
      <c r="AZ119" s="277" t="s">
        <v>193</v>
      </c>
      <c r="BA119" s="277"/>
      <c r="BB119" s="277"/>
      <c r="BC119" s="277"/>
      <c r="BD119" s="277"/>
      <c r="BE119" s="277"/>
      <c r="BF119" s="277"/>
      <c r="BG119" s="277"/>
      <c r="BH119" s="277"/>
      <c r="BI119" s="277"/>
      <c r="BJ119" s="277"/>
      <c r="BK119" s="277"/>
      <c r="BL119" s="277"/>
      <c r="BM119" s="277"/>
      <c r="BN119" s="277"/>
      <c r="BO119" s="1065" t="s">
        <v>474</v>
      </c>
      <c r="BP119" s="1096"/>
      <c r="BQ119" s="1087">
        <v>14131812</v>
      </c>
      <c r="BR119" s="1088"/>
      <c r="BS119" s="1088"/>
      <c r="BT119" s="1088"/>
      <c r="BU119" s="1088"/>
      <c r="BV119" s="1088">
        <v>13770014</v>
      </c>
      <c r="BW119" s="1088"/>
      <c r="BX119" s="1088"/>
      <c r="BY119" s="1088"/>
      <c r="BZ119" s="1088"/>
      <c r="CA119" s="1088">
        <v>13360051</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174</v>
      </c>
      <c r="DH119" s="1074"/>
      <c r="DI119" s="1074"/>
      <c r="DJ119" s="1074"/>
      <c r="DK119" s="1075"/>
      <c r="DL119" s="1073" t="s">
        <v>448</v>
      </c>
      <c r="DM119" s="1074"/>
      <c r="DN119" s="1074"/>
      <c r="DO119" s="1074"/>
      <c r="DP119" s="1075"/>
      <c r="DQ119" s="1073" t="s">
        <v>174</v>
      </c>
      <c r="DR119" s="1074"/>
      <c r="DS119" s="1074"/>
      <c r="DT119" s="1074"/>
      <c r="DU119" s="1075"/>
      <c r="DV119" s="1076" t="s">
        <v>448</v>
      </c>
      <c r="DW119" s="1077"/>
      <c r="DX119" s="1077"/>
      <c r="DY119" s="1077"/>
      <c r="DZ119" s="1078"/>
    </row>
    <row r="120" spans="1:130" s="246" customFormat="1" ht="26.25" customHeight="1">
      <c r="A120" s="1149"/>
      <c r="B120" s="1036"/>
      <c r="C120" s="1006" t="s">
        <v>449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174</v>
      </c>
      <c r="AB120" s="1049"/>
      <c r="AC120" s="1049"/>
      <c r="AD120" s="1049"/>
      <c r="AE120" s="1050"/>
      <c r="AF120" s="1051" t="s">
        <v>446</v>
      </c>
      <c r="AG120" s="1049"/>
      <c r="AH120" s="1049"/>
      <c r="AI120" s="1049"/>
      <c r="AJ120" s="1050"/>
      <c r="AK120" s="1051" t="s">
        <v>174</v>
      </c>
      <c r="AL120" s="1049"/>
      <c r="AM120" s="1049"/>
      <c r="AN120" s="1049"/>
      <c r="AO120" s="1050"/>
      <c r="AP120" s="1052" t="s">
        <v>443</v>
      </c>
      <c r="AQ120" s="1053"/>
      <c r="AR120" s="1053"/>
      <c r="AS120" s="1053"/>
      <c r="AT120" s="1054"/>
      <c r="AU120" s="1079" t="s">
        <v>476</v>
      </c>
      <c r="AV120" s="1080"/>
      <c r="AW120" s="1080"/>
      <c r="AX120" s="1080"/>
      <c r="AY120" s="1081"/>
      <c r="AZ120" s="1030" t="s">
        <v>477</v>
      </c>
      <c r="BA120" s="979"/>
      <c r="BB120" s="979"/>
      <c r="BC120" s="979"/>
      <c r="BD120" s="979"/>
      <c r="BE120" s="979"/>
      <c r="BF120" s="979"/>
      <c r="BG120" s="979"/>
      <c r="BH120" s="979"/>
      <c r="BI120" s="979"/>
      <c r="BJ120" s="979"/>
      <c r="BK120" s="979"/>
      <c r="BL120" s="979"/>
      <c r="BM120" s="979"/>
      <c r="BN120" s="979"/>
      <c r="BO120" s="979"/>
      <c r="BP120" s="980"/>
      <c r="BQ120" s="1016">
        <v>7024550</v>
      </c>
      <c r="BR120" s="1017"/>
      <c r="BS120" s="1017"/>
      <c r="BT120" s="1017"/>
      <c r="BU120" s="1017"/>
      <c r="BV120" s="1017">
        <v>6967592</v>
      </c>
      <c r="BW120" s="1017"/>
      <c r="BX120" s="1017"/>
      <c r="BY120" s="1017"/>
      <c r="BZ120" s="1017"/>
      <c r="CA120" s="1017">
        <v>6874746</v>
      </c>
      <c r="CB120" s="1017"/>
      <c r="CC120" s="1017"/>
      <c r="CD120" s="1017"/>
      <c r="CE120" s="1017"/>
      <c r="CF120" s="1031">
        <v>177.7</v>
      </c>
      <c r="CG120" s="1032"/>
      <c r="CH120" s="1032"/>
      <c r="CI120" s="1032"/>
      <c r="CJ120" s="1032"/>
      <c r="CK120" s="1097" t="s">
        <v>478</v>
      </c>
      <c r="CL120" s="1098"/>
      <c r="CM120" s="1098"/>
      <c r="CN120" s="1098"/>
      <c r="CO120" s="1099"/>
      <c r="CP120" s="1105" t="s">
        <v>479</v>
      </c>
      <c r="CQ120" s="1106"/>
      <c r="CR120" s="1106"/>
      <c r="CS120" s="1106"/>
      <c r="CT120" s="1106"/>
      <c r="CU120" s="1106"/>
      <c r="CV120" s="1106"/>
      <c r="CW120" s="1106"/>
      <c r="CX120" s="1106"/>
      <c r="CY120" s="1106"/>
      <c r="CZ120" s="1106"/>
      <c r="DA120" s="1106"/>
      <c r="DB120" s="1106"/>
      <c r="DC120" s="1106"/>
      <c r="DD120" s="1106"/>
      <c r="DE120" s="1106"/>
      <c r="DF120" s="1107"/>
      <c r="DG120" s="1016">
        <v>3350566</v>
      </c>
      <c r="DH120" s="1017"/>
      <c r="DI120" s="1017"/>
      <c r="DJ120" s="1017"/>
      <c r="DK120" s="1017"/>
      <c r="DL120" s="1017">
        <v>3430724</v>
      </c>
      <c r="DM120" s="1017"/>
      <c r="DN120" s="1017"/>
      <c r="DO120" s="1017"/>
      <c r="DP120" s="1017"/>
      <c r="DQ120" s="1017">
        <v>3475306</v>
      </c>
      <c r="DR120" s="1017"/>
      <c r="DS120" s="1017"/>
      <c r="DT120" s="1017"/>
      <c r="DU120" s="1017"/>
      <c r="DV120" s="1018">
        <v>89.9</v>
      </c>
      <c r="DW120" s="1018"/>
      <c r="DX120" s="1018"/>
      <c r="DY120" s="1018"/>
      <c r="DZ120" s="1019"/>
    </row>
    <row r="121" spans="1:130" s="246" customFormat="1" ht="26.25" customHeight="1">
      <c r="A121" s="1149"/>
      <c r="B121" s="1036"/>
      <c r="C121" s="1057" t="s">
        <v>480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448</v>
      </c>
      <c r="AB121" s="1049"/>
      <c r="AC121" s="1049"/>
      <c r="AD121" s="1049"/>
      <c r="AE121" s="1050"/>
      <c r="AF121" s="1051" t="s">
        <v>446</v>
      </c>
      <c r="AG121" s="1049"/>
      <c r="AH121" s="1049"/>
      <c r="AI121" s="1049"/>
      <c r="AJ121" s="1050"/>
      <c r="AK121" s="1051" t="s">
        <v>443</v>
      </c>
      <c r="AL121" s="1049"/>
      <c r="AM121" s="1049"/>
      <c r="AN121" s="1049"/>
      <c r="AO121" s="1050"/>
      <c r="AP121" s="1052" t="s">
        <v>174</v>
      </c>
      <c r="AQ121" s="1053"/>
      <c r="AR121" s="1053"/>
      <c r="AS121" s="1053"/>
      <c r="AT121" s="1054"/>
      <c r="AU121" s="1082"/>
      <c r="AV121" s="1083"/>
      <c r="AW121" s="1083"/>
      <c r="AX121" s="1083"/>
      <c r="AY121" s="1084"/>
      <c r="AZ121" s="1039" t="s">
        <v>481</v>
      </c>
      <c r="BA121" s="1040"/>
      <c r="BB121" s="1040"/>
      <c r="BC121" s="1040"/>
      <c r="BD121" s="1040"/>
      <c r="BE121" s="1040"/>
      <c r="BF121" s="1040"/>
      <c r="BG121" s="1040"/>
      <c r="BH121" s="1040"/>
      <c r="BI121" s="1040"/>
      <c r="BJ121" s="1040"/>
      <c r="BK121" s="1040"/>
      <c r="BL121" s="1040"/>
      <c r="BM121" s="1040"/>
      <c r="BN121" s="1040"/>
      <c r="BO121" s="1040"/>
      <c r="BP121" s="1041"/>
      <c r="BQ121" s="1009">
        <v>1118752</v>
      </c>
      <c r="BR121" s="1010"/>
      <c r="BS121" s="1010"/>
      <c r="BT121" s="1010"/>
      <c r="BU121" s="1010"/>
      <c r="BV121" s="1010">
        <v>957735</v>
      </c>
      <c r="BW121" s="1010"/>
      <c r="BX121" s="1010"/>
      <c r="BY121" s="1010"/>
      <c r="BZ121" s="1010"/>
      <c r="CA121" s="1010">
        <v>844858</v>
      </c>
      <c r="CB121" s="1010"/>
      <c r="CC121" s="1010"/>
      <c r="CD121" s="1010"/>
      <c r="CE121" s="1010"/>
      <c r="CF121" s="1004">
        <v>21.8</v>
      </c>
      <c r="CG121" s="1005"/>
      <c r="CH121" s="1005"/>
      <c r="CI121" s="1005"/>
      <c r="CJ121" s="1005"/>
      <c r="CK121" s="1100"/>
      <c r="CL121" s="1101"/>
      <c r="CM121" s="1101"/>
      <c r="CN121" s="1101"/>
      <c r="CO121" s="1102"/>
      <c r="CP121" s="1110" t="s">
        <v>482</v>
      </c>
      <c r="CQ121" s="1111"/>
      <c r="CR121" s="1111"/>
      <c r="CS121" s="1111"/>
      <c r="CT121" s="1111"/>
      <c r="CU121" s="1111"/>
      <c r="CV121" s="1111"/>
      <c r="CW121" s="1111"/>
      <c r="CX121" s="1111"/>
      <c r="CY121" s="1111"/>
      <c r="CZ121" s="1111"/>
      <c r="DA121" s="1111"/>
      <c r="DB121" s="1111"/>
      <c r="DC121" s="1111"/>
      <c r="DD121" s="1111"/>
      <c r="DE121" s="1111"/>
      <c r="DF121" s="1112"/>
      <c r="DG121" s="1009" t="s">
        <v>174</v>
      </c>
      <c r="DH121" s="1010"/>
      <c r="DI121" s="1010"/>
      <c r="DJ121" s="1010"/>
      <c r="DK121" s="1010"/>
      <c r="DL121" s="1010" t="s">
        <v>443</v>
      </c>
      <c r="DM121" s="1010"/>
      <c r="DN121" s="1010"/>
      <c r="DO121" s="1010"/>
      <c r="DP121" s="1010"/>
      <c r="DQ121" s="1010" t="s">
        <v>174</v>
      </c>
      <c r="DR121" s="1010"/>
      <c r="DS121" s="1010"/>
      <c r="DT121" s="1010"/>
      <c r="DU121" s="1010"/>
      <c r="DV121" s="1011" t="s">
        <v>448</v>
      </c>
      <c r="DW121" s="1011"/>
      <c r="DX121" s="1011"/>
      <c r="DY121" s="1011"/>
      <c r="DZ121" s="1012"/>
    </row>
    <row r="122" spans="1:130" s="246" customFormat="1" ht="26.25" customHeight="1">
      <c r="A122" s="1149"/>
      <c r="B122" s="1036"/>
      <c r="C122" s="1006" t="s">
        <v>460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446</v>
      </c>
      <c r="AB122" s="1049"/>
      <c r="AC122" s="1049"/>
      <c r="AD122" s="1049"/>
      <c r="AE122" s="1050"/>
      <c r="AF122" s="1051" t="s">
        <v>174</v>
      </c>
      <c r="AG122" s="1049"/>
      <c r="AH122" s="1049"/>
      <c r="AI122" s="1049"/>
      <c r="AJ122" s="1050"/>
      <c r="AK122" s="1051" t="s">
        <v>174</v>
      </c>
      <c r="AL122" s="1049"/>
      <c r="AM122" s="1049"/>
      <c r="AN122" s="1049"/>
      <c r="AO122" s="1050"/>
      <c r="AP122" s="1052" t="s">
        <v>174</v>
      </c>
      <c r="AQ122" s="1053"/>
      <c r="AR122" s="1053"/>
      <c r="AS122" s="1053"/>
      <c r="AT122" s="1054"/>
      <c r="AU122" s="1082"/>
      <c r="AV122" s="1083"/>
      <c r="AW122" s="1083"/>
      <c r="AX122" s="1083"/>
      <c r="AY122" s="1084"/>
      <c r="AZ122" s="1064" t="s">
        <v>483</v>
      </c>
      <c r="BA122" s="1055"/>
      <c r="BB122" s="1055"/>
      <c r="BC122" s="1055"/>
      <c r="BD122" s="1055"/>
      <c r="BE122" s="1055"/>
      <c r="BF122" s="1055"/>
      <c r="BG122" s="1055"/>
      <c r="BH122" s="1055"/>
      <c r="BI122" s="1055"/>
      <c r="BJ122" s="1055"/>
      <c r="BK122" s="1055"/>
      <c r="BL122" s="1055"/>
      <c r="BM122" s="1055"/>
      <c r="BN122" s="1055"/>
      <c r="BO122" s="1055"/>
      <c r="BP122" s="1056"/>
      <c r="BQ122" s="1087">
        <v>8226717</v>
      </c>
      <c r="BR122" s="1088"/>
      <c r="BS122" s="1088"/>
      <c r="BT122" s="1088"/>
      <c r="BU122" s="1088"/>
      <c r="BV122" s="1088">
        <v>8158454</v>
      </c>
      <c r="BW122" s="1088"/>
      <c r="BX122" s="1088"/>
      <c r="BY122" s="1088"/>
      <c r="BZ122" s="1088"/>
      <c r="CA122" s="1088">
        <v>8037182</v>
      </c>
      <c r="CB122" s="1088"/>
      <c r="CC122" s="1088"/>
      <c r="CD122" s="1088"/>
      <c r="CE122" s="1088"/>
      <c r="CF122" s="1108">
        <v>207.8</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468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448</v>
      </c>
      <c r="AB123" s="1049"/>
      <c r="AC123" s="1049"/>
      <c r="AD123" s="1049"/>
      <c r="AE123" s="1050"/>
      <c r="AF123" s="1051" t="s">
        <v>443</v>
      </c>
      <c r="AG123" s="1049"/>
      <c r="AH123" s="1049"/>
      <c r="AI123" s="1049"/>
      <c r="AJ123" s="1050"/>
      <c r="AK123" s="1051" t="s">
        <v>448</v>
      </c>
      <c r="AL123" s="1049"/>
      <c r="AM123" s="1049"/>
      <c r="AN123" s="1049"/>
      <c r="AO123" s="1050"/>
      <c r="AP123" s="1052" t="s">
        <v>448</v>
      </c>
      <c r="AQ123" s="1053"/>
      <c r="AR123" s="1053"/>
      <c r="AS123" s="1053"/>
      <c r="AT123" s="1054"/>
      <c r="AU123" s="1085"/>
      <c r="AV123" s="1086"/>
      <c r="AW123" s="1086"/>
      <c r="AX123" s="1086"/>
      <c r="AY123" s="1086"/>
      <c r="AZ123" s="277" t="s">
        <v>193</v>
      </c>
      <c r="BA123" s="277"/>
      <c r="BB123" s="277"/>
      <c r="BC123" s="277"/>
      <c r="BD123" s="277"/>
      <c r="BE123" s="277"/>
      <c r="BF123" s="277"/>
      <c r="BG123" s="277"/>
      <c r="BH123" s="277"/>
      <c r="BI123" s="277"/>
      <c r="BJ123" s="277"/>
      <c r="BK123" s="277"/>
      <c r="BL123" s="277"/>
      <c r="BM123" s="277"/>
      <c r="BN123" s="277"/>
      <c r="BO123" s="1065" t="s">
        <v>484</v>
      </c>
      <c r="BP123" s="1096"/>
      <c r="BQ123" s="1155">
        <v>16370019</v>
      </c>
      <c r="BR123" s="1156"/>
      <c r="BS123" s="1156"/>
      <c r="BT123" s="1156"/>
      <c r="BU123" s="1156"/>
      <c r="BV123" s="1156">
        <v>16083781</v>
      </c>
      <c r="BW123" s="1156"/>
      <c r="BX123" s="1156"/>
      <c r="BY123" s="1156"/>
      <c r="BZ123" s="1156"/>
      <c r="CA123" s="1156">
        <v>15756786</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471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174</v>
      </c>
      <c r="AB124" s="1049"/>
      <c r="AC124" s="1049"/>
      <c r="AD124" s="1049"/>
      <c r="AE124" s="1050"/>
      <c r="AF124" s="1051" t="s">
        <v>443</v>
      </c>
      <c r="AG124" s="1049"/>
      <c r="AH124" s="1049"/>
      <c r="AI124" s="1049"/>
      <c r="AJ124" s="1050"/>
      <c r="AK124" s="1051" t="s">
        <v>445</v>
      </c>
      <c r="AL124" s="1049"/>
      <c r="AM124" s="1049"/>
      <c r="AN124" s="1049"/>
      <c r="AO124" s="1050"/>
      <c r="AP124" s="1052" t="s">
        <v>443</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448</v>
      </c>
      <c r="BR124" s="1118"/>
      <c r="BS124" s="1118"/>
      <c r="BT124" s="1118"/>
      <c r="BU124" s="1118"/>
      <c r="BV124" s="1118" t="s">
        <v>448</v>
      </c>
      <c r="BW124" s="1118"/>
      <c r="BX124" s="1118"/>
      <c r="BY124" s="1118"/>
      <c r="BZ124" s="1118"/>
      <c r="CA124" s="1118" t="s">
        <v>443</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t="s">
        <v>487</v>
      </c>
      <c r="DH124" s="1074"/>
      <c r="DI124" s="1074"/>
      <c r="DJ124" s="1074"/>
      <c r="DK124" s="1075"/>
      <c r="DL124" s="1073" t="s">
        <v>487</v>
      </c>
      <c r="DM124" s="1074"/>
      <c r="DN124" s="1074"/>
      <c r="DO124" s="1074"/>
      <c r="DP124" s="1075"/>
      <c r="DQ124" s="1073" t="s">
        <v>174</v>
      </c>
      <c r="DR124" s="1074"/>
      <c r="DS124" s="1074"/>
      <c r="DT124" s="1074"/>
      <c r="DU124" s="1075"/>
      <c r="DV124" s="1076" t="s">
        <v>467</v>
      </c>
      <c r="DW124" s="1077"/>
      <c r="DX124" s="1077"/>
      <c r="DY124" s="1077"/>
      <c r="DZ124" s="1078"/>
    </row>
    <row r="125" spans="1:130" s="246" customFormat="1" ht="26.25" customHeight="1">
      <c r="A125" s="1149"/>
      <c r="B125" s="1036"/>
      <c r="C125" s="1006" t="s">
        <v>473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174</v>
      </c>
      <c r="AB125" s="1049"/>
      <c r="AC125" s="1049"/>
      <c r="AD125" s="1049"/>
      <c r="AE125" s="1050"/>
      <c r="AF125" s="1051" t="s">
        <v>487</v>
      </c>
      <c r="AG125" s="1049"/>
      <c r="AH125" s="1049"/>
      <c r="AI125" s="1049"/>
      <c r="AJ125" s="1050"/>
      <c r="AK125" s="1051" t="s">
        <v>487</v>
      </c>
      <c r="AL125" s="1049"/>
      <c r="AM125" s="1049"/>
      <c r="AN125" s="1049"/>
      <c r="AO125" s="1050"/>
      <c r="AP125" s="1052" t="s">
        <v>487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488</v>
      </c>
      <c r="CL125" s="1098"/>
      <c r="CM125" s="1098"/>
      <c r="CN125" s="1098"/>
      <c r="CO125" s="1099"/>
      <c r="CP125" s="1030" t="s">
        <v>489</v>
      </c>
      <c r="CQ125" s="979"/>
      <c r="CR125" s="979"/>
      <c r="CS125" s="979"/>
      <c r="CT125" s="979"/>
      <c r="CU125" s="979"/>
      <c r="CV125" s="979"/>
      <c r="CW125" s="979"/>
      <c r="CX125" s="979"/>
      <c r="CY125" s="979"/>
      <c r="CZ125" s="979"/>
      <c r="DA125" s="979"/>
      <c r="DB125" s="979"/>
      <c r="DC125" s="979"/>
      <c r="DD125" s="979"/>
      <c r="DE125" s="979"/>
      <c r="DF125" s="980"/>
      <c r="DG125" s="1016" t="s">
        <v>467</v>
      </c>
      <c r="DH125" s="1017"/>
      <c r="DI125" s="1017"/>
      <c r="DJ125" s="1017"/>
      <c r="DK125" s="1017"/>
      <c r="DL125" s="1017" t="s">
        <v>174</v>
      </c>
      <c r="DM125" s="1017"/>
      <c r="DN125" s="1017"/>
      <c r="DO125" s="1017"/>
      <c r="DP125" s="1017"/>
      <c r="DQ125" s="1017" t="s">
        <v>487</v>
      </c>
      <c r="DR125" s="1017"/>
      <c r="DS125" s="1017"/>
      <c r="DT125" s="1017"/>
      <c r="DU125" s="1017"/>
      <c r="DV125" s="1018" t="s">
        <v>174</v>
      </c>
      <c r="DW125" s="1018"/>
      <c r="DX125" s="1018"/>
      <c r="DY125" s="1018"/>
      <c r="DZ125" s="1019"/>
    </row>
    <row r="126" spans="1:130" s="246" customFormat="1" ht="26.25" customHeight="1" thickBot="1">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174</v>
      </c>
      <c r="AB126" s="1049"/>
      <c r="AC126" s="1049"/>
      <c r="AD126" s="1049"/>
      <c r="AE126" s="1050"/>
      <c r="AF126" s="1051" t="s">
        <v>487</v>
      </c>
      <c r="AG126" s="1049"/>
      <c r="AH126" s="1049"/>
      <c r="AI126" s="1049"/>
      <c r="AJ126" s="1050"/>
      <c r="AK126" s="1051" t="s">
        <v>467</v>
      </c>
      <c r="AL126" s="1049"/>
      <c r="AM126" s="1049"/>
      <c r="AN126" s="1049"/>
      <c r="AO126" s="1050"/>
      <c r="AP126" s="1052" t="s">
        <v>467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490</v>
      </c>
      <c r="CQ126" s="1040"/>
      <c r="CR126" s="1040"/>
      <c r="CS126" s="1040"/>
      <c r="CT126" s="1040"/>
      <c r="CU126" s="1040"/>
      <c r="CV126" s="1040"/>
      <c r="CW126" s="1040"/>
      <c r="CX126" s="1040"/>
      <c r="CY126" s="1040"/>
      <c r="CZ126" s="1040"/>
      <c r="DA126" s="1040"/>
      <c r="DB126" s="1040"/>
      <c r="DC126" s="1040"/>
      <c r="DD126" s="1040"/>
      <c r="DE126" s="1040"/>
      <c r="DF126" s="1041"/>
      <c r="DG126" s="1009" t="s">
        <v>487</v>
      </c>
      <c r="DH126" s="1010"/>
      <c r="DI126" s="1010"/>
      <c r="DJ126" s="1010"/>
      <c r="DK126" s="1010"/>
      <c r="DL126" s="1010" t="s">
        <v>174</v>
      </c>
      <c r="DM126" s="1010"/>
      <c r="DN126" s="1010"/>
      <c r="DO126" s="1010"/>
      <c r="DP126" s="1010"/>
      <c r="DQ126" s="1010" t="s">
        <v>467</v>
      </c>
      <c r="DR126" s="1010"/>
      <c r="DS126" s="1010"/>
      <c r="DT126" s="1010"/>
      <c r="DU126" s="1010"/>
      <c r="DV126" s="1011" t="s">
        <v>467</v>
      </c>
      <c r="DW126" s="1011"/>
      <c r="DX126" s="1011"/>
      <c r="DY126" s="1011"/>
      <c r="DZ126" s="1012"/>
    </row>
    <row r="127" spans="1:130" s="246" customFormat="1" ht="26.25" customHeight="1">
      <c r="A127" s="1150"/>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467</v>
      </c>
      <c r="AB127" s="1049"/>
      <c r="AC127" s="1049"/>
      <c r="AD127" s="1049"/>
      <c r="AE127" s="1050"/>
      <c r="AF127" s="1051" t="s">
        <v>487</v>
      </c>
      <c r="AG127" s="1049"/>
      <c r="AH127" s="1049"/>
      <c r="AI127" s="1049"/>
      <c r="AJ127" s="1050"/>
      <c r="AK127" s="1051" t="s">
        <v>467</v>
      </c>
      <c r="AL127" s="1049"/>
      <c r="AM127" s="1049"/>
      <c r="AN127" s="1049"/>
      <c r="AO127" s="1050"/>
      <c r="AP127" s="1052" t="s">
        <v>174</v>
      </c>
      <c r="AQ127" s="1053"/>
      <c r="AR127" s="1053"/>
      <c r="AS127" s="1053"/>
      <c r="AT127" s="1054"/>
      <c r="AU127" s="282"/>
      <c r="AV127" s="282"/>
      <c r="AW127" s="282"/>
      <c r="AX127" s="1122" t="s">
        <v>492</v>
      </c>
      <c r="AY127" s="1123"/>
      <c r="AZ127" s="1123"/>
      <c r="BA127" s="1123"/>
      <c r="BB127" s="1123"/>
      <c r="BC127" s="1123"/>
      <c r="BD127" s="1123"/>
      <c r="BE127" s="1124"/>
      <c r="BF127" s="1125" t="s">
        <v>493</v>
      </c>
      <c r="BG127" s="1123"/>
      <c r="BH127" s="1123"/>
      <c r="BI127" s="1123"/>
      <c r="BJ127" s="1123"/>
      <c r="BK127" s="1123"/>
      <c r="BL127" s="1124"/>
      <c r="BM127" s="1125" t="s">
        <v>494</v>
      </c>
      <c r="BN127" s="1123"/>
      <c r="BO127" s="1123"/>
      <c r="BP127" s="1123"/>
      <c r="BQ127" s="1123"/>
      <c r="BR127" s="1123"/>
      <c r="BS127" s="1124"/>
      <c r="BT127" s="1125" t="s">
        <v>495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t="s">
        <v>174</v>
      </c>
      <c r="DH127" s="1010"/>
      <c r="DI127" s="1010"/>
      <c r="DJ127" s="1010"/>
      <c r="DK127" s="1010"/>
      <c r="DL127" s="1010" t="s">
        <v>174</v>
      </c>
      <c r="DM127" s="1010"/>
      <c r="DN127" s="1010"/>
      <c r="DO127" s="1010"/>
      <c r="DP127" s="1010"/>
      <c r="DQ127" s="1010" t="s">
        <v>467</v>
      </c>
      <c r="DR127" s="1010"/>
      <c r="DS127" s="1010"/>
      <c r="DT127" s="1010"/>
      <c r="DU127" s="1010"/>
      <c r="DV127" s="1011" t="s">
        <v>174</v>
      </c>
      <c r="DW127" s="1011"/>
      <c r="DX127" s="1011"/>
      <c r="DY127" s="1011"/>
      <c r="DZ127" s="1012"/>
    </row>
    <row r="128" spans="1:130" s="246" customFormat="1" ht="26.25" customHeight="1" thickBot="1">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v>172509</v>
      </c>
      <c r="AB128" s="1138"/>
      <c r="AC128" s="1138"/>
      <c r="AD128" s="1138"/>
      <c r="AE128" s="1139"/>
      <c r="AF128" s="1140">
        <v>163279</v>
      </c>
      <c r="AG128" s="1138"/>
      <c r="AH128" s="1138"/>
      <c r="AI128" s="1138"/>
      <c r="AJ128" s="1139"/>
      <c r="AK128" s="1140">
        <v>160216</v>
      </c>
      <c r="AL128" s="1138"/>
      <c r="AM128" s="1138"/>
      <c r="AN128" s="1138"/>
      <c r="AO128" s="1139"/>
      <c r="AP128" s="1141"/>
      <c r="AQ128" s="1142"/>
      <c r="AR128" s="1142"/>
      <c r="AS128" s="1142"/>
      <c r="AT128" s="1143"/>
      <c r="AU128" s="282"/>
      <c r="AV128" s="282"/>
      <c r="AW128" s="282"/>
      <c r="AX128" s="978" t="s">
        <v>499</v>
      </c>
      <c r="AY128" s="979"/>
      <c r="AZ128" s="979"/>
      <c r="BA128" s="979"/>
      <c r="BB128" s="979"/>
      <c r="BC128" s="979"/>
      <c r="BD128" s="979"/>
      <c r="BE128" s="980"/>
      <c r="BF128" s="1144" t="s">
        <v>174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500</v>
      </c>
      <c r="CQ128" s="1127"/>
      <c r="CR128" s="1127"/>
      <c r="CS128" s="1127"/>
      <c r="CT128" s="1127"/>
      <c r="CU128" s="1127"/>
      <c r="CV128" s="1127"/>
      <c r="CW128" s="1127"/>
      <c r="CX128" s="1127"/>
      <c r="CY128" s="1127"/>
      <c r="CZ128" s="1127"/>
      <c r="DA128" s="1127"/>
      <c r="DB128" s="1127"/>
      <c r="DC128" s="1127"/>
      <c r="DD128" s="1127"/>
      <c r="DE128" s="1127"/>
      <c r="DF128" s="1128"/>
      <c r="DG128" s="1129" t="s">
        <v>174</v>
      </c>
      <c r="DH128" s="1130"/>
      <c r="DI128" s="1130"/>
      <c r="DJ128" s="1130"/>
      <c r="DK128" s="1130"/>
      <c r="DL128" s="1130" t="s">
        <v>174</v>
      </c>
      <c r="DM128" s="1130"/>
      <c r="DN128" s="1130"/>
      <c r="DO128" s="1130"/>
      <c r="DP128" s="1130"/>
      <c r="DQ128" s="1130" t="s">
        <v>174</v>
      </c>
      <c r="DR128" s="1130"/>
      <c r="DS128" s="1130"/>
      <c r="DT128" s="1130"/>
      <c r="DU128" s="1130"/>
      <c r="DV128" s="1131" t="s">
        <v>501</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502</v>
      </c>
      <c r="X129" s="1164"/>
      <c r="Y129" s="1164"/>
      <c r="Z129" s="1165"/>
      <c r="AA129" s="1048">
        <v>4436600</v>
      </c>
      <c r="AB129" s="1049"/>
      <c r="AC129" s="1049"/>
      <c r="AD129" s="1049"/>
      <c r="AE129" s="1050"/>
      <c r="AF129" s="1051">
        <v>4482600</v>
      </c>
      <c r="AG129" s="1049"/>
      <c r="AH129" s="1049"/>
      <c r="AI129" s="1049"/>
      <c r="AJ129" s="1050"/>
      <c r="AK129" s="1051">
        <v>4650478</v>
      </c>
      <c r="AL129" s="1049"/>
      <c r="AM129" s="1049"/>
      <c r="AN129" s="1049"/>
      <c r="AO129" s="1050"/>
      <c r="AP129" s="1166"/>
      <c r="AQ129" s="1167"/>
      <c r="AR129" s="1167"/>
      <c r="AS129" s="1167"/>
      <c r="AT129" s="1168"/>
      <c r="AU129" s="284"/>
      <c r="AV129" s="284"/>
      <c r="AW129" s="284"/>
      <c r="AX129" s="1157" t="s">
        <v>503</v>
      </c>
      <c r="AY129" s="1040"/>
      <c r="AZ129" s="1040"/>
      <c r="BA129" s="1040"/>
      <c r="BB129" s="1040"/>
      <c r="BC129" s="1040"/>
      <c r="BD129" s="1040"/>
      <c r="BE129" s="1041"/>
      <c r="BF129" s="1158" t="s">
        <v>174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626627</v>
      </c>
      <c r="AB130" s="1049"/>
      <c r="AC130" s="1049"/>
      <c r="AD130" s="1049"/>
      <c r="AE130" s="1050"/>
      <c r="AF130" s="1051">
        <v>619164</v>
      </c>
      <c r="AG130" s="1049"/>
      <c r="AH130" s="1049"/>
      <c r="AI130" s="1049"/>
      <c r="AJ130" s="1050"/>
      <c r="AK130" s="1051">
        <v>782639</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8.6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3809973</v>
      </c>
      <c r="AB131" s="1074"/>
      <c r="AC131" s="1074"/>
      <c r="AD131" s="1074"/>
      <c r="AE131" s="1075"/>
      <c r="AF131" s="1073">
        <v>3863436</v>
      </c>
      <c r="AG131" s="1074"/>
      <c r="AH131" s="1074"/>
      <c r="AI131" s="1074"/>
      <c r="AJ131" s="1075"/>
      <c r="AK131" s="1073">
        <v>3867839</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t="s">
        <v>509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510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511</v>
      </c>
      <c r="W132" s="1187"/>
      <c r="X132" s="1187"/>
      <c r="Y132" s="1187"/>
      <c r="Z132" s="1188"/>
      <c r="AA132" s="1189">
        <v>8.4325007030000005</v>
      </c>
      <c r="AB132" s="1190"/>
      <c r="AC132" s="1190"/>
      <c r="AD132" s="1190"/>
      <c r="AE132" s="1191"/>
      <c r="AF132" s="1192">
        <v>8.7422180669999996</v>
      </c>
      <c r="AG132" s="1190"/>
      <c r="AH132" s="1190"/>
      <c r="AI132" s="1190"/>
      <c r="AJ132" s="1191"/>
      <c r="AK132" s="1192">
        <v>8.7700909990000007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512</v>
      </c>
      <c r="W133" s="1170"/>
      <c r="X133" s="1170"/>
      <c r="Y133" s="1170"/>
      <c r="Z133" s="1171"/>
      <c r="AA133" s="1172">
        <v>8.3000000000000007</v>
      </c>
      <c r="AB133" s="1173"/>
      <c r="AC133" s="1173"/>
      <c r="AD133" s="1173"/>
      <c r="AE133" s="1174"/>
      <c r="AF133" s="1172">
        <v>8.5</v>
      </c>
      <c r="AG133" s="1173"/>
      <c r="AH133" s="1173"/>
      <c r="AI133" s="1173"/>
      <c r="AJ133" s="1174"/>
      <c r="AK133" s="1172">
        <v>8.6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vuLMTGgd+it6beYbhW/QhhuoKzzlNKCmmEF+ltUzfLWvEecvjbfZ5vegqfxynpKZ+4ATCUKKDHL+6mCxryjIg==" saltValue="wWfAYQZH1EtF6P+VZLRX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3w+6aGScKnYIpg1yR1LO2BIyAJ1Waf0SC0+r5rPVqrBmzpGZk/qzYDQxppeV2Db6t6pc3Uah+4x0xtwqKCbfkg==" saltValue="Rypw646zKNTDvhjamOEs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DqS+oCYPmbO4UMPWpGBM9ESg8Jd/coz9X8/MuXecPliwtldqwBmO7gEAJkd8k9sQBNWMd9X9KTLk5rqFWOaUw==" saltValue="sPaPxIJxbHU01xOjkhZb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521</v>
      </c>
      <c r="AL9" s="1213"/>
      <c r="AM9" s="1213"/>
      <c r="AN9" s="1214"/>
      <c r="AO9" s="312">
        <v>1059276</v>
      </c>
      <c r="AP9" s="312">
        <v>65884</v>
      </c>
      <c r="AQ9" s="313">
        <v>80518</v>
      </c>
      <c r="AR9" s="314">
        <v>-18.2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522</v>
      </c>
      <c r="AL10" s="1213"/>
      <c r="AM10" s="1213"/>
      <c r="AN10" s="1214"/>
      <c r="AO10" s="315">
        <v>101551</v>
      </c>
      <c r="AP10" s="315">
        <v>6316</v>
      </c>
      <c r="AQ10" s="316">
        <v>8488</v>
      </c>
      <c r="AR10" s="317">
        <v>-25.6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523</v>
      </c>
      <c r="AL11" s="1213"/>
      <c r="AM11" s="1213"/>
      <c r="AN11" s="1214"/>
      <c r="AO11" s="315">
        <v>201215</v>
      </c>
      <c r="AP11" s="315">
        <v>12515</v>
      </c>
      <c r="AQ11" s="316">
        <v>12447</v>
      </c>
      <c r="AR11" s="317">
        <v>0.5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524</v>
      </c>
      <c r="AL12" s="1213"/>
      <c r="AM12" s="1213"/>
      <c r="AN12" s="1214"/>
      <c r="AO12" s="315" t="s">
        <v>525</v>
      </c>
      <c r="AP12" s="315" t="s">
        <v>525</v>
      </c>
      <c r="AQ12" s="316">
        <v>615</v>
      </c>
      <c r="AR12" s="317" t="s">
        <v>525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525</v>
      </c>
      <c r="AP13" s="315" t="s">
        <v>525</v>
      </c>
      <c r="AQ13" s="316">
        <v>4</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527</v>
      </c>
      <c r="AL14" s="1213"/>
      <c r="AM14" s="1213"/>
      <c r="AN14" s="1214"/>
      <c r="AO14" s="315">
        <v>42056</v>
      </c>
      <c r="AP14" s="315">
        <v>2616</v>
      </c>
      <c r="AQ14" s="316">
        <v>4032</v>
      </c>
      <c r="AR14" s="317">
        <v>-35.1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528</v>
      </c>
      <c r="AL15" s="1213"/>
      <c r="AM15" s="1213"/>
      <c r="AN15" s="1214"/>
      <c r="AO15" s="315" t="s">
        <v>525</v>
      </c>
      <c r="AP15" s="315" t="s">
        <v>525</v>
      </c>
      <c r="AQ15" s="316">
        <v>1876</v>
      </c>
      <c r="AR15" s="317" t="s">
        <v>525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529</v>
      </c>
      <c r="AL16" s="1216"/>
      <c r="AM16" s="1216"/>
      <c r="AN16" s="1217"/>
      <c r="AO16" s="315">
        <v>-95497</v>
      </c>
      <c r="AP16" s="315">
        <v>-5940</v>
      </c>
      <c r="AQ16" s="316">
        <v>-7595</v>
      </c>
      <c r="AR16" s="317">
        <v>-21.8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193</v>
      </c>
      <c r="AL17" s="1216"/>
      <c r="AM17" s="1216"/>
      <c r="AN17" s="1217"/>
      <c r="AO17" s="315">
        <v>1308601</v>
      </c>
      <c r="AP17" s="315">
        <v>81391</v>
      </c>
      <c r="AQ17" s="316">
        <v>100385</v>
      </c>
      <c r="AR17" s="317">
        <v>-18.899999999999999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534</v>
      </c>
      <c r="AL21" s="1208"/>
      <c r="AM21" s="1208"/>
      <c r="AN21" s="1209"/>
      <c r="AO21" s="327">
        <v>6.9</v>
      </c>
      <c r="AP21" s="328">
        <v>9.2200000000000006</v>
      </c>
      <c r="AQ21" s="329">
        <v>-2.3199999999999998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535</v>
      </c>
      <c r="AL22" s="1208"/>
      <c r="AM22" s="1208"/>
      <c r="AN22" s="1209"/>
      <c r="AO22" s="332">
        <v>94.2</v>
      </c>
      <c r="AP22" s="333">
        <v>97.2</v>
      </c>
      <c r="AQ22" s="334">
        <v>-3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539</v>
      </c>
      <c r="AL32" s="1224"/>
      <c r="AM32" s="1224"/>
      <c r="AN32" s="1225"/>
      <c r="AO32" s="342">
        <v>1129991</v>
      </c>
      <c r="AP32" s="342">
        <v>70282</v>
      </c>
      <c r="AQ32" s="343">
        <v>48843</v>
      </c>
      <c r="AR32" s="344">
        <v>43.9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540</v>
      </c>
      <c r="AL33" s="1224"/>
      <c r="AM33" s="1224"/>
      <c r="AN33" s="1225"/>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541</v>
      </c>
      <c r="AL34" s="1224"/>
      <c r="AM34" s="1224"/>
      <c r="AN34" s="1225"/>
      <c r="AO34" s="342" t="s">
        <v>525</v>
      </c>
      <c r="AP34" s="342" t="s">
        <v>525</v>
      </c>
      <c r="AQ34" s="343">
        <v>10</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542</v>
      </c>
      <c r="AL35" s="1224"/>
      <c r="AM35" s="1224"/>
      <c r="AN35" s="1225"/>
      <c r="AO35" s="342">
        <v>149139</v>
      </c>
      <c r="AP35" s="342">
        <v>9276</v>
      </c>
      <c r="AQ35" s="343">
        <v>14940</v>
      </c>
      <c r="AR35" s="344">
        <v>-37.9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543</v>
      </c>
      <c r="AL36" s="1224"/>
      <c r="AM36" s="1224"/>
      <c r="AN36" s="1225"/>
      <c r="AO36" s="342">
        <v>2872</v>
      </c>
      <c r="AP36" s="342">
        <v>179</v>
      </c>
      <c r="AQ36" s="343">
        <v>3323</v>
      </c>
      <c r="AR36" s="344">
        <v>-94.6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544</v>
      </c>
      <c r="AL37" s="1224"/>
      <c r="AM37" s="1224"/>
      <c r="AN37" s="1225"/>
      <c r="AO37" s="342" t="s">
        <v>525</v>
      </c>
      <c r="AP37" s="342" t="s">
        <v>525</v>
      </c>
      <c r="AQ37" s="343">
        <v>752</v>
      </c>
      <c r="AR37" s="344" t="s">
        <v>525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545</v>
      </c>
      <c r="AL38" s="1227"/>
      <c r="AM38" s="1227"/>
      <c r="AN38" s="1228"/>
      <c r="AO38" s="345">
        <v>66</v>
      </c>
      <c r="AP38" s="345">
        <v>4</v>
      </c>
      <c r="AQ38" s="346">
        <v>6</v>
      </c>
      <c r="AR38" s="334">
        <v>-33.299999999999997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546</v>
      </c>
      <c r="AL39" s="1227"/>
      <c r="AM39" s="1227"/>
      <c r="AN39" s="1228"/>
      <c r="AO39" s="342">
        <v>-160216</v>
      </c>
      <c r="AP39" s="342">
        <v>-9965</v>
      </c>
      <c r="AQ39" s="343">
        <v>-3695</v>
      </c>
      <c r="AR39" s="344">
        <v>169.7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547</v>
      </c>
      <c r="AL40" s="1224"/>
      <c r="AM40" s="1224"/>
      <c r="AN40" s="1225"/>
      <c r="AO40" s="342">
        <v>-782639</v>
      </c>
      <c r="AP40" s="342">
        <v>-48678</v>
      </c>
      <c r="AQ40" s="343">
        <v>-44561</v>
      </c>
      <c r="AR40" s="344">
        <v>9.1999999999999993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306</v>
      </c>
      <c r="AL41" s="1230"/>
      <c r="AM41" s="1230"/>
      <c r="AN41" s="1231"/>
      <c r="AO41" s="342">
        <v>339213</v>
      </c>
      <c r="AP41" s="342">
        <v>21098</v>
      </c>
      <c r="AQ41" s="343">
        <v>19619</v>
      </c>
      <c r="AR41" s="344">
        <v>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516</v>
      </c>
      <c r="AN49" s="1220" t="s">
        <v>551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3515246</v>
      </c>
      <c r="AN51" s="364">
        <v>207708</v>
      </c>
      <c r="AO51" s="365">
        <v>363.7</v>
      </c>
      <c r="AP51" s="366">
        <v>85205</v>
      </c>
      <c r="AQ51" s="367">
        <v>14.5</v>
      </c>
      <c r="AR51" s="368">
        <v>349.2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2473331</v>
      </c>
      <c r="AN52" s="372">
        <v>146143</v>
      </c>
      <c r="AO52" s="373">
        <v>312.7</v>
      </c>
      <c r="AP52" s="374">
        <v>38847</v>
      </c>
      <c r="AQ52" s="375">
        <v>13.7</v>
      </c>
      <c r="AR52" s="376">
        <v>299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540668</v>
      </c>
      <c r="AN53" s="364">
        <v>32439</v>
      </c>
      <c r="AO53" s="365">
        <v>-84.4</v>
      </c>
      <c r="AP53" s="366">
        <v>69469</v>
      </c>
      <c r="AQ53" s="367">
        <v>-18.5</v>
      </c>
      <c r="AR53" s="368">
        <v>-65.900000000000006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328104</v>
      </c>
      <c r="AN54" s="372">
        <v>19686</v>
      </c>
      <c r="AO54" s="373">
        <v>-86.5</v>
      </c>
      <c r="AP54" s="374">
        <v>38215</v>
      </c>
      <c r="AQ54" s="375">
        <v>-1.6</v>
      </c>
      <c r="AR54" s="376">
        <v>-84.9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368786</v>
      </c>
      <c r="AN55" s="364">
        <v>22314</v>
      </c>
      <c r="AO55" s="365">
        <v>-31.2</v>
      </c>
      <c r="AP55" s="366">
        <v>67293</v>
      </c>
      <c r="AQ55" s="367">
        <v>-3.1</v>
      </c>
      <c r="AR55" s="368">
        <v>-28.1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246045</v>
      </c>
      <c r="AN56" s="372">
        <v>14887</v>
      </c>
      <c r="AO56" s="373">
        <v>-24.4</v>
      </c>
      <c r="AP56" s="374">
        <v>35076</v>
      </c>
      <c r="AQ56" s="375">
        <v>-8.1999999999999993</v>
      </c>
      <c r="AR56" s="376">
        <v>-16.2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335975</v>
      </c>
      <c r="AN57" s="364">
        <v>20592</v>
      </c>
      <c r="AO57" s="365">
        <v>-7.7</v>
      </c>
      <c r="AP57" s="366">
        <v>67343</v>
      </c>
      <c r="AQ57" s="367">
        <v>0.1</v>
      </c>
      <c r="AR57" s="368">
        <v>-7.8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177907</v>
      </c>
      <c r="AN58" s="372">
        <v>10904</v>
      </c>
      <c r="AO58" s="373">
        <v>-26.8</v>
      </c>
      <c r="AP58" s="374">
        <v>32865</v>
      </c>
      <c r="AQ58" s="375">
        <v>-6.3</v>
      </c>
      <c r="AR58" s="376">
        <v>-20.5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415105</v>
      </c>
      <c r="AN59" s="364">
        <v>25818</v>
      </c>
      <c r="AO59" s="365">
        <v>25.4</v>
      </c>
      <c r="AP59" s="366">
        <v>73475</v>
      </c>
      <c r="AQ59" s="367">
        <v>9.1</v>
      </c>
      <c r="AR59" s="368">
        <v>16.3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274555</v>
      </c>
      <c r="AN60" s="372">
        <v>17076</v>
      </c>
      <c r="AO60" s="373">
        <v>56.6</v>
      </c>
      <c r="AP60" s="374">
        <v>43072</v>
      </c>
      <c r="AQ60" s="375">
        <v>31.1</v>
      </c>
      <c r="AR60" s="376">
        <v>25.5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1035156</v>
      </c>
      <c r="AN61" s="379">
        <v>61774</v>
      </c>
      <c r="AO61" s="380">
        <v>53.2</v>
      </c>
      <c r="AP61" s="381">
        <v>72557</v>
      </c>
      <c r="AQ61" s="382">
        <v>0.4</v>
      </c>
      <c r="AR61" s="368">
        <v>52.8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699988</v>
      </c>
      <c r="AN62" s="372">
        <v>41739</v>
      </c>
      <c r="AO62" s="373">
        <v>46.3</v>
      </c>
      <c r="AP62" s="374">
        <v>37615</v>
      </c>
      <c r="AQ62" s="375">
        <v>5.7</v>
      </c>
      <c r="AR62" s="376">
        <v>40.6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Ui6o347n3PkMuyzdrmA1Fo3YtO2jDJWzV2DsXWUIiI2EuWI0rQ/+CA9jev0r2BcibO+POAR9rsWh/Unrm/LHw==" saltValue="OfWarC3+Gc/m+G/Rs2t3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O0DNwFY83szCssvZUqCWXcePwFnAjJ5zFeAqcoNiZ4RlvNKmvHBe9uLUYFbTWaKT+iFO0OD0ZszcgpnChNaaQ==" saltValue="fIr4+/nnZNcSTs5ebsXS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64eu2cOaDhPszV90aWudxEJYnKzD3/iZbbjGWaPu4R4FXN5xKyJeq1ZoiEH2wvmzfXebO1cgCjPzQpjCcn3BQ==" saltValue="Q1d3AdiHDEiO9a5mXwCI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2" t="s">
        <v>3</v>
      </c>
      <c r="D47" s="1232"/>
      <c r="E47" s="1233"/>
      <c r="F47" s="11">
        <v>33.75</v>
      </c>
      <c r="G47" s="12">
        <v>32.770000000000003</v>
      </c>
      <c r="H47" s="12">
        <v>33.18</v>
      </c>
      <c r="I47" s="12">
        <v>28.04</v>
      </c>
      <c r="J47" s="13">
        <v>23.83</v>
      </c>
    </row>
    <row r="48" spans="2:10" ht="57.75" customHeight="1">
      <c r="B48" s="14"/>
      <c r="C48" s="1234" t="s">
        <v>4</v>
      </c>
      <c r="D48" s="1234"/>
      <c r="E48" s="1235"/>
      <c r="F48" s="15">
        <v>1.66</v>
      </c>
      <c r="G48" s="16">
        <v>2.0299999999999998</v>
      </c>
      <c r="H48" s="16">
        <v>2.12</v>
      </c>
      <c r="I48" s="16">
        <v>2.15</v>
      </c>
      <c r="J48" s="17">
        <v>1.28</v>
      </c>
    </row>
    <row r="49" spans="2:10" ht="57.75" customHeight="1" thickBot="1">
      <c r="B49" s="18"/>
      <c r="C49" s="1236" t="s">
        <v>5</v>
      </c>
      <c r="D49" s="1236"/>
      <c r="E49" s="1237"/>
      <c r="F49" s="19" t="s">
        <v>572</v>
      </c>
      <c r="G49" s="20">
        <v>0.44</v>
      </c>
      <c r="H49" s="20">
        <v>0.1</v>
      </c>
      <c r="I49" s="20" t="s">
        <v>573</v>
      </c>
      <c r="J49" s="21" t="s">
        <v>574</v>
      </c>
    </row>
    <row r="50" spans="2:10" ht="13.5" customHeight="1"/>
    <row r="51" spans="2:10" ht="13.5" hidden="1" customHeight="1"/>
    <row r="52" spans="2:10" ht="13.5" hidden="1" customHeight="1"/>
    <row r="53" spans="2:10" ht="13.5" hidden="1" customHeight="1"/>
  </sheetData>
  <sheetProtection algorithmName="SHA-512" hashValue="EmsbDY7gujL/XQLFT84AY4dFMv487b0cWKoKc8WicNYtvHJhnFDj4p+sH5Qu2kbvxTo08/3TbzI17Joi/e0SAA==" saltValue="rleLQYNQniRJEah8pFzX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Kurate</cp:lastModifiedBy>
  <cp:lastPrinted>2020-08-27T00:52:53Z</cp:lastPrinted>
  <dcterms:created xsi:type="dcterms:W3CDTF">2020-02-10T05:56:28Z</dcterms:created>
  <dcterms:modified xsi:type="dcterms:W3CDTF">2020-08-27T00:53:02Z</dcterms:modified>
  <cp:category/>
</cp:coreProperties>
</file>