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r01\各課共有\03 財政課\財政担当\財政比較分析、財政状況資料集\H30\2回目\提出用\"/>
    </mc:Choice>
  </mc:AlternateContent>
  <bookViews>
    <workbookView xWindow="0" yWindow="0" windowWidth="20490" windowHeight="6780"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<sst xmlns="http://schemas.openxmlformats.org/spreadsheetml/2006/main" count="1166" uniqueCount="642">
  <si>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</si>
  <si>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</si>
  <si>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</si>
  <si>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</si>
  <si>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</si>
  <si>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</si>
  <si>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</si>
  <si>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</si>
  <si>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</si>
  <si>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</si>
  <si>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</si>
  <si>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</si>
  <si>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</si>
  <si>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</si>
  <si>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</si>
  <si>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</si>
  <si>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</si>
  <si>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</si>
  <si>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</si>
  <si>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</si>
  <si>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</si>
  <si>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</si>
  <si>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</si>
  <si>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</si>
  <si>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</si>
  <si>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</si>
  <si>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</si>
  <si>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</si>
  <si>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</si>
  <si>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</si>
  <si>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</si>
  <si>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</si>
  <si>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</si>
  <si>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</si>
  <si>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</si>
  <si>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</si>
  <si>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</si>
  <si>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</si>
  <si>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</si>
  <si>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</si>
  <si>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</si>
  <si>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</si>
  <si>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</si>
  <si>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</si>
  <si>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</si>
  <si>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</si>
  <si>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</si>
  <si>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</si>
  <si>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</si>
  <si>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</si>
  <si>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</si>
  <si>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</si>
  <si>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</si>
  <si>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</si>
  <si>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</si>
  <si>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</si>
  <si>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</si>
  <si>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</si>
  <si>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</si>
  <si>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</si>
  <si>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</si>
  <si>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</si>
  <si>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</si>
  <si>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</si>
  <si>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</si>
  <si>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</si>
  <si>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</si>
  <si>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</si>
  <si>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</si>
  <si>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</si>
  <si>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</si>
  <si>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</si>
  <si>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</si>
  <si>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</si>
  <si>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</si>
  <si>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</si>
  <si>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</si>
  <si>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</si>
  <si>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</si>
  <si>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</si>
  <si>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</si>
  <si>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</si>
  <si>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</si>
  <si>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</si>
  <si>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</si>
  <si>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</si>
  <si>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</si>
  <si>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</si>
  <si>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</si>
  <si>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</si>
  <si>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</si>
  <si>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</si>
  <si>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</si>
  <si>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</si>
  <si>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</si>
  <si>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</si>
  <si>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</si>
  <si>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</si>
  <si>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苅田町</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</si>
  <si>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</si>
  <si>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</si>
  <si>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</si>
  <si>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</si>
  <si>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</si>
  <si>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</si>
  <si>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</si>
  <si>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</si>
  <si>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</si>
  <si>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</si>
  <si>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</si>
  <si>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</si>
  <si>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</si>
  <si>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</si>
  <si>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</si>
  <si>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</si>
  <si>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</si>
  <si>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</si>
  <si>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</si>
  <si>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</si>
  <si>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</si>
  <si>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</si>
  <si>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</si>
  <si>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</si>
  <si>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</si>
  <si>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</si>
  <si>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</si>
  <si>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</si>
  <si>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</si>
  <si>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</si>
  <si>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</si>
  <si>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</si>
  <si>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</si>
  <si>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</si>
  <si>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</si>
  <si>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</si>
  <si>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</si>
  <si>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</si>
  <si>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</si>
  <si>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</si>
  <si>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</si>
  <si>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</si>
  <si>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</si>
  <si>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</si>
  <si>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</si>
  <si>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</si>
  <si>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</si>
  <si>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</si>
  <si>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</si>
  <si>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</si>
  <si>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</si>
  <si>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</si>
  <si>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4"/>
  </si>
  <si>
    <t>うち日本人(％)</t>
    <phoneticPr fontId="5"/>
  </si>
  <si>
    <t>0.5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</si>
  <si>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</si>
  <si>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</si>
  <si>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</si>
  <si>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</si>
  <si>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</si>
  <si>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</si>
  <si>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</si>
  <si>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</si>
  <si>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</si>
  <si>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</si>
  <si>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</si>
  <si>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</si>
  <si>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</si>
  <si>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</si>
  <si>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</si>
  <si>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</si>
  <si>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</si>
  <si>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</si>
  <si>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</si>
  <si>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</si>
  <si>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</si>
  <si>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</si>
  <si>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</si>
  <si>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</si>
  <si>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</si>
  <si>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</si>
  <si>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</si>
  <si>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</si>
  <si>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</si>
  <si>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</si>
  <si>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</si>
  <si>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</si>
  <si>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</si>
  <si>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</si>
  <si>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</si>
  <si>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</si>
  <si>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</si>
  <si>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</si>
  <si>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</si>
  <si>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</si>
  <si>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</si>
  <si>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</si>
  <si>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</si>
  <si>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</si>
  <si>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</si>
  <si>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</si>
  <si>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</si>
  <si>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</si>
  <si>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</si>
  <si>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</si>
  <si>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</si>
  <si>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</si>
  <si>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</si>
  <si>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</si>
  <si>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</si>
  <si>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</si>
  <si>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</si>
  <si>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</si>
  <si>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</si>
  <si>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</si>
  <si>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</si>
  <si>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</si>
  <si>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</si>
  <si>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福岡県苅田町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</si>
  <si>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</si>
  <si>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</si>
  <si>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</si>
  <si>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</si>
  <si>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</si>
  <si>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</si>
  <si>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</si>
  <si>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</si>
  <si>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</si>
  <si>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</si>
  <si>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</si>
  <si>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</si>
  <si>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</si>
  <si>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</si>
  <si>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</si>
  <si>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</si>
  <si>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</si>
  <si>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</si>
  <si>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</si>
  <si>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</si>
  <si>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</si>
  <si>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</si>
  <si>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</si>
  <si>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</si>
  <si>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</si>
  <si>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</si>
  <si>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</si>
  <si>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</si>
  <si>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</si>
  <si>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</si>
  <si>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</si>
  <si>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</si>
  <si>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</si>
  <si>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</si>
  <si>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</si>
  <si>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</si>
  <si>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</si>
  <si>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</si>
  <si>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</si>
  <si>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</si>
  <si>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</si>
  <si>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</si>
  <si>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</si>
  <si>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</si>
  <si>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</si>
  <si>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</si>
  <si>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</si>
  <si>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</si>
  <si>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</si>
  <si>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</si>
  <si>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</si>
  <si>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</si>
  <si>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</si>
  <si>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</si>
  <si>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</si>
  <si>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</si>
  <si>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</si>
  <si>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</si>
  <si>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</si>
  <si>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</si>
  <si>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</si>
  <si>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</si>
  <si>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</si>
  <si>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</si>
  <si>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</si>
  <si>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</si>
  <si>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</si>
  <si>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</si>
  <si>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</si>
  <si>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</si>
  <si>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</si>
  <si>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</si>
  <si>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</si>
  <si>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</si>
  <si>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</si>
  <si>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</si>
  <si>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</si>
  <si>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</si>
  <si>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</si>
  <si>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</si>
  <si>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</si>
  <si>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</si>
  <si>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</si>
  <si>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</si>
  <si>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</si>
  <si>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</si>
  <si>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</si>
  <si>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</si>
  <si>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</si>
  <si>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</si>
  <si>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</si>
  <si>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</si>
  <si>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</si>
  <si>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</si>
  <si>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</si>
  <si>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</si>
  <si>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</si>
  <si>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</si>
  <si>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</si>
  <si>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</si>
  <si>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</si>
  <si>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</si>
  <si>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</si>
  <si>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</si>
  <si>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</si>
  <si>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</si>
  <si>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</si>
  <si>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</si>
  <si>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</si>
  <si>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</si>
  <si>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</si>
  <si>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</si>
  <si>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</si>
  <si>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</si>
  <si>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</si>
  <si>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</si>
  <si>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</si>
  <si>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</si>
  <si>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</si>
  <si>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</si>
  <si>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</si>
  <si>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</si>
  <si>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</si>
  <si>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</si>
  <si>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</si>
  <si>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</si>
  <si>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</si>
  <si>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</si>
  <si>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</si>
  <si>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</si>
  <si>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</si>
  <si>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</si>
  <si>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</si>
  <si>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</si>
  <si>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</si>
  <si>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</si>
  <si>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</si>
  <si>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</si>
  <si>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</si>
  <si>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</si>
  <si>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</si>
  <si>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</si>
  <si>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</si>
  <si>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</si>
  <si>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</si>
  <si>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</si>
  <si>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</si>
  <si>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</si>
  <si>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</si>
  <si>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福岡県苅田町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</si>
  <si>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</si>
  <si>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</si>
  <si>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</si>
  <si>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</si>
  <si>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</si>
  <si>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</si>
  <si>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</si>
  <si>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</si>
  <si>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</si>
  <si>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</si>
  <si>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</si>
  <si>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</si>
  <si>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</si>
  <si>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</si>
  <si>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</si>
  <si>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</si>
  <si>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</si>
  <si>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</si>
  <si>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</si>
  <si>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</si>
  <si>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</si>
  <si>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t>
    <phoneticPr fontId="5"/>
  </si>
  <si>
    <t>住宅新築資金等特別会計</t>
    <phoneticPr fontId="5"/>
  </si>
  <si>
    <t>京都郡公平委員会特別会計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</si>
  <si>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</si>
  <si>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</si>
  <si>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</si>
  <si>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</si>
  <si>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</si>
  <si>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</si>
  <si>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</si>
  <si>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</si>
  <si>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</si>
  <si>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</si>
  <si>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</si>
  <si>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</si>
  <si>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</si>
  <si>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</si>
  <si>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</si>
  <si>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</si>
  <si>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</si>
  <si>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</si>
  <si>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</si>
  <si>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下水道事業会計</t>
    <phoneticPr fontId="5"/>
  </si>
  <si>
    <t>法適用企業</t>
    <phoneticPr fontId="5"/>
  </si>
  <si>
    <t>苅田臨空産業団地開発事業特別会計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</si>
  <si>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</si>
  <si>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</si>
  <si>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</si>
  <si>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</si>
  <si>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</si>
  <si>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</si>
  <si>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</si>
  <si>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</si>
  <si>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</si>
  <si>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</si>
  <si>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</si>
  <si>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</si>
  <si>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</si>
  <si>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</si>
  <si>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</si>
  <si>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</si>
  <si>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</si>
  <si>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</si>
  <si>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</si>
  <si>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</si>
  <si>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</si>
  <si>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</si>
  <si>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</si>
  <si>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</si>
  <si>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</si>
  <si>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</si>
  <si>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</si>
  <si>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</si>
  <si>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</si>
  <si>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</si>
  <si>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</si>
  <si>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</si>
  <si>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</si>
  <si>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</si>
  <si>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</si>
  <si>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</si>
  <si>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</si>
  <si>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</si>
  <si>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</si>
  <si>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</si>
  <si>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</si>
  <si>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</si>
  <si>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</si>
  <si>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</si>
  <si>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</si>
  <si>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</si>
  <si>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</si>
  <si>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</si>
  <si>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</si>
  <si>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</si>
  <si>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</si>
  <si>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</si>
  <si>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</si>
  <si>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</si>
  <si>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</si>
  <si>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</si>
  <si>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</si>
  <si>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</si>
  <si>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</si>
  <si>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</si>
  <si>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</si>
  <si>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</si>
  <si>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</si>
  <si>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</si>
  <si>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</si>
  <si>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</si>
  <si>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</si>
  <si>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苅田臨空産業団地開発事業特別会計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</si>
  <si>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</si>
  <si>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</si>
  <si>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</si>
  <si>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</si>
  <si>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</si>
  <si>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</si>
  <si>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</si>
  <si>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</si>
  <si>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</si>
  <si>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</si>
  <si>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</si>
  <si>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</si>
  <si>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</si>
  <si>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</si>
  <si>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</si>
  <si>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</si>
  <si>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</si>
  <si>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</si>
  <si>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</si>
  <si>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</si>
  <si>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</si>
  <si>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</si>
  <si>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</si>
  <si>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</si>
  <si>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</si>
  <si>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</si>
  <si>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</si>
  <si>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</si>
  <si>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</si>
  <si>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</si>
  <si>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</si>
  <si>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</si>
  <si>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</si>
  <si>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</si>
  <si>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</si>
  <si>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</si>
  <si>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</si>
  <si>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</si>
  <si>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</si>
  <si>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</si>
  <si>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</si>
  <si>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</si>
  <si>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</si>
  <si>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</si>
  <si>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</si>
  <si>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</si>
  <si>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</si>
  <si>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</si>
  <si>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</si>
  <si>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</si>
  <si>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</si>
  <si>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</si>
  <si>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</si>
  <si>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</si>
  <si>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</si>
  <si>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</si>
  <si>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</si>
  <si>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</si>
  <si>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</si>
  <si>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</si>
  <si>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</si>
  <si>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</si>
  <si>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</si>
  <si>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</si>
  <si>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</si>
  <si>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</si>
  <si>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</si>
  <si>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</si>
  <si>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</si>
  <si>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</si>
  <si>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</si>
  <si>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</si>
  <si>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</si>
  <si>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</si>
  <si>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</si>
  <si>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</si>
  <si>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</si>
  <si>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</si>
  <si>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</si>
  <si>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</si>
  <si>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</si>
  <si>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</si>
  <si>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</si>
  <si>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</si>
  <si>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</si>
  <si>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4.33</t>
  </si>
  <si>
    <t>▲ 1.96</t>
  </si>
  <si>
    <t>国民健康保険特別会計</t>
  </si>
  <si>
    <t>▲ 2.98</t>
  </si>
  <si>
    <t>▲ 2.82</t>
  </si>
  <si>
    <t>▲ 3.24</t>
  </si>
  <si>
    <t>▲ 3.41</t>
  </si>
  <si>
    <t>水道事業会計</t>
  </si>
  <si>
    <t>一般会計</t>
  </si>
  <si>
    <t>苅田臨空産業団地開発事業特別会計</t>
  </si>
  <si>
    <t>下水道事業会計</t>
  </si>
  <si>
    <t>介護保険特別会計</t>
  </si>
  <si>
    <t>後期高齢者医療特別会計</t>
  </si>
  <si>
    <t>住宅新築資金等特別会計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</si>
  <si>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</si>
  <si>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</si>
  <si>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</si>
  <si>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</si>
  <si>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</si>
  <si>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</si>
  <si>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</si>
  <si>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</si>
  <si>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</si>
  <si>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福岡県後期高齢者医療広域連合(一般会計)</t>
    <rPh sb="0" eb="3">
      <t>フクオカケン</t>
    </rPh>
    <rPh sb="3" eb="5">
      <t>コウキ</t>
    </rPh>
    <rPh sb="5" eb="7">
      <t>コウレイ</t>
    </rPh>
    <rPh sb="7" eb="8">
      <t>シャ</t>
    </rPh>
    <rPh sb="8" eb="10">
      <t>イリョウ</t>
    </rPh>
    <rPh sb="10" eb="12">
      <t>コウイキ</t>
    </rPh>
    <rPh sb="12" eb="14">
      <t>レンゴウ</t>
    </rPh>
    <rPh sb="15" eb="17">
      <t>イッパン</t>
    </rPh>
    <rPh sb="17" eb="19">
      <t>カイケイ</t>
    </rPh>
    <phoneticPr fontId="18"/>
  </si>
  <si>
    <t>福岡県後期高齢者医療広域連合(後期高齢者医療特別会計)</t>
    <rPh sb="0" eb="3">
      <t>フクオカケン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8"/>
  </si>
  <si>
    <t>京築地区水道企業団(水道用水供給事業会計)</t>
    <rPh sb="0" eb="1">
      <t>キョウ</t>
    </rPh>
    <rPh sb="1" eb="2">
      <t>チク</t>
    </rPh>
    <rPh sb="2" eb="4">
      <t>チク</t>
    </rPh>
    <rPh sb="4" eb="6">
      <t>スイドウ</t>
    </rPh>
    <rPh sb="6" eb="8">
      <t>キギョウ</t>
    </rPh>
    <rPh sb="8" eb="9">
      <t>ダン</t>
    </rPh>
    <rPh sb="10" eb="13">
      <t>スイドウヨウ</t>
    </rPh>
    <rPh sb="13" eb="14">
      <t>ミズ</t>
    </rPh>
    <rPh sb="14" eb="16">
      <t>キョウキュウ</t>
    </rPh>
    <rPh sb="16" eb="18">
      <t>ジギョウ</t>
    </rPh>
    <rPh sb="18" eb="20">
      <t>カイケイ</t>
    </rPh>
    <phoneticPr fontId="18"/>
  </si>
  <si>
    <t>福岡県自治振興組合(一般会計)</t>
    <rPh sb="0" eb="3">
      <t>フクオカケン</t>
    </rPh>
    <rPh sb="3" eb="5">
      <t>ジチ</t>
    </rPh>
    <rPh sb="5" eb="7">
      <t>シンコウ</t>
    </rPh>
    <rPh sb="7" eb="9">
      <t>クミアイ</t>
    </rPh>
    <rPh sb="10" eb="12">
      <t>イッパン</t>
    </rPh>
    <rPh sb="12" eb="14">
      <t>カイケイ</t>
    </rPh>
    <phoneticPr fontId="18"/>
  </si>
  <si>
    <t>福岡県自治振興組合(公文書館事業特別会計)</t>
    <rPh sb="0" eb="3">
      <t>フクオカケン</t>
    </rPh>
    <rPh sb="3" eb="5">
      <t>ジチ</t>
    </rPh>
    <rPh sb="5" eb="7">
      <t>シンコウ</t>
    </rPh>
    <rPh sb="7" eb="9">
      <t>クミアイ</t>
    </rPh>
    <rPh sb="10" eb="12">
      <t>コウブン</t>
    </rPh>
    <rPh sb="12" eb="13">
      <t>ショ</t>
    </rPh>
    <rPh sb="13" eb="14">
      <t>カン</t>
    </rPh>
    <rPh sb="14" eb="16">
      <t>ジギョウ</t>
    </rPh>
    <rPh sb="16" eb="18">
      <t>トクベツ</t>
    </rPh>
    <rPh sb="18" eb="20">
      <t>カイケイ</t>
    </rPh>
    <phoneticPr fontId="18"/>
  </si>
  <si>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18"/>
  </si>
  <si>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18"/>
  </si>
  <si>
    <t>京築広域市町村圏事務組合(一般会計)</t>
    <rPh sb="0" eb="1">
      <t>キョウ</t>
    </rPh>
    <rPh sb="1" eb="2">
      <t>チク</t>
    </rPh>
    <rPh sb="2" eb="4">
      <t>コウイキ</t>
    </rPh>
    <rPh sb="4" eb="7">
      <t>シチョウソン</t>
    </rPh>
    <rPh sb="7" eb="8">
      <t>ケン</t>
    </rPh>
    <rPh sb="8" eb="10">
      <t>ジム</t>
    </rPh>
    <rPh sb="10" eb="12">
      <t>クミアイ</t>
    </rPh>
    <rPh sb="13" eb="15">
      <t>イッパン</t>
    </rPh>
    <rPh sb="15" eb="17">
      <t>カイケイ</t>
    </rPh>
    <phoneticPr fontId="18"/>
  </si>
  <si>
    <t>京築広域市町村圏事務組合(行橋京都メディカルセンター特別会計)</t>
    <rPh sb="0" eb="2">
      <t>ケイチク</t>
    </rPh>
    <rPh sb="2" eb="4">
      <t>コウイキ</t>
    </rPh>
    <rPh sb="4" eb="7">
      <t>シチョウソン</t>
    </rPh>
    <rPh sb="7" eb="8">
      <t>ケン</t>
    </rPh>
    <rPh sb="8" eb="10">
      <t>ジム</t>
    </rPh>
    <rPh sb="10" eb="12">
      <t>クミアイ</t>
    </rPh>
    <rPh sb="13" eb="15">
      <t>ユクハシ</t>
    </rPh>
    <rPh sb="15" eb="17">
      <t>キョウト</t>
    </rPh>
    <rPh sb="26" eb="28">
      <t>トクベツ</t>
    </rPh>
    <rPh sb="28" eb="30">
      <t>カイケイ</t>
    </rPh>
    <phoneticPr fontId="18"/>
  </si>
  <si>
    <t>福岡県自治会館管理組合(一般会計)</t>
    <rPh sb="0" eb="3">
      <t>フクオカケン</t>
    </rPh>
    <rPh sb="3" eb="5">
      <t>ジチ</t>
    </rPh>
    <rPh sb="5" eb="7">
      <t>カイカン</t>
    </rPh>
    <rPh sb="7" eb="9">
      <t>カンリ</t>
    </rPh>
    <rPh sb="9" eb="11">
      <t>クミアイ</t>
    </rPh>
    <rPh sb="12" eb="14">
      <t>イッパン</t>
    </rPh>
    <rPh sb="14" eb="16">
      <t>カイケイ</t>
    </rPh>
    <phoneticPr fontId="18"/>
  </si>
  <si>
    <t>福岡県市町村消防団員等公務災害補償組合(一般会計)</t>
    <rPh sb="0" eb="3">
      <t>フクオカケン</t>
    </rPh>
    <rPh sb="3" eb="6">
      <t>シチョウソン</t>
    </rPh>
    <rPh sb="6" eb="9">
      <t>ショウボウダン</t>
    </rPh>
    <rPh sb="9" eb="11">
      <t>インナド</t>
    </rPh>
    <rPh sb="11" eb="13">
      <t>コウム</t>
    </rPh>
    <rPh sb="13" eb="15">
      <t>サイガイ</t>
    </rPh>
    <rPh sb="15" eb="17">
      <t>ホショウ</t>
    </rPh>
    <rPh sb="17" eb="19">
      <t>クミアイ</t>
    </rPh>
    <rPh sb="20" eb="22">
      <t>イッパン</t>
    </rPh>
    <rPh sb="22" eb="24">
      <t>カイケイ</t>
    </rPh>
    <phoneticPr fontId="18"/>
  </si>
  <si>
    <t>法適用企業</t>
    <rPh sb="0" eb="1">
      <t>ホウ</t>
    </rPh>
    <rPh sb="1" eb="3">
      <t>テキヨウ</t>
    </rPh>
    <rPh sb="3" eb="5">
      <t>キギョウ</t>
    </rPh>
    <phoneticPr fontId="2"/>
  </si>
  <si>
    <t>ピュアタウン苅田</t>
    <rPh sb="6" eb="8">
      <t>カンダ</t>
    </rPh>
    <phoneticPr fontId="18"/>
  </si>
  <si>
    <t>苅田エコプラント</t>
    <rPh sb="0" eb="2">
      <t>カンダ</t>
    </rPh>
    <phoneticPr fontId="18"/>
  </si>
  <si>
    <t>苅田町土地開発公社</t>
    <rPh sb="0" eb="3">
      <t>カンダマチ</t>
    </rPh>
    <rPh sb="3" eb="5">
      <t>トチ</t>
    </rPh>
    <rPh sb="5" eb="7">
      <t>カイハツ</t>
    </rPh>
    <rPh sb="7" eb="9">
      <t>コウシャ</t>
    </rPh>
    <phoneticPr fontId="18"/>
  </si>
  <si>
    <t>苅田町農業公社</t>
    <rPh sb="0" eb="3">
      <t>カンダマチ</t>
    </rPh>
    <rPh sb="3" eb="5">
      <t>ノウギョウ</t>
    </rPh>
    <rPh sb="5" eb="7">
      <t>コウシャ</t>
    </rPh>
    <phoneticPr fontId="18"/>
  </si>
  <si>
    <t>〇</t>
    <phoneticPr fontId="2"/>
  </si>
  <si>
    <t>-</t>
    <phoneticPr fontId="2"/>
  </si>
  <si>
    <t>-</t>
    <phoneticPr fontId="2"/>
  </si>
  <si>
    <t>-</t>
    <phoneticPr fontId="2"/>
  </si>
  <si>
    <t>-</t>
    <phoneticPr fontId="2"/>
  </si>
  <si>
    <t>-</t>
    <phoneticPr fontId="2"/>
  </si>
  <si>
    <t>-</t>
    <phoneticPr fontId="2"/>
  </si>
  <si>
    <t>-</t>
    <phoneticPr fontId="2"/>
  </si>
  <si>
    <t>-</t>
    <phoneticPr fontId="2"/>
  </si>
  <si>
    <t>苅田町公共施設整備基金</t>
    <rPh sb="0" eb="3">
      <t>カンダマチ</t>
    </rPh>
    <rPh sb="3" eb="5">
      <t>コウキョウ</t>
    </rPh>
    <rPh sb="5" eb="7">
      <t>シセツ</t>
    </rPh>
    <rPh sb="7" eb="9">
      <t>セイビ</t>
    </rPh>
    <rPh sb="9" eb="11">
      <t>キキン</t>
    </rPh>
    <phoneticPr fontId="2"/>
  </si>
  <si>
    <t>苅田町企業立地奨励金基金</t>
    <rPh sb="0" eb="3">
      <t>カンダマチ</t>
    </rPh>
    <rPh sb="3" eb="5">
      <t>キギョウ</t>
    </rPh>
    <rPh sb="5" eb="7">
      <t>リッチ</t>
    </rPh>
    <rPh sb="7" eb="10">
      <t>ショウレイキン</t>
    </rPh>
    <rPh sb="10" eb="12">
      <t>キキン</t>
    </rPh>
    <phoneticPr fontId="2"/>
  </si>
  <si>
    <t>苅田町まちづくり基金</t>
    <rPh sb="0" eb="3">
      <t>カンダマチ</t>
    </rPh>
    <rPh sb="8" eb="10">
      <t>キキン</t>
    </rPh>
    <phoneticPr fontId="2"/>
  </si>
  <si>
    <t>苅田町霊園管理基金</t>
    <rPh sb="0" eb="3">
      <t>カンダマチ</t>
    </rPh>
    <rPh sb="3" eb="5">
      <t>レイエン</t>
    </rPh>
    <rPh sb="5" eb="7">
      <t>カンリ</t>
    </rPh>
    <rPh sb="7" eb="9">
      <t>キキン</t>
    </rPh>
    <phoneticPr fontId="2"/>
  </si>
  <si>
    <t>苅田町消防賞じゅつ金基金</t>
    <rPh sb="0" eb="3">
      <t>カンダマチ</t>
    </rPh>
    <rPh sb="3" eb="5">
      <t>ショウボウ</t>
    </rPh>
    <rPh sb="5" eb="6">
      <t>ショウ</t>
    </rPh>
    <rPh sb="9" eb="10">
      <t>キン</t>
    </rPh>
    <rPh sb="10" eb="12">
      <t>キキン</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</si>
  <si>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</si>
  <si>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</si>
  <si>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</si>
  <si>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</si>
  <si>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</si>
  <si>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</si>
  <si>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</si>
  <si>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</si>
  <si>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</si>
  <si>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</si>
  <si>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</si>
  <si>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</si>
  <si>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</si>
  <si>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</si>
  <si>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</si>
  <si>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</si>
  <si>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</si>
  <si>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</si>
  <si>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</si>
  <si>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</si>
  <si>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地方債の新規借入抑制、基金積立による充当可能財源の増加により年々減少しているが、類似団体と比べて高い水準で推移している。有形固定資産減価償却率は類似団体に比べて低くなっているが、４年間で5.3％上昇しており公共施設の老朽化が進んでいる状態である。今後、公共施設の長寿命化で地方債の活用も予定していることに加え、他事業の地方債借入もあることから、計画的な老朽化対策や過度に地方債に依存することがないようにバランスを図りながら財政運営を行っていく。</t>
    <rPh sb="0" eb="2">
      <t>ショウライ</t>
    </rPh>
    <rPh sb="2" eb="4">
      <t>フタン</t>
    </rPh>
    <rPh sb="4" eb="6">
      <t>ヒリツ</t>
    </rPh>
    <rPh sb="7" eb="10">
      <t>チホウサイ</t>
    </rPh>
    <rPh sb="11" eb="13">
      <t>シンキ</t>
    </rPh>
    <rPh sb="13" eb="14">
      <t>カ</t>
    </rPh>
    <rPh sb="14" eb="15">
      <t>イ</t>
    </rPh>
    <rPh sb="15" eb="17">
      <t>ヨクセイ</t>
    </rPh>
    <rPh sb="18" eb="20">
      <t>キキン</t>
    </rPh>
    <rPh sb="20" eb="22">
      <t>ツミタテ</t>
    </rPh>
    <rPh sb="25" eb="27">
      <t>ジュウトウ</t>
    </rPh>
    <rPh sb="27" eb="29">
      <t>カノウ</t>
    </rPh>
    <rPh sb="29" eb="31">
      <t>ザイゲン</t>
    </rPh>
    <rPh sb="32" eb="34">
      <t>ゾウカ</t>
    </rPh>
    <rPh sb="37" eb="39">
      <t>ネンネン</t>
    </rPh>
    <rPh sb="39" eb="41">
      <t>ゲンショウ</t>
    </rPh>
    <rPh sb="47" eb="49">
      <t>ルイジ</t>
    </rPh>
    <rPh sb="49" eb="51">
      <t>ダンタイ</t>
    </rPh>
    <rPh sb="52" eb="53">
      <t>クラ</t>
    </rPh>
    <rPh sb="55" eb="56">
      <t>タカ</t>
    </rPh>
    <rPh sb="57" eb="59">
      <t>スイジュン</t>
    </rPh>
    <rPh sb="60" eb="62">
      <t>スイイ</t>
    </rPh>
    <rPh sb="67" eb="69">
      <t>ユウケイ</t>
    </rPh>
    <rPh sb="69" eb="71">
      <t>コテイ</t>
    </rPh>
    <rPh sb="71" eb="73">
      <t>シサン</t>
    </rPh>
    <rPh sb="73" eb="75">
      <t>ゲンカ</t>
    </rPh>
    <rPh sb="75" eb="77">
      <t>ショウキャク</t>
    </rPh>
    <rPh sb="77" eb="78">
      <t>リツ</t>
    </rPh>
    <rPh sb="79" eb="81">
      <t>ルイジ</t>
    </rPh>
    <rPh sb="81" eb="83">
      <t>ダンタイ</t>
    </rPh>
    <rPh sb="84" eb="85">
      <t>クラ</t>
    </rPh>
    <rPh sb="87" eb="88">
      <t>ヒク</t>
    </rPh>
    <rPh sb="97" eb="99">
      <t>ネンカン</t>
    </rPh>
    <rPh sb="104" eb="106">
      <t>ジョウショウ</t>
    </rPh>
    <rPh sb="110" eb="112">
      <t>コウキョウ</t>
    </rPh>
    <rPh sb="112" eb="114">
      <t>シセツ</t>
    </rPh>
    <rPh sb="115" eb="118">
      <t>ロウキュウカ</t>
    </rPh>
    <rPh sb="119" eb="120">
      <t>スス</t>
    </rPh>
    <rPh sb="124" eb="126">
      <t>ジョウタイ</t>
    </rPh>
    <rPh sb="130" eb="132">
      <t>コンゴ</t>
    </rPh>
    <rPh sb="133" eb="135">
      <t>コウキョウ</t>
    </rPh>
    <rPh sb="135" eb="137">
      <t>シセツ</t>
    </rPh>
    <rPh sb="138" eb="142">
      <t>チョウジュミョウカ</t>
    </rPh>
    <rPh sb="143" eb="146">
      <t>チホウサイ</t>
    </rPh>
    <rPh sb="162" eb="163">
      <t>タ</t>
    </rPh>
    <rPh sb="163" eb="165">
      <t>ジギョウ</t>
    </rPh>
    <rPh sb="166" eb="169">
      <t>チホウサイ</t>
    </rPh>
    <rPh sb="169" eb="171">
      <t>カリイレ</t>
    </rPh>
    <rPh sb="179" eb="182">
      <t>ケイカクテキ</t>
    </rPh>
    <rPh sb="183" eb="186">
      <t>ロウキュウカ</t>
    </rPh>
    <rPh sb="186" eb="188">
      <t>タイサク</t>
    </rPh>
    <rPh sb="189" eb="191">
      <t>カド</t>
    </rPh>
    <rPh sb="192" eb="195">
      <t>チホウサイ</t>
    </rPh>
    <rPh sb="196" eb="198">
      <t>イゾン</t>
    </rPh>
    <rPh sb="213" eb="214">
      <t>ハカ</t>
    </rPh>
    <rPh sb="218" eb="220">
      <t>ザイセイ</t>
    </rPh>
    <rPh sb="220" eb="222">
      <t>ウンエイ</t>
    </rPh>
    <rPh sb="223" eb="224">
      <t>オコナ</t>
    </rPh>
    <phoneticPr fontId="5"/>
  </si>
  <si>
    <t>将来負担比率と実質公債費比率は類似団体と比べて、高い水準で推移している。地方債償還のピークは平成28年、29年度であり、平成30年度以降は福祉施設建設や町民プール建設等の大型事業に係る地方債の償還が終了するため今後実質公債費比率は一定期間減少が見込まれる。将来負担比率も地方債の借入抑制や基金残高の増加により減少が見込まれる。しかし、現在進行中の与原地区区画整理事業等の大型事業に加え、公共施設の老朽化対策が必要であるため、現在積立を行っている公共施設整備基金等も活用しながら計画的な地方債借入を行い、各指標のバランスに留意しながら健全な財政運営に努めていく。</t>
    <rPh sb="0" eb="2">
      <t>ショウライ</t>
    </rPh>
    <rPh sb="2" eb="4">
      <t>フタン</t>
    </rPh>
    <rPh sb="4" eb="6">
      <t>ヒリツ</t>
    </rPh>
    <rPh sb="7" eb="9">
      <t>ジッシツ</t>
    </rPh>
    <rPh sb="9" eb="12">
      <t>コウサイヒ</t>
    </rPh>
    <rPh sb="12" eb="14">
      <t>ヒリツ</t>
    </rPh>
    <rPh sb="15" eb="17">
      <t>ルイジ</t>
    </rPh>
    <rPh sb="17" eb="19">
      <t>ダンタイ</t>
    </rPh>
    <rPh sb="20" eb="21">
      <t>クラ</t>
    </rPh>
    <rPh sb="24" eb="25">
      <t>タカ</t>
    </rPh>
    <rPh sb="36" eb="39">
      <t>チホウサイ</t>
    </rPh>
    <rPh sb="39" eb="41">
      <t>ショウカン</t>
    </rPh>
    <rPh sb="46" eb="48">
      <t>ヘイセイ</t>
    </rPh>
    <rPh sb="50" eb="51">
      <t>ネン</t>
    </rPh>
    <rPh sb="54" eb="56">
      <t>ネンド</t>
    </rPh>
    <rPh sb="60" eb="62">
      <t>ヘイセイ</t>
    </rPh>
    <rPh sb="64" eb="65">
      <t>ネン</t>
    </rPh>
    <rPh sb="65" eb="68">
      <t>ドイコウ</t>
    </rPh>
    <rPh sb="69" eb="71">
      <t>フクシ</t>
    </rPh>
    <rPh sb="71" eb="73">
      <t>シセツ</t>
    </rPh>
    <rPh sb="73" eb="75">
      <t>ケンセツ</t>
    </rPh>
    <rPh sb="76" eb="78">
      <t>チョウミン</t>
    </rPh>
    <rPh sb="81" eb="83">
      <t>ケンセツ</t>
    </rPh>
    <rPh sb="83" eb="84">
      <t>トウ</t>
    </rPh>
    <rPh sb="85" eb="87">
      <t>オオガタ</t>
    </rPh>
    <rPh sb="87" eb="89">
      <t>ジギョウ</t>
    </rPh>
    <rPh sb="90" eb="91">
      <t>カカ</t>
    </rPh>
    <rPh sb="92" eb="95">
      <t>チホウサイ</t>
    </rPh>
    <rPh sb="96" eb="98">
      <t>ショウカン</t>
    </rPh>
    <rPh sb="99" eb="101">
      <t>シュウリョウ</t>
    </rPh>
    <rPh sb="105" eb="107">
      <t>コンゴ</t>
    </rPh>
    <rPh sb="107" eb="109">
      <t>ジッシツ</t>
    </rPh>
    <rPh sb="109" eb="112">
      <t>コウサイヒ</t>
    </rPh>
    <rPh sb="112" eb="114">
      <t>ヒリツ</t>
    </rPh>
    <rPh sb="115" eb="117">
      <t>イッテイ</t>
    </rPh>
    <rPh sb="117" eb="119">
      <t>キカン</t>
    </rPh>
    <rPh sb="119" eb="121">
      <t>ゲンショウ</t>
    </rPh>
    <rPh sb="122" eb="124">
      <t>ミコ</t>
    </rPh>
    <rPh sb="128" eb="130">
      <t>ショウライ</t>
    </rPh>
    <rPh sb="130" eb="132">
      <t>フタン</t>
    </rPh>
    <rPh sb="132" eb="134">
      <t>ヒリツ</t>
    </rPh>
    <rPh sb="135" eb="138">
      <t>チホウサイ</t>
    </rPh>
    <rPh sb="139" eb="141">
      <t>カリイレ</t>
    </rPh>
    <rPh sb="141" eb="143">
      <t>ヨクセイ</t>
    </rPh>
    <rPh sb="154" eb="156">
      <t>ゲンショウ</t>
    </rPh>
    <rPh sb="157" eb="159">
      <t>ミコ</t>
    </rPh>
    <rPh sb="167" eb="169">
      <t>ゲンザイ</t>
    </rPh>
    <rPh sb="169" eb="172">
      <t>シンコウチュウ</t>
    </rPh>
    <rPh sb="173" eb="175">
      <t>ヨハラ</t>
    </rPh>
    <rPh sb="175" eb="177">
      <t>チク</t>
    </rPh>
    <rPh sb="177" eb="179">
      <t>クカク</t>
    </rPh>
    <rPh sb="179" eb="181">
      <t>セイリ</t>
    </rPh>
    <rPh sb="181" eb="183">
      <t>ジギョウ</t>
    </rPh>
    <rPh sb="183" eb="184">
      <t>トウ</t>
    </rPh>
    <rPh sb="185" eb="187">
      <t>オオガタ</t>
    </rPh>
    <rPh sb="187" eb="189">
      <t>ジギョウ</t>
    </rPh>
    <rPh sb="190" eb="191">
      <t>クワ</t>
    </rPh>
    <rPh sb="193" eb="195">
      <t>コウキョウ</t>
    </rPh>
    <rPh sb="195" eb="197">
      <t>シセツ</t>
    </rPh>
    <rPh sb="198" eb="201">
      <t>ロウキュウカ</t>
    </rPh>
    <rPh sb="201" eb="203">
      <t>タイサク</t>
    </rPh>
    <rPh sb="204" eb="206">
      <t>ヒツヨウ</t>
    </rPh>
    <rPh sb="212" eb="214">
      <t>ゲンザイ</t>
    </rPh>
    <rPh sb="214" eb="216">
      <t>ツミタテ</t>
    </rPh>
    <rPh sb="217" eb="218">
      <t>オコナ</t>
    </rPh>
    <rPh sb="222" eb="224">
      <t>コウキョウ</t>
    </rPh>
    <rPh sb="224" eb="226">
      <t>シセツ</t>
    </rPh>
    <rPh sb="226" eb="228">
      <t>セイビ</t>
    </rPh>
    <rPh sb="228" eb="230">
      <t>キキン</t>
    </rPh>
    <rPh sb="230" eb="231">
      <t>トウ</t>
    </rPh>
    <rPh sb="232" eb="234">
      <t>カツヨウ</t>
    </rPh>
    <rPh sb="238" eb="241">
      <t>ケイカクテキ</t>
    </rPh>
    <rPh sb="242" eb="245">
      <t>チホウサイ</t>
    </rPh>
    <rPh sb="245" eb="247">
      <t>カリイレ</t>
    </rPh>
    <rPh sb="248" eb="249">
      <t>オコナ</t>
    </rPh>
    <rPh sb="251" eb="254">
      <t>カクシヒョウ</t>
    </rPh>
    <rPh sb="260" eb="262">
      <t>リュウイ</t>
    </rPh>
    <rPh sb="266" eb="268">
      <t>ケンゼン</t>
    </rPh>
    <rPh sb="269" eb="271">
      <t>ザイセイ</t>
    </rPh>
    <rPh sb="271" eb="273">
      <t>ウンエイ</t>
    </rPh>
    <rPh sb="274" eb="275">
      <t>ツト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</si>
</sst>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56894</c:v>
                </c:pt>
                <c:pt idx="2">
                  <c:v>57122</c:v>
                </c:pt>
                <c:pt idx="3">
                  <c:v>53655</c:v>
                </c:pt>
                <c:pt idx="4">
                  <c:v>53869</c:v>
                </c:pt>
              </c:numCache>
            </c:numRef>
          </c:val>
          <c:smooth val="0"/>
          <c:extLst>
            <c:ext xmlns:c16="http://schemas.microsoft.com/office/drawing/2014/chart" uri="{C3380CC4-5D6E-409C-BE32-E72D297353CC}">
              <c16:uniqueId val="{00000000-9AB3-46A3-BA7E-A083F998C17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55659</c:v>
                </c:pt>
                <c:pt idx="1">
                  <c:v>46907</c:v>
                </c:pt>
                <c:pt idx="2">
                  <c:v>25419</c:v>
                </c:pt>
                <c:pt idx="3">
                  <c:v>27228</c:v>
                </c:pt>
                <c:pt idx="4">
                  <c:v>30121</c:v>
                </c:pt>
              </c:numCache>
            </c:numRef>
          </c:val>
          <c:smooth val="0"/>
          <c:extLst>
            <c:ext xmlns:c16="http://schemas.microsoft.com/office/drawing/2014/chart" uri="{C3380CC4-5D6E-409C-BE32-E72D297353CC}">
              <c16:uniqueId val="{00000001-9AB3-46A3-BA7E-A083F998C17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5.8</c:v>
                </c:pt>
                <c:pt idx="1">
                  <c:v>7.19</c:v>
                </c:pt>
                <c:pt idx="2">
                  <c:v>10.24</c:v>
                </c:pt>
                <c:pt idx="3">
                  <c:v>11.19</c:v>
                </c:pt>
                <c:pt idx="4">
                  <c:v>7.89</c:v>
                </c:pt>
              </c:numCache>
            </c:numRef>
          </c:val>
          <c:extLst>
            <c:ext xmlns:c16="http://schemas.microsoft.com/office/drawing/2014/chart" uri="{C3380CC4-5D6E-409C-BE32-E72D297353CC}">
              <c16:uniqueId val="{00000000-3F7F-4646-B6EA-3D49889FF61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38.47</c:v>
                </c:pt>
                <c:pt idx="1">
                  <c:v>33.729999999999997</c:v>
                </c:pt>
                <c:pt idx="2">
                  <c:v>33.79</c:v>
                </c:pt>
                <c:pt idx="3">
                  <c:v>36.72</c:v>
                </c:pt>
                <c:pt idx="4">
                  <c:v>40.17</c:v>
                </c:pt>
              </c:numCache>
            </c:numRef>
          </c:val>
          <c:extLst>
            <c:ext xmlns:c16="http://schemas.microsoft.com/office/drawing/2014/chart" uri="{C3380CC4-5D6E-409C-BE32-E72D297353CC}">
              <c16:uniqueId val="{00000001-3F7F-4646-B6EA-3D49889FF61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-4.33</c:v>
                </c:pt>
                <c:pt idx="1">
                  <c:v>-1.96</c:v>
                </c:pt>
                <c:pt idx="2">
                  <c:v>3.04</c:v>
                </c:pt>
                <c:pt idx="3">
                  <c:v>6.33</c:v>
                </c:pt>
                <c:pt idx="4">
                  <c:v>2.56</c:v>
                </c:pt>
              </c:numCache>
            </c:numRef>
          </c:val>
          <c:smooth val="0"/>
          <c:extLst>
            <c:ext xmlns:c16="http://schemas.microsoft.com/office/drawing/2014/chart" uri="{C3380CC4-5D6E-409C-BE32-E72D297353CC}">
              <c16:uniqueId val="{00000002-3F7F-4646-B6EA-3D49889FF61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6F84-4A44-8122-BD9D8B06296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F84-4A44-8122-BD9D8B062965}"/>
            </c:ext>
          </c:extLst>
        </c:ser>
        <c:ser>
          <c:idx val="2"/>
          <c:order val="2"/>
          <c:tx>
            <c:strRef>
              <c:f>データシート!$A$29</c:f>
              <c:strCache>
                <c:ptCount val="1"/>
                <c:pt idx="0">
                  <c:v>住宅新築資金等特別会計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0.01</c:v>
                </c:pt>
                <c:pt idx="4">
                  <c:v>#N/A</c:v>
                </c:pt>
                <c:pt idx="5">
                  <c:v>0.06</c:v>
                </c:pt>
                <c:pt idx="6">
                  <c:v>#N/A</c:v>
                </c:pt>
                <c:pt idx="7">
                  <c:v>0.03</c:v>
                </c:pt>
                <c:pt idx="8">
                  <c:v>#N/A</c:v>
                </c:pt>
                <c:pt idx="9">
                  <c:v>0.04</c:v>
                </c:pt>
              </c:numCache>
            </c:numRef>
          </c:val>
          <c:extLst>
            <c:ext xmlns:c16="http://schemas.microsoft.com/office/drawing/2014/chart" uri="{C3380CC4-5D6E-409C-BE32-E72D297353CC}">
              <c16:uniqueId val="{00000002-6F84-4A44-8122-BD9D8B06296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0.12</c:v>
                </c:pt>
                <c:pt idx="2">
                  <c:v>#N/A</c:v>
                </c:pt>
                <c:pt idx="3">
                  <c:v>0.08</c:v>
                </c:pt>
                <c:pt idx="4">
                  <c:v>#N/A</c:v>
                </c:pt>
                <c:pt idx="5">
                  <c:v>0.12</c:v>
                </c:pt>
                <c:pt idx="6">
                  <c:v>#N/A</c:v>
                </c:pt>
                <c:pt idx="7">
                  <c:v>0.05</c:v>
                </c:pt>
                <c:pt idx="8">
                  <c:v>#N/A</c:v>
                </c:pt>
                <c:pt idx="9">
                  <c:v>0.08</c:v>
                </c:pt>
              </c:numCache>
            </c:numRef>
          </c:val>
          <c:extLst>
            <c:ext xmlns:c16="http://schemas.microsoft.com/office/drawing/2014/chart" uri="{C3380CC4-5D6E-409C-BE32-E72D297353CC}">
              <c16:uniqueId val="{00000003-6F84-4A44-8122-BD9D8B062965}"/>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0.51</c:v>
                </c:pt>
                <c:pt idx="2">
                  <c:v>#N/A</c:v>
                </c:pt>
                <c:pt idx="3">
                  <c:v>1.06</c:v>
                </c:pt>
                <c:pt idx="4">
                  <c:v>#N/A</c:v>
                </c:pt>
                <c:pt idx="5">
                  <c:v>1.19</c:v>
                </c:pt>
                <c:pt idx="6">
                  <c:v>#N/A</c:v>
                </c:pt>
                <c:pt idx="7">
                  <c:v>1.18</c:v>
                </c:pt>
                <c:pt idx="8">
                  <c:v>#N/A</c:v>
                </c:pt>
                <c:pt idx="9">
                  <c:v>0.42</c:v>
                </c:pt>
              </c:numCache>
            </c:numRef>
          </c:val>
          <c:extLst>
            <c:ext xmlns:c16="http://schemas.microsoft.com/office/drawing/2014/chart" uri="{C3380CC4-5D6E-409C-BE32-E72D297353CC}">
              <c16:uniqueId val="{00000004-6F84-4A44-8122-BD9D8B062965}"/>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3.09</c:v>
                </c:pt>
                <c:pt idx="2">
                  <c:v>#N/A</c:v>
                </c:pt>
                <c:pt idx="3">
                  <c:v>2.83</c:v>
                </c:pt>
                <c:pt idx="4">
                  <c:v>#N/A</c:v>
                </c:pt>
                <c:pt idx="5">
                  <c:v>2.57</c:v>
                </c:pt>
                <c:pt idx="6">
                  <c:v>#N/A</c:v>
                </c:pt>
                <c:pt idx="7">
                  <c:v>2.56</c:v>
                </c:pt>
                <c:pt idx="8">
                  <c:v>#N/A</c:v>
                </c:pt>
                <c:pt idx="9">
                  <c:v>2.16</c:v>
                </c:pt>
              </c:numCache>
            </c:numRef>
          </c:val>
          <c:extLst>
            <c:ext xmlns:c16="http://schemas.microsoft.com/office/drawing/2014/chart" uri="{C3380CC4-5D6E-409C-BE32-E72D297353CC}">
              <c16:uniqueId val="{00000005-6F84-4A44-8122-BD9D8B062965}"/>
            </c:ext>
          </c:extLst>
        </c:ser>
        <c:ser>
          <c:idx val="6"/>
          <c:order val="6"/>
          <c:tx>
            <c:strRef>
              <c:f>データシート!$A$33</c:f>
              <c:strCache>
                <c:ptCount val="1"/>
                <c:pt idx="0">
                  <c:v>苅田臨空産業団地開発事業特別会計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2.88</c:v>
                </c:pt>
                <c:pt idx="2">
                  <c:v>#N/A</c:v>
                </c:pt>
                <c:pt idx="3">
                  <c:v>2.76</c:v>
                </c:pt>
                <c:pt idx="4">
                  <c:v>#N/A</c:v>
                </c:pt>
                <c:pt idx="5">
                  <c:v>2.76</c:v>
                </c:pt>
                <c:pt idx="6">
                  <c:v>#N/A</c:v>
                </c:pt>
                <c:pt idx="7">
                  <c:v>3.08</c:v>
                </c:pt>
                <c:pt idx="8">
                  <c:v>#N/A</c:v>
                </c:pt>
                <c:pt idx="9">
                  <c:v>3.27</c:v>
                </c:pt>
              </c:numCache>
            </c:numRef>
          </c:val>
          <c:extLst>
            <c:ext xmlns:c16="http://schemas.microsoft.com/office/drawing/2014/chart" uri="{C3380CC4-5D6E-409C-BE32-E72D297353CC}">
              <c16:uniqueId val="{00000006-6F84-4A44-8122-BD9D8B06296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5.78</c:v>
                </c:pt>
                <c:pt idx="2">
                  <c:v>#N/A</c:v>
                </c:pt>
                <c:pt idx="3">
                  <c:v>7.17</c:v>
                </c:pt>
                <c:pt idx="4">
                  <c:v>#N/A</c:v>
                </c:pt>
                <c:pt idx="5">
                  <c:v>10.16</c:v>
                </c:pt>
                <c:pt idx="6">
                  <c:v>#N/A</c:v>
                </c:pt>
                <c:pt idx="7">
                  <c:v>11.14</c:v>
                </c:pt>
                <c:pt idx="8">
                  <c:v>#N/A</c:v>
                </c:pt>
                <c:pt idx="9">
                  <c:v>7.84</c:v>
                </c:pt>
              </c:numCache>
            </c:numRef>
          </c:val>
          <c:extLst>
            <c:ext xmlns:c16="http://schemas.microsoft.com/office/drawing/2014/chart" uri="{C3380CC4-5D6E-409C-BE32-E72D297353CC}">
              <c16:uniqueId val="{00000007-6F84-4A44-8122-BD9D8B06296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14.18</c:v>
                </c:pt>
                <c:pt idx="2">
                  <c:v>#N/A</c:v>
                </c:pt>
                <c:pt idx="3">
                  <c:v>13.65</c:v>
                </c:pt>
                <c:pt idx="4">
                  <c:v>#N/A</c:v>
                </c:pt>
                <c:pt idx="5">
                  <c:v>13.64</c:v>
                </c:pt>
                <c:pt idx="6">
                  <c:v>#N/A</c:v>
                </c:pt>
                <c:pt idx="7">
                  <c:v>13.24</c:v>
                </c:pt>
                <c:pt idx="8">
                  <c:v>#N/A</c:v>
                </c:pt>
                <c:pt idx="9">
                  <c:v>12.96</c:v>
                </c:pt>
              </c:numCache>
            </c:numRef>
          </c:val>
          <c:extLst>
            <c:ext xmlns:c16="http://schemas.microsoft.com/office/drawing/2014/chart" uri="{C3380CC4-5D6E-409C-BE32-E72D297353CC}">
              <c16:uniqueId val="{00000008-6F84-4A44-8122-BD9D8B062965}"/>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2.98</c:v>
                </c:pt>
                <c:pt idx="1">
                  <c:v>#N/A</c:v>
                </c:pt>
                <c:pt idx="2">
                  <c:v>#N/A</c:v>
                </c:pt>
                <c:pt idx="3">
                  <c:v>0</c:v>
                </c:pt>
                <c:pt idx="4">
                  <c:v>2.82</c:v>
                </c:pt>
                <c:pt idx="5">
                  <c:v>#N/A</c:v>
                </c:pt>
                <c:pt idx="6">
                  <c:v>3.24</c:v>
                </c:pt>
                <c:pt idx="7">
                  <c:v>#N/A</c:v>
                </c:pt>
                <c:pt idx="8">
                  <c:v>3.41</c:v>
                </c:pt>
                <c:pt idx="9">
                  <c:v>#N/A</c:v>
                </c:pt>
              </c:numCache>
            </c:numRef>
          </c:val>
          <c:extLst>
            <c:ext xmlns:c16="http://schemas.microsoft.com/office/drawing/2014/chart" uri="{C3380CC4-5D6E-409C-BE32-E72D297353CC}">
              <c16:uniqueId val="{00000009-6F84-4A44-8122-BD9D8B06296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895</c:v>
                </c:pt>
                <c:pt idx="5">
                  <c:v>846</c:v>
                </c:pt>
                <c:pt idx="8">
                  <c:v>805</c:v>
                </c:pt>
                <c:pt idx="11">
                  <c:v>799</c:v>
                </c:pt>
                <c:pt idx="14">
                  <c:v>791</c:v>
                </c:pt>
              </c:numCache>
            </c:numRef>
          </c:val>
          <c:extLst>
            <c:ext xmlns:c16="http://schemas.microsoft.com/office/drawing/2014/chart" uri="{C3380CC4-5D6E-409C-BE32-E72D297353CC}">
              <c16:uniqueId val="{00000000-F82F-415B-90FB-AE22ADC9792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82F-415B-90FB-AE22ADC9792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17</c:v>
                </c:pt>
                <c:pt idx="3">
                  <c:v>8</c:v>
                </c:pt>
                <c:pt idx="6">
                  <c:v>4</c:v>
                </c:pt>
                <c:pt idx="9">
                  <c:v>4</c:v>
                </c:pt>
                <c:pt idx="12">
                  <c:v>3</c:v>
                </c:pt>
              </c:numCache>
            </c:numRef>
          </c:val>
          <c:extLst>
            <c:ext xmlns:c16="http://schemas.microsoft.com/office/drawing/2014/chart" uri="{C3380CC4-5D6E-409C-BE32-E72D297353CC}">
              <c16:uniqueId val="{00000002-F82F-415B-90FB-AE22ADC9792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82F-415B-90FB-AE22ADC9792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268</c:v>
                </c:pt>
                <c:pt idx="3">
                  <c:v>276</c:v>
                </c:pt>
                <c:pt idx="6">
                  <c:v>313</c:v>
                </c:pt>
                <c:pt idx="9">
                  <c:v>283</c:v>
                </c:pt>
                <c:pt idx="12">
                  <c:v>266</c:v>
                </c:pt>
              </c:numCache>
            </c:numRef>
          </c:val>
          <c:extLst>
            <c:ext xmlns:c16="http://schemas.microsoft.com/office/drawing/2014/chart" uri="{C3380CC4-5D6E-409C-BE32-E72D297353CC}">
              <c16:uniqueId val="{00000004-F82F-415B-90FB-AE22ADC9792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82F-415B-90FB-AE22ADC9792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82F-415B-90FB-AE22ADC9792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1400</c:v>
                </c:pt>
                <c:pt idx="3">
                  <c:v>1414</c:v>
                </c:pt>
                <c:pt idx="6">
                  <c:v>1427</c:v>
                </c:pt>
                <c:pt idx="9">
                  <c:v>1432</c:v>
                </c:pt>
                <c:pt idx="12">
                  <c:v>1391</c:v>
                </c:pt>
              </c:numCache>
            </c:numRef>
          </c:val>
          <c:extLst>
            <c:ext xmlns:c16="http://schemas.microsoft.com/office/drawing/2014/chart" uri="{C3380CC4-5D6E-409C-BE32-E72D297353CC}">
              <c16:uniqueId val="{00000007-F82F-415B-90FB-AE22ADC9792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790</c:v>
                </c:pt>
                <c:pt idx="2">
                  <c:v>#N/A</c:v>
                </c:pt>
                <c:pt idx="3">
                  <c:v>#N/A</c:v>
                </c:pt>
                <c:pt idx="4">
                  <c:v>852</c:v>
                </c:pt>
                <c:pt idx="5">
                  <c:v>#N/A</c:v>
                </c:pt>
                <c:pt idx="6">
                  <c:v>#N/A</c:v>
                </c:pt>
                <c:pt idx="7">
                  <c:v>939</c:v>
                </c:pt>
                <c:pt idx="8">
                  <c:v>#N/A</c:v>
                </c:pt>
                <c:pt idx="9">
                  <c:v>#N/A</c:v>
                </c:pt>
                <c:pt idx="10">
                  <c:v>920</c:v>
                </c:pt>
                <c:pt idx="11">
                  <c:v>#N/A</c:v>
                </c:pt>
                <c:pt idx="12">
                  <c:v>#N/A</c:v>
                </c:pt>
                <c:pt idx="13">
                  <c:v>869</c:v>
                </c:pt>
                <c:pt idx="14">
                  <c:v>#N/A</c:v>
                </c:pt>
              </c:numCache>
            </c:numRef>
          </c:val>
          <c:smooth val="0"/>
          <c:extLst>
            <c:ext xmlns:c16="http://schemas.microsoft.com/office/drawing/2014/chart" uri="{C3380CC4-5D6E-409C-BE32-E72D297353CC}">
              <c16:uniqueId val="{00000008-F82F-415B-90FB-AE22ADC9792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8243</c:v>
                </c:pt>
                <c:pt idx="5">
                  <c:v>7829</c:v>
                </c:pt>
                <c:pt idx="8">
                  <c:v>7320</c:v>
                </c:pt>
                <c:pt idx="11">
                  <c:v>6777</c:v>
                </c:pt>
                <c:pt idx="14">
                  <c:v>6300</c:v>
                </c:pt>
              </c:numCache>
            </c:numRef>
          </c:val>
          <c:extLst>
            <c:ext xmlns:c16="http://schemas.microsoft.com/office/drawing/2014/chart" uri="{C3380CC4-5D6E-409C-BE32-E72D297353CC}">
              <c16:uniqueId val="{00000000-B077-4A75-B1F2-58600D50D48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425</c:v>
                </c:pt>
                <c:pt idx="5">
                  <c:v>393</c:v>
                </c:pt>
                <c:pt idx="8">
                  <c:v>375</c:v>
                </c:pt>
                <c:pt idx="11">
                  <c:v>320</c:v>
                </c:pt>
                <c:pt idx="14">
                  <c:v>303</c:v>
                </c:pt>
              </c:numCache>
            </c:numRef>
          </c:val>
          <c:extLst>
            <c:ext xmlns:c16="http://schemas.microsoft.com/office/drawing/2014/chart" uri="{C3380CC4-5D6E-409C-BE32-E72D297353CC}">
              <c16:uniqueId val="{00000001-B077-4A75-B1F2-58600D50D48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4111</c:v>
                </c:pt>
                <c:pt idx="5">
                  <c:v>3842</c:v>
                </c:pt>
                <c:pt idx="8">
                  <c:v>4484</c:v>
                </c:pt>
                <c:pt idx="11">
                  <c:v>5202</c:v>
                </c:pt>
                <c:pt idx="14">
                  <c:v>5968</c:v>
                </c:pt>
              </c:numCache>
            </c:numRef>
          </c:val>
          <c:extLst>
            <c:ext xmlns:c16="http://schemas.microsoft.com/office/drawing/2014/chart" uri="{C3380CC4-5D6E-409C-BE32-E72D297353CC}">
              <c16:uniqueId val="{00000002-B077-4A75-B1F2-58600D50D48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077-4A75-B1F2-58600D50D48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077-4A75-B1F2-58600D50D48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339</c:v>
                </c:pt>
                <c:pt idx="3">
                  <c:v>336</c:v>
                </c:pt>
                <c:pt idx="6">
                  <c:v>332</c:v>
                </c:pt>
                <c:pt idx="9">
                  <c:v>329</c:v>
                </c:pt>
                <c:pt idx="12">
                  <c:v>326</c:v>
                </c:pt>
              </c:numCache>
            </c:numRef>
          </c:val>
          <c:extLst>
            <c:ext xmlns:c16="http://schemas.microsoft.com/office/drawing/2014/chart" uri="{C3380CC4-5D6E-409C-BE32-E72D297353CC}">
              <c16:uniqueId val="{00000005-B077-4A75-B1F2-58600D50D48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2742</c:v>
                </c:pt>
                <c:pt idx="3">
                  <c:v>2721</c:v>
                </c:pt>
                <c:pt idx="6">
                  <c:v>2538</c:v>
                </c:pt>
                <c:pt idx="9">
                  <c:v>2469</c:v>
                </c:pt>
                <c:pt idx="12">
                  <c:v>2375</c:v>
                </c:pt>
              </c:numCache>
            </c:numRef>
          </c:val>
          <c:extLst>
            <c:ext xmlns:c16="http://schemas.microsoft.com/office/drawing/2014/chart" uri="{C3380CC4-5D6E-409C-BE32-E72D297353CC}">
              <c16:uniqueId val="{00000006-B077-4A75-B1F2-58600D50D48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B077-4A75-B1F2-58600D50D48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4947</c:v>
                </c:pt>
                <c:pt idx="3">
                  <c:v>4901</c:v>
                </c:pt>
                <c:pt idx="6">
                  <c:v>4842</c:v>
                </c:pt>
                <c:pt idx="9">
                  <c:v>4737</c:v>
                </c:pt>
                <c:pt idx="12">
                  <c:v>4506</c:v>
                </c:pt>
              </c:numCache>
            </c:numRef>
          </c:val>
          <c:extLst>
            <c:ext xmlns:c16="http://schemas.microsoft.com/office/drawing/2014/chart" uri="{C3380CC4-5D6E-409C-BE32-E72D297353CC}">
              <c16:uniqueId val="{00000008-B077-4A75-B1F2-58600D50D48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57</c:v>
                </c:pt>
                <c:pt idx="3">
                  <c:v>18</c:v>
                </c:pt>
                <c:pt idx="6">
                  <c:v>14</c:v>
                </c:pt>
                <c:pt idx="9">
                  <c:v>9</c:v>
                </c:pt>
                <c:pt idx="12">
                  <c:v>6</c:v>
                </c:pt>
              </c:numCache>
            </c:numRef>
          </c:val>
          <c:extLst>
            <c:ext xmlns:c16="http://schemas.microsoft.com/office/drawing/2014/chart" uri="{C3380CC4-5D6E-409C-BE32-E72D297353CC}">
              <c16:uniqueId val="{00000009-B077-4A75-B1F2-58600D50D48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13634</c:v>
                </c:pt>
                <c:pt idx="3">
                  <c:v>13278</c:v>
                </c:pt>
                <c:pt idx="6">
                  <c:v>12488</c:v>
                </c:pt>
                <c:pt idx="9">
                  <c:v>11560</c:v>
                </c:pt>
                <c:pt idx="12">
                  <c:v>10758</c:v>
                </c:pt>
              </c:numCache>
            </c:numRef>
          </c:val>
          <c:extLst>
            <c:ext xmlns:c16="http://schemas.microsoft.com/office/drawing/2014/chart" uri="{C3380CC4-5D6E-409C-BE32-E72D297353CC}">
              <c16:uniqueId val="{0000000A-B077-4A75-B1F2-58600D50D48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8940</c:v>
                </c:pt>
                <c:pt idx="2">
                  <c:v>#N/A</c:v>
                </c:pt>
                <c:pt idx="3">
                  <c:v>#N/A</c:v>
                </c:pt>
                <c:pt idx="4">
                  <c:v>9190</c:v>
                </c:pt>
                <c:pt idx="5">
                  <c:v>#N/A</c:v>
                </c:pt>
                <c:pt idx="6">
                  <c:v>#N/A</c:v>
                </c:pt>
                <c:pt idx="7">
                  <c:v>8035</c:v>
                </c:pt>
                <c:pt idx="8">
                  <c:v>#N/A</c:v>
                </c:pt>
                <c:pt idx="9">
                  <c:v>#N/A</c:v>
                </c:pt>
                <c:pt idx="10">
                  <c:v>6806</c:v>
                </c:pt>
                <c:pt idx="11">
                  <c:v>#N/A</c:v>
                </c:pt>
                <c:pt idx="12">
                  <c:v>#N/A</c:v>
                </c:pt>
                <c:pt idx="13">
                  <c:v>5401</c:v>
                </c:pt>
                <c:pt idx="14">
                  <c:v>#N/A</c:v>
                </c:pt>
              </c:numCache>
            </c:numRef>
          </c:val>
          <c:smooth val="0"/>
          <c:extLst>
            <c:ext xmlns:c16="http://schemas.microsoft.com/office/drawing/2014/chart" uri="{C3380CC4-5D6E-409C-BE32-E72D297353CC}">
              <c16:uniqueId val="{0000000B-B077-4A75-B1F2-58600D50D48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2846</c:v>
                </c:pt>
                <c:pt idx="1">
                  <c:v>3275</c:v>
                </c:pt>
                <c:pt idx="2">
                  <c:v>3772</c:v>
                </c:pt>
              </c:numCache>
            </c:numRef>
          </c:val>
          <c:extLst>
            <c:ext xmlns:c16="http://schemas.microsoft.com/office/drawing/2014/chart" uri="{C3380CC4-5D6E-409C-BE32-E72D297353CC}">
              <c16:uniqueId val="{00000000-2F40-46A1-9526-E08FF125405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189</c:v>
                </c:pt>
                <c:pt idx="1">
                  <c:v>189</c:v>
                </c:pt>
                <c:pt idx="2">
                  <c:v>189</c:v>
                </c:pt>
              </c:numCache>
            </c:numRef>
          </c:val>
          <c:extLst>
            <c:ext xmlns:c16="http://schemas.microsoft.com/office/drawing/2014/chart" uri="{C3380CC4-5D6E-409C-BE32-E72D297353CC}">
              <c16:uniqueId val="{00000001-2F40-46A1-9526-E08FF125405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1243</c:v>
                </c:pt>
                <c:pt idx="1">
                  <c:v>1531</c:v>
                </c:pt>
                <c:pt idx="2">
                  <c:v>1800</c:v>
                </c:pt>
              </c:numCache>
            </c:numRef>
          </c:val>
          <c:extLst>
            <c:ext xmlns:c16="http://schemas.microsoft.com/office/drawing/2014/chart" uri="{C3380CC4-5D6E-409C-BE32-E72D297353CC}">
              <c16:uniqueId val="{00000002-2F40-46A1-9526-E08FF125405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{E044D406-95F5-474D-8A84-530517C29D14}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A40-4A99-A8E1-01A1A1BC8E7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{5A81C018-CE40-4D26-B3C3-9AA46EAC488A}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A40-4A99-A8E1-01A1A1BC8E7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{9840A5CB-C061-4159-BA40-175B4F2A98F9}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A40-4A99-A8E1-01A1A1BC8E7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{D94C831C-F7CB-4A92-94DE-258D6AC1B24A}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A40-4A99-A8E1-01A1A1BC8E7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{CC8DFE2E-4112-4954-9D3F-FC834C7A4B84}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A40-4A99-A8E1-01A1A1BC8E75}"/>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{5AC34412-52CE-45B0-8722-842EC6271926}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A40-4A99-A8E1-01A1A1BC8E75}"/>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{5FDE478A-D666-4751-B074-15296B8D1D47}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A40-4A99-A8E1-01A1A1BC8E75}"/>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{1128ECF2-011F-4237-92C7-7F4CE5B4A171}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A40-4A99-A8E1-01A1A1BC8E75}"/>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{395196E0-BE49-4AB4-9951-D5F6B52E950B}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A40-4A99-A8E1-01A1A1BC8E7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52.9</c:v>
                </c:pt>
                <c:pt idx="16">
                  <c:v>54.3</c:v>
                </c:pt>
                <c:pt idx="24">
                  <c:v>56.1</c:v>
                </c:pt>
                <c:pt idx="32">
                  <c:v>58.2</c:v>
                </c:pt>
              </c:numCache>
            </c:numRef>
          </c:xVal>
          <c:yVal>
            <c:numRef>
              <c:f>公会計指標分析・財政指標組合せ分析表!$BP$51:$DC$51</c:f>
              <c:numCache>
                <c:formatCode>#,##0.0;"▲ "#,##0.0</c:formatCode>
                <c:ptCount val="40"/>
                <c:pt idx="8">
                  <c:v>120.7</c:v>
                </c:pt>
                <c:pt idx="16">
                  <c:v>105.2</c:v>
                </c:pt>
                <c:pt idx="24">
                  <c:v>83.6</c:v>
                </c:pt>
                <c:pt idx="32">
                  <c:v>62.5</c:v>
                </c:pt>
              </c:numCache>
            </c:numRef>
          </c:yVal>
          <c:smooth val="0"/>
          <c:extLst>
            <c:ext xmlns:c16="http://schemas.microsoft.com/office/drawing/2014/chart" uri="{C3380CC4-5D6E-409C-BE32-E72D297353CC}">
              <c16:uniqueId val="{00000009-5A40-4A99-A8E1-01A1A1BC8E7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{F22429D3-0F48-4E93-8A7E-F7837513DAF7}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A40-4A99-A8E1-01A1A1BC8E7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{7BA29204-082E-4537-B120-5A6EC0ACC814}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A40-4A99-A8E1-01A1A1BC8E7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{05694455-2B4E-49FE-BCC0-6BA39FFA6865}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A40-4A99-A8E1-01A1A1BC8E7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{F2D60F45-5533-43F3-8D88-8603E75DA1B8}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A40-4A99-A8E1-01A1A1BC8E7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{553E664E-7770-477E-9736-600E41F3A6AB}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A40-4A99-A8E1-01A1A1BC8E75}"/>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{AB402E11-50EE-4EAA-BD03-9C37696CAFEF}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A40-4A99-A8E1-01A1A1BC8E75}"/>
                </c:ext>
              </c:extLst>
            </c:dLbl>
            <c:dLbl>
              <c:idx val="16"/>
              <c:layout>
                <c:manualLayout>
                  <c:x val="-3.9922455335443946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{072CCB34-D538-4C8F-AADE-403C01186598}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A40-4A99-A8E1-01A1A1BC8E75}"/>
                </c:ext>
              </c:extLst>
            </c:dLbl>
            <c:dLbl>
              <c:idx val="24"/>
              <c:layout>
                <c:manualLayout>
                  <c:x val="-2.4367945603700664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{768770A5-5E42-482A-BF92-BCB64D899BCD}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A40-4A99-A8E1-01A1A1BC8E75}"/>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{D50D93C7-6656-4F90-AF96-18397DB0B710}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A40-4A99-A8E1-01A1A1BC8E7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54.5</c:v>
                </c:pt>
                <c:pt idx="16">
                  <c:v>57.7</c:v>
                </c:pt>
                <c:pt idx="24">
                  <c:v>57.8</c:v>
                </c:pt>
                <c:pt idx="32">
                  <c:v>59.2</c:v>
                </c:pt>
              </c:numCache>
            </c:numRef>
          </c:xVal>
          <c:yVal>
            <c:numRef>
              <c:f>公会計指標分析・財政指標組合せ分析表!$BP$55:$DC$55</c:f>
              <c:numCache>
                <c:formatCode>#,##0.0;"▲ "#,##0.0</c:formatCode>
                <c:ptCount val="40"/>
                <c:pt idx="8">
                  <c:v>20.2</c:v>
                </c:pt>
                <c:pt idx="16">
                  <c:v>15.5</c:v>
                </c:pt>
                <c:pt idx="24">
                  <c:v>14</c:v>
                </c:pt>
                <c:pt idx="32">
                  <c:v>11.4</c:v>
                </c:pt>
              </c:numCache>
            </c:numRef>
          </c:yVal>
          <c:smooth val="0"/>
          <c:extLst>
            <c:ext xmlns:c16="http://schemas.microsoft.com/office/drawing/2014/chart" uri="{C3380CC4-5D6E-409C-BE32-E72D297353CC}">
              <c16:uniqueId val="{00000013-5A40-4A99-A8E1-01A1A1BC8E75}"/>
            </c:ext>
          </c:extLst>
        </c:ser>
        <c:dLbls>
          <c:showLegendKey val="0"/>
          <c:showVal val="1"/>
          <c:showCatName val="0"/>
          <c:showSerName val="0"/>
          <c:showPercent val="0"/>
          <c:showBubbleSize val="0"/>
        </c:dLbls>
        <c:axId val="46179840"/>
        <c:axId val="46181760"/>
      </c:scatterChart>
      <c:valAx>
        <c:axId val="46179840"/>
        <c:scaling>
          <c:orientation val="minMax"/>
          <c:max val="59.800000000000004"/>
          <c:min val="52.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4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1.5025272157747035E-2"/>
                </c:manualLayout>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{9971192A-D320-4824-B359-8B9033EEB983}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FAA-48D6-9058-273DFA0B315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{82A3E77A-827F-49EC-B7B9-9C4709C0BDB2}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FAA-48D6-9058-273DFA0B315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{6034C8F8-0D6C-4A48-B0E2-5555D3E264F2}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FAA-48D6-9058-273DFA0B315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{5F37B2AE-2AEB-42F1-A21F-0056AA757601}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FAA-48D6-9058-273DFA0B315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{5F744874-0A89-4856-B93D-FB019717ACBD}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FAA-48D6-9058-273DFA0B3151}"/>
                </c:ext>
              </c:extLst>
            </c:dLbl>
            <c:dLbl>
              <c:idx val="8"/>
              <c:layout>
                <c:manualLayout>
                  <c:x val="0"/>
                  <c:y val="1.50249296701776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{76AEAAAA-4177-4695-A2AE-7725D667B13F}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FAA-48D6-9058-273DFA0B3151}"/>
                </c:ext>
              </c:extLst>
            </c:dLbl>
            <c:dLbl>
              <c:idx val="16"/>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{5E18E57C-5D78-4239-ADCD-47EB62EA73BB}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FAA-48D6-9058-273DFA0B3151}"/>
                </c:ext>
              </c:extLst>
            </c:dLbl>
            <c:dLbl>
              <c:idx val="24"/>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{20AFAF27-AB45-49B2-890A-6B925F13623F}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FAA-48D6-9058-273DFA0B3151}"/>
                </c:ext>
              </c:extLst>
            </c:dLbl>
            <c:dLbl>
              <c:idx val="32"/>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{9C9F3F98-4336-409E-9792-A77550A09542}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FAA-48D6-9058-273DFA0B315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10.6</c:v>
                </c:pt>
                <c:pt idx="8">
                  <c:v>10.7</c:v>
                </c:pt>
                <c:pt idx="16">
                  <c:v>11.4</c:v>
                </c:pt>
                <c:pt idx="24">
                  <c:v>11.5</c:v>
                </c:pt>
                <c:pt idx="32">
                  <c:v>11.2</c:v>
                </c:pt>
              </c:numCache>
            </c:numRef>
          </c:xVal>
          <c:yVal>
            <c:numRef>
              <c:f>公会計指標分析・財政指標組合せ分析表!$BP$73:$DC$73</c:f>
              <c:numCache>
                <c:formatCode>#,##0.0;"▲ "#,##0.0</c:formatCode>
                <c:ptCount val="40"/>
                <c:pt idx="0">
                  <c:v>122.3</c:v>
                </c:pt>
                <c:pt idx="8">
                  <c:v>120.7</c:v>
                </c:pt>
                <c:pt idx="16">
                  <c:v>105.2</c:v>
                </c:pt>
                <c:pt idx="24">
                  <c:v>83.6</c:v>
                </c:pt>
                <c:pt idx="32">
                  <c:v>62.5</c:v>
                </c:pt>
              </c:numCache>
            </c:numRef>
          </c:yVal>
          <c:smooth val="0"/>
          <c:extLst>
            <c:ext xmlns:c16="http://schemas.microsoft.com/office/drawing/2014/chart" uri="{C3380CC4-5D6E-409C-BE32-E72D297353CC}">
              <c16:uniqueId val="{00000009-5FAA-48D6-9058-273DFA0B315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{2A8EEAC4-5A82-44C1-82D1-682F957C5A64}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FAA-48D6-9058-273DFA0B315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{600D9D20-6571-427B-9504-0B6E9371DC8A}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FAA-48D6-9058-273DFA0B315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{BE4A90AB-6D26-4524-BD6C-AC39F0EB4628}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FAA-48D6-9058-273DFA0B315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{8E12A156-141F-40B3-8C9A-B13D3696111D}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FAA-48D6-9058-273DFA0B315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{75A23BBA-8207-469B-8AF0-F4C8B9B79E1F}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FAA-48D6-9058-273DFA0B3151}"/>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{D919B2CF-9A6E-4E9B-BC7B-781F0BBF62EC}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FAA-48D6-9058-273DFA0B3151}"/>
                </c:ext>
              </c:extLst>
            </c:dLbl>
            <c:dLbl>
              <c:idx val="16"/>
              <c:layout>
                <c:manualLayout>
                  <c:x val="-2.5541911913360717E-2"/>
                  <c:y val="-7.1354545186782442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{214C5698-497B-441A-A845-9BBA4332127F}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FAA-48D6-9058-273DFA0B3151}"/>
                </c:ext>
              </c:extLst>
            </c:dLbl>
            <c:dLbl>
              <c:idx val="24"/>
              <c:layout>
                <c:manualLayout>
                  <c:x val="-3.7854071324860551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{DAF02EE6-CF78-4B26-9987-F5F49E2885A9}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FAA-48D6-9058-273DFA0B3151}"/>
                </c:ext>
              </c:extLst>
            </c:dLbl>
            <c:dLbl>
              <c:idx val="32"/>
              <c:layout>
                <c:manualLayout>
                  <c:x val="-3.1697991619110633E-2"/>
                  <c:y val="-5.3478748988805454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{BB3E7086-E04E-4836-9C6C-00AEF730645C}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FAA-48D6-9058-273DFA0B315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7.1</c:v>
                </c:pt>
                <c:pt idx="16">
                  <c:v>6.6</c:v>
                </c:pt>
                <c:pt idx="24">
                  <c:v>6.5</c:v>
                </c:pt>
                <c:pt idx="32">
                  <c:v>6.7</c:v>
                </c:pt>
              </c:numCache>
            </c:numRef>
          </c:xVal>
          <c:yVal>
            <c:numRef>
              <c:f>公会計指標分析・財政指標組合せ分析表!$BP$77:$DC$77</c:f>
              <c:numCache>
                <c:formatCode>#,##0.0;"▲ "#,##0.0</c:formatCode>
                <c:ptCount val="40"/>
                <c:pt idx="0">
                  <c:v>20.3</c:v>
                </c:pt>
                <c:pt idx="8">
                  <c:v>20.2</c:v>
                </c:pt>
                <c:pt idx="16">
                  <c:v>15.5</c:v>
                </c:pt>
                <c:pt idx="24">
                  <c:v>14</c:v>
                </c:pt>
                <c:pt idx="32">
                  <c:v>11.4</c:v>
                </c:pt>
              </c:numCache>
            </c:numRef>
          </c:yVal>
          <c:smooth val="0"/>
          <c:extLst>
            <c:ext xmlns:c16="http://schemas.microsoft.com/office/drawing/2014/chart" uri="{C3380CC4-5D6E-409C-BE32-E72D297353CC}">
              <c16:uniqueId val="{00000013-5FAA-48D6-9058-273DFA0B3151}"/>
            </c:ext>
          </c:extLst>
        </c:ser>
        <c:dLbls>
          <c:showLegendKey val="0"/>
          <c:showVal val="1"/>
          <c:showCatName val="0"/>
          <c:showSerName val="0"/>
          <c:showPercent val="0"/>
          <c:showBubbleSize val="0"/>
        </c:dLbls>
        <c:axId val="84219776"/>
        <c:axId val="84234240"/>
      </c:scatterChart>
      <c:valAx>
        <c:axId val="84219776"/>
        <c:scaling>
          <c:orientation val="minMax"/>
          <c:max val="12"/>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5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福岡県苅田町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過去に実施した大規模なインフラ整備や公共施設の建設の財源に地方債を充てていたため元利償還金は平成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年度まで増加を続けていたが、平成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年度は前年度と比べて</a:t>
          </a:r>
          <a:r>
            <a:rPr kumimoji="1" lang="en-US" altLang="ja-JP" sz="1400">
              <a:latin typeface="ＭＳ ゴシック" pitchFamily="49" charset="-128"/>
              <a:ea typeface="ＭＳ ゴシック" pitchFamily="49" charset="-128"/>
            </a:rPr>
            <a:t>41</a:t>
          </a:r>
          <a:r>
            <a:rPr kumimoji="1" lang="ja-JP" altLang="en-US" sz="1400">
              <a:latin typeface="ＭＳ ゴシック" pitchFamily="49" charset="-128"/>
              <a:ea typeface="ＭＳ ゴシック" pitchFamily="49" charset="-128"/>
            </a:rPr>
            <a:t>百万円の減少となった。公営企業債の元利償還金に対する繰入金は水道事業及び下水道事業ともに対象の地方債の償還が進んだため、前年度と比べて</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百万円の減少となった。最終的な実質公債費率の分子は前年度より</a:t>
          </a:r>
          <a:r>
            <a:rPr kumimoji="1" lang="en-US" altLang="ja-JP" sz="1400">
              <a:latin typeface="ＭＳ ゴシック" pitchFamily="49" charset="-128"/>
              <a:ea typeface="ＭＳ ゴシック" pitchFamily="49" charset="-128"/>
            </a:rPr>
            <a:t>51</a:t>
          </a:r>
          <a:r>
            <a:rPr kumimoji="1" lang="ja-JP" altLang="en-US" sz="1400">
              <a:latin typeface="ＭＳ ゴシック" pitchFamily="49" charset="-128"/>
              <a:ea typeface="ＭＳ ゴシック" pitchFamily="49" charset="-128"/>
            </a:rPr>
            <a:t>百万円減少したが、今後は公共施設の大規模改修の財源として起債も行う予定であり、過度に地方債に依存することなく健全な財政運営に努めていく。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福岡県苅田町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一般会計等に係る地方債の現在高は、地方債の償還が進んだことにより、前年度と比べ</a:t>
          </a:r>
          <a:r>
            <a:rPr kumimoji="1" lang="en-US" altLang="ja-JP" sz="1400">
              <a:latin typeface="ＭＳ ゴシック" pitchFamily="49" charset="-128"/>
              <a:ea typeface="ＭＳ ゴシック" pitchFamily="49" charset="-128"/>
            </a:rPr>
            <a:t>802</a:t>
          </a:r>
          <a:r>
            <a:rPr kumimoji="1" lang="ja-JP" altLang="en-US" sz="1400">
              <a:latin typeface="ＭＳ ゴシック" pitchFamily="49" charset="-128"/>
              <a:ea typeface="ＭＳ ゴシック" pitchFamily="49" charset="-128"/>
            </a:rPr>
            <a:t>百万円の減少となった。公営企業債においても水道事業、下水道事業ともに対象の地方債の償還が進んだため、将来負担額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は前年度に比べ減少した。一方、充当可能基金については、地方税が前年度に続き</a:t>
          </a:r>
          <a:r>
            <a:rPr kumimoji="1" lang="en-US" altLang="ja-JP" sz="1400">
              <a:latin typeface="ＭＳ ゴシック" pitchFamily="49" charset="-128"/>
              <a:ea typeface="ＭＳ ゴシック" pitchFamily="49" charset="-128"/>
            </a:rPr>
            <a:t>80</a:t>
          </a:r>
          <a:r>
            <a:rPr kumimoji="1" lang="ja-JP" altLang="en-US" sz="1400">
              <a:latin typeface="ＭＳ ゴシック" pitchFamily="49" charset="-128"/>
              <a:ea typeface="ＭＳ ゴシック" pitchFamily="49" charset="-128"/>
            </a:rPr>
            <a:t>億円を超えたことから、一般財源より財政調整基金や公共施設整備基金等へ積立を新規に行ったため、前年度に比べて</a:t>
          </a:r>
          <a:r>
            <a:rPr kumimoji="1" lang="en-US" altLang="ja-JP" sz="1400">
              <a:latin typeface="ＭＳ ゴシック" pitchFamily="49" charset="-128"/>
              <a:ea typeface="ＭＳ ゴシック" pitchFamily="49" charset="-128"/>
            </a:rPr>
            <a:t>766</a:t>
          </a:r>
          <a:r>
            <a:rPr kumimoji="1" lang="ja-JP" altLang="en-US" sz="1400">
              <a:latin typeface="ＭＳ ゴシック" pitchFamily="49" charset="-128"/>
              <a:ea typeface="ＭＳ ゴシック" pitchFamily="49" charset="-128"/>
            </a:rPr>
            <a:t>百万円の増加となった。最終的な将来負担比率の分子は過去</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年間で最も低い</a:t>
          </a:r>
          <a:r>
            <a:rPr kumimoji="1" lang="en-US" altLang="ja-JP" sz="1400">
              <a:latin typeface="ＭＳ ゴシック" pitchFamily="49" charset="-128"/>
              <a:ea typeface="ＭＳ ゴシック" pitchFamily="49" charset="-128"/>
            </a:rPr>
            <a:t>5,401</a:t>
          </a:r>
          <a:r>
            <a:rPr kumimoji="1" lang="ja-JP" altLang="en-US" sz="1400">
              <a:latin typeface="ＭＳ ゴシック" pitchFamily="49" charset="-128"/>
              <a:ea typeface="ＭＳ ゴシック" pitchFamily="49" charset="-128"/>
            </a:rPr>
            <a:t>百万円となったが、本町の財政は地方税の動向に大きく影響を受けるため、今後も過度に地方債に依存することや基金の取り崩しに頼ることのない健全な財政運営に取り組んでいく。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福岡県苅田町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基金全体では、財政調整基金及びその他特定目的基金は増加している。本町は平成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連続で実質単年度収支が赤字の状況であり、一時的に財政調整基金を取り崩す状況であったが、行財政改革による人件費等の歳出の削減や、景気の回復による地方税の増収により収支は改善したため、取り崩しによって減少した財政調整基金へ積み立てしたことや、企業誘致による土地の売却益を基金へ積立を行ったため増加している。また、今後の公共施設の更新や大規模改修のための財源として、公共施設整備基金に積み立てを行っているため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町は普通交付税不交付団体であり、地方税の動向が財政状況や各種指標に大きく影響を与えるため、今後も健全な財政運営を継続するために、景気回復による地方税の増収分については、計画的に財政調整基金へ積立を行っていく予定である。加えて、公共施設の更新や大規模改修にも今後費用がかかる見込みであるから、公共施設の整備のための基金にも財政調整基金とバランスを取りながら積立を行う予定である。また、企業誘致への取組みも強化しており、町内進出企業へ奨励金を交付していることから、企業誘致に係る土地の売却益等は基金へ積立を行っ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苅田町公共施設整備基金：公共施設の老朽化対策のため、施設の新築や改修、設備の更新等の財源に充当する。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苅田町企業立地奨励金基金： 苅田町企業立地促進条例に基づく奨励金の財源に充当する。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苅田町まちづくり基金：ふるさと寄附金やまちづくり自販機の売上を積み立て、本町の発展やまちづくりの推進を図る事業の財源に充当する。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苅田町霊園管理基金：霊園の管理料を積み立て、霊園管理に要する経費の財源に充当する。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苅田町消防賞じゅつ金基金：消防賞じゅつ金支給の財源に充当する。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苅田町公共施設整備基金及び苅田町企業立地奨励金基金については、地方税が前年度に引き続き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億円を超えたことにより、それぞれ一般財源より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億円及び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億円の積立を行ったことが増加の要因である。苅田町まちづくり基金については、ふるさと寄附金の受入が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あったため、積立を行ったことが増加の要因である。苅田町霊園管理基金については、管理費に要した経費より管理料の受入の方が多かったためであり、余剰金は今後の改修費用等の財源として積み立てを行ったことから増額となった。苅田町消防賞じゅつ金基金については過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年間横ばいであり、これは基金の運用益のみ積み立てを行っているためである。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苅田町公共施設整備基金については、町内の多くの公共施設が老朽化していることから、今後改修費用等に多くの財源が必要と見込まれるため、地方税の増収や歳出の削減により捻出した一般財源を計画的に積み立てることを目標としている。苅田町企業立地奨励金基金については、町内に新規企業が進出し操業を開始する予定があるため、今後も奨励金支出予定額まで一般財源より積立を行う予定である。苅田町まちづくり基金は、今後もふるさと寄附金やまちづくり自販機の売上を積み立てる予定にしている。苅田町霊園管理基金は霊園の維持管理のための基金であるため、今後も管理料の適切な管理を行い積立を行っていく。苅田町消防賞じゅつ金基金については、今後も運用益のみ積立を行う方針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年度に残高が増加した要因は、前年度からの余剰金の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を財政調整基金へ積立を行い、これを取り崩すことなく決算ができたため、平成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町は普通交付税不交付団体であり、地方税の動向が財政状況や各種指標に大きく影響を与えるため、今後も健全な財政運営を継続するために、景気回復による地方税の増収分については、計画的に財政調整基金へ積立を行っ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年度以降、横ばいとなっており大きな増減はなく、現在は基金の運用益を積立しているのみである。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現在、満期一括償還等の地方債がないことから運用益の積立以外の新たな積立等は行っていないが、地方債現在高が類似団体と比べて大きいため、今後は活用の検討を行う。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福岡県苅田町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37,652
36,204
48.98
14,187,450
13,368,378
740,708
9,390,398
10,758,478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有形固定資産減価償却率は類似団体に比べて</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％低くなっている。これは平成</a:t>
          </a:r>
          <a:r>
            <a:rPr kumimoji="1" lang="en-US" altLang="ja-JP" sz="1050">
              <a:latin typeface="ＭＳ Ｐゴシック" panose="020B0600070205080204" pitchFamily="50" charset="-128"/>
              <a:ea typeface="ＭＳ Ｐゴシック" panose="020B0600070205080204" pitchFamily="50" charset="-128"/>
            </a:rPr>
            <a:t>23</a:t>
          </a:r>
          <a:r>
            <a:rPr kumimoji="1" lang="ja-JP" altLang="en-US" sz="1050">
              <a:latin typeface="ＭＳ Ｐゴシック" panose="020B0600070205080204" pitchFamily="50" charset="-128"/>
              <a:ea typeface="ＭＳ Ｐゴシック" panose="020B0600070205080204" pitchFamily="50" charset="-128"/>
            </a:rPr>
            <a:t>年度に町民温水プールの建設、平成</a:t>
          </a:r>
          <a:r>
            <a:rPr kumimoji="1" lang="en-US" altLang="ja-JP" sz="1050">
              <a:latin typeface="ＭＳ Ｐゴシック" panose="020B0600070205080204" pitchFamily="50" charset="-128"/>
              <a:ea typeface="ＭＳ Ｐゴシック" panose="020B0600070205080204" pitchFamily="50" charset="-128"/>
            </a:rPr>
            <a:t>26</a:t>
          </a:r>
          <a:r>
            <a:rPr kumimoji="1" lang="ja-JP" altLang="en-US" sz="1050">
              <a:latin typeface="ＭＳ Ｐゴシック" panose="020B0600070205080204" pitchFamily="50" charset="-128"/>
              <a:ea typeface="ＭＳ Ｐゴシック" panose="020B0600070205080204" pitchFamily="50" charset="-128"/>
            </a:rPr>
            <a:t>年度に消防本部事務所棟の建替えや土地区画整理事業等により道路が新設整備されていることにより比較的新しい固定資産を保有しているためである。しかし、個別の施設ごとに分析すると体育館・プール、消防施設、道路、橋りょう・トンネル以外の比率は</a:t>
          </a:r>
          <a:r>
            <a:rPr kumimoji="1" lang="en-US" altLang="ja-JP" sz="1050">
              <a:latin typeface="ＭＳ Ｐゴシック" panose="020B0600070205080204" pitchFamily="50" charset="-128"/>
              <a:ea typeface="ＭＳ Ｐゴシック" panose="020B0600070205080204" pitchFamily="50" charset="-128"/>
            </a:rPr>
            <a:t>55</a:t>
          </a:r>
          <a:r>
            <a:rPr kumimoji="1" lang="ja-JP" altLang="en-US" sz="1050">
              <a:latin typeface="ＭＳ Ｐゴシック" panose="020B0600070205080204" pitchFamily="50" charset="-128"/>
              <a:ea typeface="ＭＳ Ｐゴシック" panose="020B0600070205080204" pitchFamily="50" charset="-128"/>
            </a:rPr>
            <a:t>％以上で、平均を上回る数値となっており、全施設の老朽化が進んでいる状態である。現在公共施設個別施設計画を策定中であり、優先すべき改修を計画的に行い長寿命化を図っていく。</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34502</xdr:rowOff>
    </xdr:from>
    <xdr:to>
      <xdr:col>23</xdr:col>
      <xdr:colOff>85090</xdr:colOff>
      <xdr:row>33</xdr:row>
      <xdr:rowOff>106892</xdr:rowOff>
    </xdr:to>
    <xdr:cxnSp macro="">
      <xdr:nvCxnSpPr>
        <xdr:cNvPr id="64" name="直線コネクタ 63"/>
        <xdr:cNvCxnSpPr/>
      </xdr:nvCxnSpPr>
      <xdr:spPr>
        <a:xfrm flipV="1">
          <a:off x="4760595" y="5435177"/>
          <a:ext cx="127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110719</xdr:rowOff>
    </xdr:from>
    <xdr:ext cx="405111" cy="259045"/>
    <xdr:sp macro="" textlink="">
      <xdr:nvSpPr>
        <xdr:cNvPr id="65" name="有形固定資産減価償却率最小値テキスト"/>
        <xdr:cNvSpPr txBox="1"/>
      </xdr:nvSpPr>
      <xdr:spPr>
        <a:xfrm>
          <a:off x="4813300" y="654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106892</xdr:rowOff>
    </xdr:from>
    <xdr:to>
      <xdr:col>23</xdr:col>
      <xdr:colOff>174625</xdr:colOff>
      <xdr:row>33</xdr:row>
      <xdr:rowOff>106892</xdr:rowOff>
    </xdr:to>
    <xdr:cxnSp macro="">
      <xdr:nvCxnSpPr>
        <xdr:cNvPr id="66" name="直線コネクタ 65"/>
        <xdr:cNvCxnSpPr/>
      </xdr:nvCxnSpPr>
      <xdr:spPr>
        <a:xfrm>
          <a:off x="4673600" y="65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152629</xdr:rowOff>
    </xdr:from>
    <xdr:ext cx="405111" cy="259045"/>
    <xdr:sp macro="" textlink="">
      <xdr:nvSpPr>
        <xdr:cNvPr id="67" name="有形固定資産減価償却率最大値テキスト"/>
        <xdr:cNvSpPr txBox="1"/>
      </xdr:nvSpPr>
      <xdr:spPr>
        <a:xfrm>
          <a:off x="4813300" y="521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34502</xdr:rowOff>
    </xdr:from>
    <xdr:to>
      <xdr:col>23</xdr:col>
      <xdr:colOff>174625</xdr:colOff>
      <xdr:row>27</xdr:row>
      <xdr:rowOff>34502</xdr:rowOff>
    </xdr:to>
    <xdr:cxnSp macro="">
      <xdr:nvCxnSpPr>
        <xdr:cNvPr id="68" name="直線コネクタ 67"/>
        <xdr:cNvCxnSpPr/>
      </xdr:nvCxnSpPr>
      <xdr:spPr>
        <a:xfrm>
          <a:off x="4673600" y="543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118339</xdr:rowOff>
    </xdr:from>
    <xdr:ext cx="405111" cy="259045"/>
    <xdr:sp macro="" textlink="">
      <xdr:nvSpPr>
        <xdr:cNvPr id="69" name="有形固定資産減価償却率平均値テキスト"/>
        <xdr:cNvSpPr txBox="1"/>
      </xdr:nvSpPr>
      <xdr:spPr>
        <a:xfrm>
          <a:off x="4813300" y="5861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70" name="フローチャート: 判断 69"/>
        <xdr:cNvSpPr/>
      </xdr:nvSpPr>
      <xdr:spPr>
        <a:xfrm>
          <a:off x="4711700" y="601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145838</xdr:rowOff>
    </xdr:from>
    <xdr:to>
      <xdr:col>19</xdr:col>
      <xdr:colOff>187325</xdr:colOff>
      <xdr:row>31</xdr:row>
      <xdr:rowOff>75988</xdr:rowOff>
    </xdr:to>
    <xdr:sp macro="" textlink="">
      <xdr:nvSpPr>
        <xdr:cNvPr id="71" name="フローチャート: 判断 70"/>
        <xdr:cNvSpPr/>
      </xdr:nvSpPr>
      <xdr:spPr>
        <a:xfrm>
          <a:off x="4000500" y="606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149437</xdr:rowOff>
    </xdr:from>
    <xdr:to>
      <xdr:col>15</xdr:col>
      <xdr:colOff>187325</xdr:colOff>
      <xdr:row>31</xdr:row>
      <xdr:rowOff>79587</xdr:rowOff>
    </xdr:to>
    <xdr:sp macro="" textlink="">
      <xdr:nvSpPr>
        <xdr:cNvPr id="72" name="フローチャート: 判断 71"/>
        <xdr:cNvSpPr/>
      </xdr:nvSpPr>
      <xdr:spPr>
        <a:xfrm>
          <a:off x="3238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93133</xdr:rowOff>
    </xdr:from>
    <xdr:to>
      <xdr:col>11</xdr:col>
      <xdr:colOff>187325</xdr:colOff>
      <xdr:row>32</xdr:row>
      <xdr:rowOff>23283</xdr:rowOff>
    </xdr:to>
    <xdr:sp macro="" textlink="">
      <xdr:nvSpPr>
        <xdr:cNvPr id="73" name="フローチャート: 判断 72"/>
        <xdr:cNvSpPr/>
      </xdr:nvSpPr>
      <xdr:spPr>
        <a:xfrm>
          <a:off x="2476500" y="617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131445</xdr:rowOff>
    </xdr:from>
    <xdr:to>
      <xdr:col>23</xdr:col>
      <xdr:colOff>136525</xdr:colOff>
      <xdr:row>31</xdr:row>
      <xdr:rowOff>61595</xdr:rowOff>
    </xdr:to>
    <xdr:sp macro="" textlink="">
      <xdr:nvSpPr>
        <xdr:cNvPr id="79" name="楕円 78"/>
        <xdr:cNvSpPr/>
      </xdr:nvSpPr>
      <xdr:spPr>
        <a:xfrm>
          <a:off x="47117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109872</xdr:rowOff>
    </xdr:from>
    <xdr:ext cx="405111" cy="259045"/>
    <xdr:sp macro="" textlink="">
      <xdr:nvSpPr>
        <xdr:cNvPr id="80" name="有形固定資産減価償却率該当値テキスト"/>
        <xdr:cNvSpPr txBox="1"/>
      </xdr:nvSpPr>
      <xdr:spPr>
        <a:xfrm>
          <a:off x="4813300" y="6024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35560</xdr:rowOff>
    </xdr:from>
    <xdr:to>
      <xdr:col>19</xdr:col>
      <xdr:colOff>187325</xdr:colOff>
      <xdr:row>31</xdr:row>
      <xdr:rowOff>137160</xdr:rowOff>
    </xdr:to>
    <xdr:sp macro="" textlink="">
      <xdr:nvSpPr>
        <xdr:cNvPr id="81" name="楕円 80"/>
        <xdr:cNvSpPr/>
      </xdr:nvSpPr>
      <xdr:spPr>
        <a:xfrm>
          <a:off x="4000500" y="612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10795</xdr:rowOff>
    </xdr:from>
    <xdr:to>
      <xdr:col>23</xdr:col>
      <xdr:colOff>85725</xdr:colOff>
      <xdr:row>31</xdr:row>
      <xdr:rowOff>86360</xdr:rowOff>
    </xdr:to>
    <xdr:cxnSp macro="">
      <xdr:nvCxnSpPr>
        <xdr:cNvPr id="82" name="直線コネクタ 81"/>
        <xdr:cNvCxnSpPr/>
      </xdr:nvCxnSpPr>
      <xdr:spPr>
        <a:xfrm flipV="1">
          <a:off x="4051300" y="6097270"/>
          <a:ext cx="7112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100330</xdr:rowOff>
    </xdr:from>
    <xdr:to>
      <xdr:col>15</xdr:col>
      <xdr:colOff>187325</xdr:colOff>
      <xdr:row>32</xdr:row>
      <xdr:rowOff>30480</xdr:rowOff>
    </xdr:to>
    <xdr:sp macro="" textlink="">
      <xdr:nvSpPr>
        <xdr:cNvPr id="83" name="楕円 82"/>
        <xdr:cNvSpPr/>
      </xdr:nvSpPr>
      <xdr:spPr>
        <a:xfrm>
          <a:off x="3238500" y="618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86360</xdr:rowOff>
    </xdr:from>
    <xdr:to>
      <xdr:col>19</xdr:col>
      <xdr:colOff>136525</xdr:colOff>
      <xdr:row>31</xdr:row>
      <xdr:rowOff>151130</xdr:rowOff>
    </xdr:to>
    <xdr:cxnSp macro="">
      <xdr:nvCxnSpPr>
        <xdr:cNvPr id="84" name="直線コネクタ 83"/>
        <xdr:cNvCxnSpPr/>
      </xdr:nvCxnSpPr>
      <xdr:spPr>
        <a:xfrm flipV="1">
          <a:off x="3289300" y="6172835"/>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150707</xdr:rowOff>
    </xdr:from>
    <xdr:to>
      <xdr:col>11</xdr:col>
      <xdr:colOff>187325</xdr:colOff>
      <xdr:row>32</xdr:row>
      <xdr:rowOff>80857</xdr:rowOff>
    </xdr:to>
    <xdr:sp macro="" textlink="">
      <xdr:nvSpPr>
        <xdr:cNvPr id="85" name="楕円 84"/>
        <xdr:cNvSpPr/>
      </xdr:nvSpPr>
      <xdr:spPr>
        <a:xfrm>
          <a:off x="2476500" y="623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151130</xdr:rowOff>
    </xdr:from>
    <xdr:to>
      <xdr:col>15</xdr:col>
      <xdr:colOff>136525</xdr:colOff>
      <xdr:row>32</xdr:row>
      <xdr:rowOff>30057</xdr:rowOff>
    </xdr:to>
    <xdr:cxnSp macro="">
      <xdr:nvCxnSpPr>
        <xdr:cNvPr id="86" name="直線コネクタ 85"/>
        <xdr:cNvCxnSpPr/>
      </xdr:nvCxnSpPr>
      <xdr:spPr>
        <a:xfrm flipV="1">
          <a:off x="2527300" y="6237605"/>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92515</xdr:rowOff>
    </xdr:from>
    <xdr:ext cx="405111" cy="259045"/>
    <xdr:sp macro="" textlink="">
      <xdr:nvSpPr>
        <xdr:cNvPr id="87" name="n_1aveValue有形固定資産減価償却率"/>
        <xdr:cNvSpPr txBox="1"/>
      </xdr:nvSpPr>
      <xdr:spPr>
        <a:xfrm>
          <a:off x="3836044" y="5836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96114</xdr:rowOff>
    </xdr:from>
    <xdr:ext cx="405111" cy="259045"/>
    <xdr:sp macro="" textlink="">
      <xdr:nvSpPr>
        <xdr:cNvPr id="88" name="n_2aveValue有形固定資産減価償却率"/>
        <xdr:cNvSpPr txBox="1"/>
      </xdr:nvSpPr>
      <xdr:spPr>
        <a:xfrm>
          <a:off x="3086744" y="5839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39810</xdr:rowOff>
    </xdr:from>
    <xdr:ext cx="405111" cy="259045"/>
    <xdr:sp macro="" textlink="">
      <xdr:nvSpPr>
        <xdr:cNvPr id="89" name="n_3aveValue有形固定資産減価償却率"/>
        <xdr:cNvSpPr txBox="1"/>
      </xdr:nvSpPr>
      <xdr:spPr>
        <a:xfrm>
          <a:off x="2324744" y="595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128287</xdr:rowOff>
    </xdr:from>
    <xdr:ext cx="405111" cy="259045"/>
    <xdr:sp macro="" textlink="">
      <xdr:nvSpPr>
        <xdr:cNvPr id="90" name="n_1mainValue有形固定資産減価償却率"/>
        <xdr:cNvSpPr txBox="1"/>
      </xdr:nvSpPr>
      <xdr:spPr>
        <a:xfrm>
          <a:off x="3836044"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21607</xdr:rowOff>
    </xdr:from>
    <xdr:ext cx="405111" cy="259045"/>
    <xdr:sp macro="" textlink="">
      <xdr:nvSpPr>
        <xdr:cNvPr id="91" name="n_2mainValue有形固定資産減価償却率"/>
        <xdr:cNvSpPr txBox="1"/>
      </xdr:nvSpPr>
      <xdr:spPr>
        <a:xfrm>
          <a:off x="3086744" y="627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71984</xdr:rowOff>
    </xdr:from>
    <xdr:ext cx="405111" cy="259045"/>
    <xdr:sp macro="" textlink="">
      <xdr:nvSpPr>
        <xdr:cNvPr id="92" name="n_3mainValue有形固定資産減価償却率"/>
        <xdr:cNvSpPr txBox="1"/>
      </xdr:nvSpPr>
      <xdr:spPr>
        <a:xfrm>
          <a:off x="2324744" y="6329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類似団体に比べ</a:t>
          </a:r>
          <a:r>
            <a:rPr kumimoji="1" lang="en-US" altLang="ja-JP" sz="1050">
              <a:latin typeface="ＭＳ Ｐゴシック" panose="020B0600070205080204" pitchFamily="50" charset="-128"/>
              <a:ea typeface="ＭＳ Ｐゴシック" panose="020B0600070205080204" pitchFamily="50" charset="-128"/>
            </a:rPr>
            <a:t>76.1</a:t>
          </a:r>
          <a:r>
            <a:rPr kumimoji="1" lang="ja-JP" altLang="en-US" sz="1050">
              <a:latin typeface="ＭＳ Ｐゴシック" panose="020B0600070205080204" pitchFamily="50" charset="-128"/>
              <a:ea typeface="ＭＳ Ｐゴシック" panose="020B0600070205080204" pitchFamily="50" charset="-128"/>
            </a:rPr>
            <a:t>％低くなっている。これは地方債の新規借入を抑制し、約</a:t>
          </a:r>
          <a:r>
            <a:rPr kumimoji="1" lang="en-US" altLang="ja-JP" sz="1050">
              <a:latin typeface="ＭＳ Ｐゴシック" panose="020B0600070205080204" pitchFamily="50" charset="-128"/>
              <a:ea typeface="ＭＳ Ｐゴシック" panose="020B0600070205080204" pitchFamily="50" charset="-128"/>
            </a:rPr>
            <a:t>8</a:t>
          </a:r>
          <a:r>
            <a:rPr kumimoji="1" lang="ja-JP" altLang="en-US" sz="1050">
              <a:latin typeface="ＭＳ Ｐゴシック" panose="020B0600070205080204" pitchFamily="50" charset="-128"/>
              <a:ea typeface="ＭＳ Ｐゴシック" panose="020B0600070205080204" pitchFamily="50" charset="-128"/>
            </a:rPr>
            <a:t>億円地方債現在高が減少したことに加え、平成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年度は基金に約</a:t>
          </a:r>
          <a:r>
            <a:rPr kumimoji="1" lang="en-US" altLang="ja-JP" sz="1050">
              <a:latin typeface="ＭＳ Ｐゴシック" panose="020B0600070205080204" pitchFamily="50" charset="-128"/>
              <a:ea typeface="ＭＳ Ｐゴシック" panose="020B0600070205080204" pitchFamily="50" charset="-128"/>
            </a:rPr>
            <a:t>7.9</a:t>
          </a:r>
          <a:r>
            <a:rPr kumimoji="1" lang="ja-JP" altLang="en-US" sz="1050">
              <a:latin typeface="ＭＳ Ｐゴシック" panose="020B0600070205080204" pitchFamily="50" charset="-128"/>
              <a:ea typeface="ＭＳ Ｐゴシック" panose="020B0600070205080204" pitchFamily="50" charset="-128"/>
            </a:rPr>
            <a:t>億円を積み立て、地方債償還に充当可能な財源が増加したためである。引き続き地方債の借入抑制を行っており地方債現在高は減少予定である。本町の経常一般財源等歳入は景気の影響を受けやすい。そのため、債務償還比率が景気動向に大きく左右されないよう地方債の償還と借入のバランスに注視し、老朽化の進んだ施設の大規模改修等の大型事業を計画的に行っていく。</a:t>
          </a: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7" name="テキスト ボックス 116"/>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74150</xdr:rowOff>
    </xdr:from>
    <xdr:to>
      <xdr:col>76</xdr:col>
      <xdr:colOff>21589</xdr:colOff>
      <xdr:row>35</xdr:row>
      <xdr:rowOff>31297</xdr:rowOff>
    </xdr:to>
    <xdr:cxnSp macro="">
      <xdr:nvCxnSpPr>
        <xdr:cNvPr id="123" name="直線コネクタ 122"/>
        <xdr:cNvCxnSpPr/>
      </xdr:nvCxnSpPr>
      <xdr:spPr>
        <a:xfrm flipV="1">
          <a:off x="14793595" y="5303375"/>
          <a:ext cx="1269" cy="1500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4"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5" name="直線コネクタ 124"/>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20827</xdr:rowOff>
    </xdr:from>
    <xdr:ext cx="469744" cy="259045"/>
    <xdr:sp macro="" textlink="">
      <xdr:nvSpPr>
        <xdr:cNvPr id="126" name="債務償還比率最大値テキスト"/>
        <xdr:cNvSpPr txBox="1"/>
      </xdr:nvSpPr>
      <xdr:spPr>
        <a:xfrm>
          <a:off x="14846300" y="507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74150</xdr:rowOff>
    </xdr:from>
    <xdr:to>
      <xdr:col>76</xdr:col>
      <xdr:colOff>111125</xdr:colOff>
      <xdr:row>26</xdr:row>
      <xdr:rowOff>74150</xdr:rowOff>
    </xdr:to>
    <xdr:cxnSp macro="">
      <xdr:nvCxnSpPr>
        <xdr:cNvPr id="127" name="直線コネクタ 126"/>
        <xdr:cNvCxnSpPr/>
      </xdr:nvCxnSpPr>
      <xdr:spPr>
        <a:xfrm>
          <a:off x="14706600" y="5303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93870</xdr:rowOff>
    </xdr:from>
    <xdr:ext cx="469744" cy="259045"/>
    <xdr:sp macro="" textlink="">
      <xdr:nvSpPr>
        <xdr:cNvPr id="128" name="債務償還比率平均値テキスト"/>
        <xdr:cNvSpPr txBox="1"/>
      </xdr:nvSpPr>
      <xdr:spPr>
        <a:xfrm>
          <a:off x="14846300" y="5837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70993</xdr:rowOff>
    </xdr:from>
    <xdr:to>
      <xdr:col>76</xdr:col>
      <xdr:colOff>73025</xdr:colOff>
      <xdr:row>31</xdr:row>
      <xdr:rowOff>1143</xdr:rowOff>
    </xdr:to>
    <xdr:sp macro="" textlink="">
      <xdr:nvSpPr>
        <xdr:cNvPr id="129" name="フローチャート: 判断 128"/>
        <xdr:cNvSpPr/>
      </xdr:nvSpPr>
      <xdr:spPr>
        <a:xfrm>
          <a:off x="14744700" y="598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52487</xdr:rowOff>
    </xdr:from>
    <xdr:to>
      <xdr:col>72</xdr:col>
      <xdr:colOff>123825</xdr:colOff>
      <xdr:row>30</xdr:row>
      <xdr:rowOff>154087</xdr:rowOff>
    </xdr:to>
    <xdr:sp macro="" textlink="">
      <xdr:nvSpPr>
        <xdr:cNvPr id="130" name="フローチャート: 判断 129"/>
        <xdr:cNvSpPr/>
      </xdr:nvSpPr>
      <xdr:spPr>
        <a:xfrm>
          <a:off x="14033500" y="596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16900</xdr:rowOff>
    </xdr:from>
    <xdr:to>
      <xdr:col>76</xdr:col>
      <xdr:colOff>73025</xdr:colOff>
      <xdr:row>31</xdr:row>
      <xdr:rowOff>118500</xdr:rowOff>
    </xdr:to>
    <xdr:sp macro="" textlink="">
      <xdr:nvSpPr>
        <xdr:cNvPr id="136" name="楕円 135"/>
        <xdr:cNvSpPr/>
      </xdr:nvSpPr>
      <xdr:spPr>
        <a:xfrm>
          <a:off x="14744700" y="61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166777</xdr:rowOff>
    </xdr:from>
    <xdr:ext cx="469744" cy="259045"/>
    <xdr:sp macro="" textlink="">
      <xdr:nvSpPr>
        <xdr:cNvPr id="137" name="債務償還比率該当値テキスト"/>
        <xdr:cNvSpPr txBox="1"/>
      </xdr:nvSpPr>
      <xdr:spPr>
        <a:xfrm>
          <a:off x="14846300" y="608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116024</xdr:rowOff>
    </xdr:from>
    <xdr:to>
      <xdr:col>72</xdr:col>
      <xdr:colOff>123825</xdr:colOff>
      <xdr:row>31</xdr:row>
      <xdr:rowOff>46174</xdr:rowOff>
    </xdr:to>
    <xdr:sp macro="" textlink="">
      <xdr:nvSpPr>
        <xdr:cNvPr id="138" name="楕円 137"/>
        <xdr:cNvSpPr/>
      </xdr:nvSpPr>
      <xdr:spPr>
        <a:xfrm>
          <a:off x="14033500" y="603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166824</xdr:rowOff>
    </xdr:from>
    <xdr:to>
      <xdr:col>76</xdr:col>
      <xdr:colOff>22225</xdr:colOff>
      <xdr:row>31</xdr:row>
      <xdr:rowOff>67700</xdr:rowOff>
    </xdr:to>
    <xdr:cxnSp macro="">
      <xdr:nvCxnSpPr>
        <xdr:cNvPr id="139" name="直線コネクタ 138"/>
        <xdr:cNvCxnSpPr/>
      </xdr:nvCxnSpPr>
      <xdr:spPr>
        <a:xfrm>
          <a:off x="14084300" y="6081849"/>
          <a:ext cx="711200" cy="7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170614</xdr:rowOff>
    </xdr:from>
    <xdr:ext cx="469744" cy="259045"/>
    <xdr:sp macro="" textlink="">
      <xdr:nvSpPr>
        <xdr:cNvPr id="140" name="n_1aveValue債務償還比率"/>
        <xdr:cNvSpPr txBox="1"/>
      </xdr:nvSpPr>
      <xdr:spPr>
        <a:xfrm>
          <a:off x="13836727" y="574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37301</xdr:rowOff>
    </xdr:from>
    <xdr:ext cx="469744" cy="259045"/>
    <xdr:sp macro="" textlink="">
      <xdr:nvSpPr>
        <xdr:cNvPr id="141" name="n_1mainValue債務償還比率"/>
        <xdr:cNvSpPr txBox="1"/>
      </xdr:nvSpPr>
      <xdr:spPr>
        <a:xfrm>
          <a:off x="13836727" y="6123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福岡県苅田町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37,652
36,204
48.98
14,187,450
13,368,378
740,708
9,390,398
10,758,478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93345</xdr:rowOff>
    </xdr:from>
    <xdr:to>
      <xdr:col>24</xdr:col>
      <xdr:colOff>62865</xdr:colOff>
      <xdr:row>42</xdr:row>
      <xdr:rowOff>70485</xdr:rowOff>
    </xdr:to>
    <xdr:cxnSp macro="">
      <xdr:nvCxnSpPr>
        <xdr:cNvPr id="56" name="直線コネクタ 55"/>
        <xdr:cNvCxnSpPr/>
      </xdr:nvCxnSpPr>
      <xdr:spPr>
        <a:xfrm flipV="1">
          <a:off x="4634865" y="5751195"/>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40022</xdr:rowOff>
    </xdr:from>
    <xdr:ext cx="405111" cy="259045"/>
    <xdr:sp macro="" textlink="">
      <xdr:nvSpPr>
        <xdr:cNvPr id="59" name="【道路】&#10;有形固定資産減価償却率最大値テキスト"/>
        <xdr:cNvSpPr txBox="1"/>
      </xdr:nvSpPr>
      <xdr:spPr>
        <a:xfrm>
          <a:off x="4673600" y="552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93345</xdr:rowOff>
    </xdr:from>
    <xdr:to>
      <xdr:col>24</xdr:col>
      <xdr:colOff>152400</xdr:colOff>
      <xdr:row>33</xdr:row>
      <xdr:rowOff>93345</xdr:rowOff>
    </xdr:to>
    <xdr:cxnSp macro="">
      <xdr:nvCxnSpPr>
        <xdr:cNvPr id="60" name="直線コネクタ 59"/>
        <xdr:cNvCxnSpPr/>
      </xdr:nvCxnSpPr>
      <xdr:spPr>
        <a:xfrm>
          <a:off x="4546600" y="575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97807</xdr:rowOff>
    </xdr:from>
    <xdr:ext cx="405111" cy="259045"/>
    <xdr:sp macro="" textlink="">
      <xdr:nvSpPr>
        <xdr:cNvPr id="61" name="【道路】&#10;有形固定資産減価償却率平均値テキスト"/>
        <xdr:cNvSpPr txBox="1"/>
      </xdr:nvSpPr>
      <xdr:spPr>
        <a:xfrm>
          <a:off x="4673600" y="627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74930</xdr:rowOff>
    </xdr:from>
    <xdr:to>
      <xdr:col>24</xdr:col>
      <xdr:colOff>114300</xdr:colOff>
      <xdr:row>38</xdr:row>
      <xdr:rowOff>5080</xdr:rowOff>
    </xdr:to>
    <xdr:sp macro="" textlink="">
      <xdr:nvSpPr>
        <xdr:cNvPr id="62" name="フローチャート: 判断 61"/>
        <xdr:cNvSpPr/>
      </xdr:nvSpPr>
      <xdr:spPr>
        <a:xfrm>
          <a:off x="4584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122555</xdr:rowOff>
    </xdr:from>
    <xdr:to>
      <xdr:col>15</xdr:col>
      <xdr:colOff>101600</xdr:colOff>
      <xdr:row>38</xdr:row>
      <xdr:rowOff>52705</xdr:rowOff>
    </xdr:to>
    <xdr:sp macro="" textlink="">
      <xdr:nvSpPr>
        <xdr:cNvPr id="64" name="フローチャート: 判断 63"/>
        <xdr:cNvSpPr/>
      </xdr:nvSpPr>
      <xdr:spPr>
        <a:xfrm>
          <a:off x="2857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132080</xdr:rowOff>
    </xdr:from>
    <xdr:to>
      <xdr:col>10</xdr:col>
      <xdr:colOff>165100</xdr:colOff>
      <xdr:row>38</xdr:row>
      <xdr:rowOff>62230</xdr:rowOff>
    </xdr:to>
    <xdr:sp macro="" textlink="">
      <xdr:nvSpPr>
        <xdr:cNvPr id="65" name="フローチャート: 判断 64"/>
        <xdr:cNvSpPr/>
      </xdr:nvSpPr>
      <xdr:spPr>
        <a:xfrm>
          <a:off x="1968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153035</xdr:rowOff>
    </xdr:from>
    <xdr:to>
      <xdr:col>24</xdr:col>
      <xdr:colOff>114300</xdr:colOff>
      <xdr:row>39</xdr:row>
      <xdr:rowOff>83185</xdr:rowOff>
    </xdr:to>
    <xdr:sp macro="" textlink="">
      <xdr:nvSpPr>
        <xdr:cNvPr id="71" name="楕円 70"/>
        <xdr:cNvSpPr/>
      </xdr:nvSpPr>
      <xdr:spPr>
        <a:xfrm>
          <a:off x="45847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131462</xdr:rowOff>
    </xdr:from>
    <xdr:ext cx="405111" cy="259045"/>
    <xdr:sp macro="" textlink="">
      <xdr:nvSpPr>
        <xdr:cNvPr id="72" name="【道路】&#10;有形固定資産減価償却率該当値テキスト"/>
        <xdr:cNvSpPr txBox="1"/>
      </xdr:nvSpPr>
      <xdr:spPr>
        <a:xfrm>
          <a:off x="4673600"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33020</xdr:rowOff>
    </xdr:from>
    <xdr:to>
      <xdr:col>20</xdr:col>
      <xdr:colOff>38100</xdr:colOff>
      <xdr:row>39</xdr:row>
      <xdr:rowOff>134620</xdr:rowOff>
    </xdr:to>
    <xdr:sp macro="" textlink="">
      <xdr:nvSpPr>
        <xdr:cNvPr id="73" name="楕円 72"/>
        <xdr:cNvSpPr/>
      </xdr:nvSpPr>
      <xdr:spPr>
        <a:xfrm>
          <a:off x="374650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32385</xdr:rowOff>
    </xdr:from>
    <xdr:to>
      <xdr:col>24</xdr:col>
      <xdr:colOff>63500</xdr:colOff>
      <xdr:row>39</xdr:row>
      <xdr:rowOff>83820</xdr:rowOff>
    </xdr:to>
    <xdr:cxnSp macro="">
      <xdr:nvCxnSpPr>
        <xdr:cNvPr id="74" name="直線コネクタ 73"/>
        <xdr:cNvCxnSpPr/>
      </xdr:nvCxnSpPr>
      <xdr:spPr>
        <a:xfrm flipV="1">
          <a:off x="3797300" y="671893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59690</xdr:rowOff>
    </xdr:from>
    <xdr:to>
      <xdr:col>15</xdr:col>
      <xdr:colOff>101600</xdr:colOff>
      <xdr:row>39</xdr:row>
      <xdr:rowOff>161290</xdr:rowOff>
    </xdr:to>
    <xdr:sp macro="" textlink="">
      <xdr:nvSpPr>
        <xdr:cNvPr id="75" name="楕円 74"/>
        <xdr:cNvSpPr/>
      </xdr:nvSpPr>
      <xdr:spPr>
        <a:xfrm>
          <a:off x="2857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83820</xdr:rowOff>
    </xdr:from>
    <xdr:to>
      <xdr:col>19</xdr:col>
      <xdr:colOff>177800</xdr:colOff>
      <xdr:row>39</xdr:row>
      <xdr:rowOff>110490</xdr:rowOff>
    </xdr:to>
    <xdr:cxnSp macro="">
      <xdr:nvCxnSpPr>
        <xdr:cNvPr id="76" name="直線コネクタ 75"/>
        <xdr:cNvCxnSpPr/>
      </xdr:nvCxnSpPr>
      <xdr:spPr>
        <a:xfrm flipV="1">
          <a:off x="2908300" y="67703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71120</xdr:rowOff>
    </xdr:from>
    <xdr:to>
      <xdr:col>10</xdr:col>
      <xdr:colOff>165100</xdr:colOff>
      <xdr:row>40</xdr:row>
      <xdr:rowOff>1270</xdr:rowOff>
    </xdr:to>
    <xdr:sp macro="" textlink="">
      <xdr:nvSpPr>
        <xdr:cNvPr id="77" name="楕円 76"/>
        <xdr:cNvSpPr/>
      </xdr:nvSpPr>
      <xdr:spPr>
        <a:xfrm>
          <a:off x="1968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110490</xdr:rowOff>
    </xdr:from>
    <xdr:to>
      <xdr:col>15</xdr:col>
      <xdr:colOff>50800</xdr:colOff>
      <xdr:row>39</xdr:row>
      <xdr:rowOff>121920</xdr:rowOff>
    </xdr:to>
    <xdr:cxnSp macro="">
      <xdr:nvCxnSpPr>
        <xdr:cNvPr id="78" name="直線コネクタ 77"/>
        <xdr:cNvCxnSpPr/>
      </xdr:nvCxnSpPr>
      <xdr:spPr>
        <a:xfrm flipV="1">
          <a:off x="2019300" y="67970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69232</xdr:rowOff>
    </xdr:from>
    <xdr:ext cx="405111" cy="259045"/>
    <xdr:sp macro="" textlink="">
      <xdr:nvSpPr>
        <xdr:cNvPr id="79" name="n_1aveValue【道路】&#10;有形固定資産減価償却率"/>
        <xdr:cNvSpPr txBox="1"/>
      </xdr:nvSpPr>
      <xdr:spPr>
        <a:xfrm>
          <a:off x="35820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69232</xdr:rowOff>
    </xdr:from>
    <xdr:ext cx="405111" cy="259045"/>
    <xdr:sp macro="" textlink="">
      <xdr:nvSpPr>
        <xdr:cNvPr id="80" name="n_2aveValue【道路】&#10;有形固定資産減価償却率"/>
        <xdr:cNvSpPr txBox="1"/>
      </xdr:nvSpPr>
      <xdr:spPr>
        <a:xfrm>
          <a:off x="2705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78757</xdr:rowOff>
    </xdr:from>
    <xdr:ext cx="405111" cy="259045"/>
    <xdr:sp macro="" textlink="">
      <xdr:nvSpPr>
        <xdr:cNvPr id="81" name="n_3aveValue【道路】&#10;有形固定資産減価償却率"/>
        <xdr:cNvSpPr txBox="1"/>
      </xdr:nvSpPr>
      <xdr:spPr>
        <a:xfrm>
          <a:off x="1816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125747</xdr:rowOff>
    </xdr:from>
    <xdr:ext cx="405111" cy="259045"/>
    <xdr:sp macro="" textlink="">
      <xdr:nvSpPr>
        <xdr:cNvPr id="82" name="n_1mainValue【道路】&#10;有形固定資産減価償却率"/>
        <xdr:cNvSpPr txBox="1"/>
      </xdr:nvSpPr>
      <xdr:spPr>
        <a:xfrm>
          <a:off x="3582044" y="681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152417</xdr:rowOff>
    </xdr:from>
    <xdr:ext cx="405111" cy="259045"/>
    <xdr:sp macro="" textlink="">
      <xdr:nvSpPr>
        <xdr:cNvPr id="83" name="n_2mainValue【道路】&#10;有形固定資産減価償却率"/>
        <xdr:cNvSpPr txBox="1"/>
      </xdr:nvSpPr>
      <xdr:spPr>
        <a:xfrm>
          <a:off x="27057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163847</xdr:rowOff>
    </xdr:from>
    <xdr:ext cx="405111" cy="259045"/>
    <xdr:sp macro="" textlink="">
      <xdr:nvSpPr>
        <xdr:cNvPr id="84" name="n_3mainValue【道路】&#10;有形固定資産減価償却率"/>
        <xdr:cNvSpPr txBox="1"/>
      </xdr:nvSpPr>
      <xdr:spPr>
        <a:xfrm>
          <a:off x="1816744"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62421</xdr:rowOff>
    </xdr:from>
    <xdr:to>
      <xdr:col>54</xdr:col>
      <xdr:colOff>189865</xdr:colOff>
      <xdr:row>41</xdr:row>
      <xdr:rowOff>138037</xdr:rowOff>
    </xdr:to>
    <xdr:cxnSp macro="">
      <xdr:nvCxnSpPr>
        <xdr:cNvPr id="108" name="直線コネクタ 107"/>
        <xdr:cNvCxnSpPr/>
      </xdr:nvCxnSpPr>
      <xdr:spPr>
        <a:xfrm flipV="1">
          <a:off x="10476865" y="5720271"/>
          <a:ext cx="0" cy="1447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141864</xdr:rowOff>
    </xdr:from>
    <xdr:ext cx="469744" cy="259045"/>
    <xdr:sp macro="" textlink="">
      <xdr:nvSpPr>
        <xdr:cNvPr id="109" name="【道路】&#10;一人当たり延長最小値テキスト"/>
        <xdr:cNvSpPr txBox="1"/>
      </xdr:nvSpPr>
      <xdr:spPr>
        <a:xfrm>
          <a:off x="10515600" y="717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138037</xdr:rowOff>
    </xdr:from>
    <xdr:to>
      <xdr:col>55</xdr:col>
      <xdr:colOff>88900</xdr:colOff>
      <xdr:row>41</xdr:row>
      <xdr:rowOff>138037</xdr:rowOff>
    </xdr:to>
    <xdr:cxnSp macro="">
      <xdr:nvCxnSpPr>
        <xdr:cNvPr id="110" name="直線コネクタ 109"/>
        <xdr:cNvCxnSpPr/>
      </xdr:nvCxnSpPr>
      <xdr:spPr>
        <a:xfrm>
          <a:off x="10388600" y="7167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9098</xdr:rowOff>
    </xdr:from>
    <xdr:ext cx="599010" cy="259045"/>
    <xdr:sp macro="" textlink="">
      <xdr:nvSpPr>
        <xdr:cNvPr id="111" name="【道路】&#10;一人当たり延長最大値テキスト"/>
        <xdr:cNvSpPr txBox="1"/>
      </xdr:nvSpPr>
      <xdr:spPr>
        <a:xfrm>
          <a:off x="10515600" y="549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62421</xdr:rowOff>
    </xdr:from>
    <xdr:to>
      <xdr:col>55</xdr:col>
      <xdr:colOff>88900</xdr:colOff>
      <xdr:row>33</xdr:row>
      <xdr:rowOff>62421</xdr:rowOff>
    </xdr:to>
    <xdr:cxnSp macro="">
      <xdr:nvCxnSpPr>
        <xdr:cNvPr id="112" name="直線コネクタ 111"/>
        <xdr:cNvCxnSpPr/>
      </xdr:nvCxnSpPr>
      <xdr:spPr>
        <a:xfrm>
          <a:off x="10388600" y="572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105706</xdr:rowOff>
    </xdr:from>
    <xdr:ext cx="534377" cy="259045"/>
    <xdr:sp macro="" textlink="">
      <xdr:nvSpPr>
        <xdr:cNvPr id="113" name="【道路】&#10;一人当たり延長平均値テキスト"/>
        <xdr:cNvSpPr txBox="1"/>
      </xdr:nvSpPr>
      <xdr:spPr>
        <a:xfrm>
          <a:off x="10515600" y="6792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82829</xdr:rowOff>
    </xdr:from>
    <xdr:to>
      <xdr:col>55</xdr:col>
      <xdr:colOff>50800</xdr:colOff>
      <xdr:row>41</xdr:row>
      <xdr:rowOff>12979</xdr:rowOff>
    </xdr:to>
    <xdr:sp macro="" textlink="">
      <xdr:nvSpPr>
        <xdr:cNvPr id="114" name="フローチャート: 判断 113"/>
        <xdr:cNvSpPr/>
      </xdr:nvSpPr>
      <xdr:spPr>
        <a:xfrm>
          <a:off x="10426700" y="694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76479</xdr:rowOff>
    </xdr:from>
    <xdr:to>
      <xdr:col>50</xdr:col>
      <xdr:colOff>165100</xdr:colOff>
      <xdr:row>41</xdr:row>
      <xdr:rowOff>6629</xdr:rowOff>
    </xdr:to>
    <xdr:sp macro="" textlink="">
      <xdr:nvSpPr>
        <xdr:cNvPr id="115" name="フローチャート: 判断 114"/>
        <xdr:cNvSpPr/>
      </xdr:nvSpPr>
      <xdr:spPr>
        <a:xfrm>
          <a:off x="9588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113017</xdr:rowOff>
    </xdr:from>
    <xdr:to>
      <xdr:col>46</xdr:col>
      <xdr:colOff>38100</xdr:colOff>
      <xdr:row>41</xdr:row>
      <xdr:rowOff>43167</xdr:rowOff>
    </xdr:to>
    <xdr:sp macro="" textlink="">
      <xdr:nvSpPr>
        <xdr:cNvPr id="116" name="フローチャート: 判断 115"/>
        <xdr:cNvSpPr/>
      </xdr:nvSpPr>
      <xdr:spPr>
        <a:xfrm>
          <a:off x="8699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119888</xdr:rowOff>
    </xdr:from>
    <xdr:to>
      <xdr:col>41</xdr:col>
      <xdr:colOff>101600</xdr:colOff>
      <xdr:row>41</xdr:row>
      <xdr:rowOff>50038</xdr:rowOff>
    </xdr:to>
    <xdr:sp macro="" textlink="">
      <xdr:nvSpPr>
        <xdr:cNvPr id="117" name="フローチャート: 判断 116"/>
        <xdr:cNvSpPr/>
      </xdr:nvSpPr>
      <xdr:spPr>
        <a:xfrm>
          <a:off x="7810500" y="69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87237</xdr:rowOff>
    </xdr:from>
    <xdr:to>
      <xdr:col>55</xdr:col>
      <xdr:colOff>50800</xdr:colOff>
      <xdr:row>42</xdr:row>
      <xdr:rowOff>17387</xdr:rowOff>
    </xdr:to>
    <xdr:sp macro="" textlink="">
      <xdr:nvSpPr>
        <xdr:cNvPr id="123" name="楕円 122"/>
        <xdr:cNvSpPr/>
      </xdr:nvSpPr>
      <xdr:spPr>
        <a:xfrm>
          <a:off x="10426700" y="711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2164</xdr:rowOff>
    </xdr:from>
    <xdr:ext cx="469744" cy="259045"/>
    <xdr:sp macro="" textlink="">
      <xdr:nvSpPr>
        <xdr:cNvPr id="124" name="【道路】&#10;一人当たり延長該当値テキスト"/>
        <xdr:cNvSpPr txBox="1"/>
      </xdr:nvSpPr>
      <xdr:spPr>
        <a:xfrm>
          <a:off x="10515600" y="703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87313</xdr:rowOff>
    </xdr:from>
    <xdr:to>
      <xdr:col>50</xdr:col>
      <xdr:colOff>165100</xdr:colOff>
      <xdr:row>42</xdr:row>
      <xdr:rowOff>17463</xdr:rowOff>
    </xdr:to>
    <xdr:sp macro="" textlink="">
      <xdr:nvSpPr>
        <xdr:cNvPr id="125" name="楕円 124"/>
        <xdr:cNvSpPr/>
      </xdr:nvSpPr>
      <xdr:spPr>
        <a:xfrm>
          <a:off x="9588500" y="711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138037</xdr:rowOff>
    </xdr:from>
    <xdr:to>
      <xdr:col>55</xdr:col>
      <xdr:colOff>0</xdr:colOff>
      <xdr:row>41</xdr:row>
      <xdr:rowOff>138113</xdr:rowOff>
    </xdr:to>
    <xdr:cxnSp macro="">
      <xdr:nvCxnSpPr>
        <xdr:cNvPr id="126" name="直線コネクタ 125"/>
        <xdr:cNvCxnSpPr/>
      </xdr:nvCxnSpPr>
      <xdr:spPr>
        <a:xfrm flipV="1">
          <a:off x="9639300" y="7167487"/>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87567</xdr:rowOff>
    </xdr:from>
    <xdr:to>
      <xdr:col>46</xdr:col>
      <xdr:colOff>38100</xdr:colOff>
      <xdr:row>42</xdr:row>
      <xdr:rowOff>17717</xdr:rowOff>
    </xdr:to>
    <xdr:sp macro="" textlink="">
      <xdr:nvSpPr>
        <xdr:cNvPr id="127" name="楕円 126"/>
        <xdr:cNvSpPr/>
      </xdr:nvSpPr>
      <xdr:spPr>
        <a:xfrm>
          <a:off x="8699500" y="711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138113</xdr:rowOff>
    </xdr:from>
    <xdr:to>
      <xdr:col>50</xdr:col>
      <xdr:colOff>114300</xdr:colOff>
      <xdr:row>41</xdr:row>
      <xdr:rowOff>138367</xdr:rowOff>
    </xdr:to>
    <xdr:cxnSp macro="">
      <xdr:nvCxnSpPr>
        <xdr:cNvPr id="128" name="直線コネクタ 127"/>
        <xdr:cNvCxnSpPr/>
      </xdr:nvCxnSpPr>
      <xdr:spPr>
        <a:xfrm flipV="1">
          <a:off x="8750300" y="7167563"/>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87516</xdr:rowOff>
    </xdr:from>
    <xdr:to>
      <xdr:col>41</xdr:col>
      <xdr:colOff>101600</xdr:colOff>
      <xdr:row>42</xdr:row>
      <xdr:rowOff>17666</xdr:rowOff>
    </xdr:to>
    <xdr:sp macro="" textlink="">
      <xdr:nvSpPr>
        <xdr:cNvPr id="129" name="楕円 128"/>
        <xdr:cNvSpPr/>
      </xdr:nvSpPr>
      <xdr:spPr>
        <a:xfrm>
          <a:off x="7810500" y="711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138316</xdr:rowOff>
    </xdr:from>
    <xdr:to>
      <xdr:col>45</xdr:col>
      <xdr:colOff>177800</xdr:colOff>
      <xdr:row>41</xdr:row>
      <xdr:rowOff>138367</xdr:rowOff>
    </xdr:to>
    <xdr:cxnSp macro="">
      <xdr:nvCxnSpPr>
        <xdr:cNvPr id="130" name="直線コネクタ 129"/>
        <xdr:cNvCxnSpPr/>
      </xdr:nvCxnSpPr>
      <xdr:spPr>
        <a:xfrm>
          <a:off x="7861300" y="7167766"/>
          <a:ext cx="8890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23156</xdr:rowOff>
    </xdr:from>
    <xdr:ext cx="534377" cy="259045"/>
    <xdr:sp macro="" textlink="">
      <xdr:nvSpPr>
        <xdr:cNvPr id="131" name="n_1aveValue【道路】&#10;一人当たり延長"/>
        <xdr:cNvSpPr txBox="1"/>
      </xdr:nvSpPr>
      <xdr:spPr>
        <a:xfrm>
          <a:off x="93594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59694</xdr:rowOff>
    </xdr:from>
    <xdr:ext cx="534377" cy="259045"/>
    <xdr:sp macro="" textlink="">
      <xdr:nvSpPr>
        <xdr:cNvPr id="132" name="n_2aveValue【道路】&#10;一人当たり延長"/>
        <xdr:cNvSpPr txBox="1"/>
      </xdr:nvSpPr>
      <xdr:spPr>
        <a:xfrm>
          <a:off x="8483111" y="67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66565</xdr:rowOff>
    </xdr:from>
    <xdr:ext cx="534377" cy="259045"/>
    <xdr:sp macro="" textlink="">
      <xdr:nvSpPr>
        <xdr:cNvPr id="133" name="n_3aveValue【道路】&#10;一人当たり延長"/>
        <xdr:cNvSpPr txBox="1"/>
      </xdr:nvSpPr>
      <xdr:spPr>
        <a:xfrm>
          <a:off x="7594111" y="675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8590</xdr:rowOff>
    </xdr:from>
    <xdr:ext cx="469744" cy="259045"/>
    <xdr:sp macro="" textlink="">
      <xdr:nvSpPr>
        <xdr:cNvPr id="134" name="n_1mainValue【道路】&#10;一人当たり延長"/>
        <xdr:cNvSpPr txBox="1"/>
      </xdr:nvSpPr>
      <xdr:spPr>
        <a:xfrm>
          <a:off x="9391727" y="72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8844</xdr:rowOff>
    </xdr:from>
    <xdr:ext cx="469744" cy="259045"/>
    <xdr:sp macro="" textlink="">
      <xdr:nvSpPr>
        <xdr:cNvPr id="135" name="n_2mainValue【道路】&#10;一人当たり延長"/>
        <xdr:cNvSpPr txBox="1"/>
      </xdr:nvSpPr>
      <xdr:spPr>
        <a:xfrm>
          <a:off x="8515427" y="720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8793</xdr:rowOff>
    </xdr:from>
    <xdr:ext cx="469744" cy="259045"/>
    <xdr:sp macro="" textlink="">
      <xdr:nvSpPr>
        <xdr:cNvPr id="136" name="n_3mainValue【道路】&#10;一人当たり延長"/>
        <xdr:cNvSpPr txBox="1"/>
      </xdr:nvSpPr>
      <xdr:spPr>
        <a:xfrm>
          <a:off x="7626427" y="720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7" name="直線コネクタ 14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8" name="テキスト ボックス 147"/>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6" name="テキスト ボックス 15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139065</xdr:rowOff>
    </xdr:from>
    <xdr:to>
      <xdr:col>24</xdr:col>
      <xdr:colOff>62865</xdr:colOff>
      <xdr:row>63</xdr:row>
      <xdr:rowOff>165735</xdr:rowOff>
    </xdr:to>
    <xdr:cxnSp macro="">
      <xdr:nvCxnSpPr>
        <xdr:cNvPr id="160" name="直線コネクタ 159"/>
        <xdr:cNvCxnSpPr/>
      </xdr:nvCxnSpPr>
      <xdr:spPr>
        <a:xfrm flipV="1">
          <a:off x="4634865" y="956881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169562</xdr:rowOff>
    </xdr:from>
    <xdr:ext cx="340478" cy="259045"/>
    <xdr:sp macro="" textlink="">
      <xdr:nvSpPr>
        <xdr:cNvPr id="161" name="【橋りょう・トンネル】&#10;有形固定資産減価償却率最小値テキスト"/>
        <xdr:cNvSpPr txBox="1"/>
      </xdr:nvSpPr>
      <xdr:spPr>
        <a:xfrm>
          <a:off x="4673600" y="1097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165735</xdr:rowOff>
    </xdr:from>
    <xdr:to>
      <xdr:col>24</xdr:col>
      <xdr:colOff>152400</xdr:colOff>
      <xdr:row>63</xdr:row>
      <xdr:rowOff>165735</xdr:rowOff>
    </xdr:to>
    <xdr:cxnSp macro="">
      <xdr:nvCxnSpPr>
        <xdr:cNvPr id="162" name="直線コネクタ 161"/>
        <xdr:cNvCxnSpPr/>
      </xdr:nvCxnSpPr>
      <xdr:spPr>
        <a:xfrm>
          <a:off x="4546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85742</xdr:rowOff>
    </xdr:from>
    <xdr:ext cx="405111" cy="259045"/>
    <xdr:sp macro="" textlink="">
      <xdr:nvSpPr>
        <xdr:cNvPr id="163" name="【橋りょう・トンネル】&#10;有形固定資産減価償却率最大値テキスト"/>
        <xdr:cNvSpPr txBox="1"/>
      </xdr:nvSpPr>
      <xdr:spPr>
        <a:xfrm>
          <a:off x="4673600" y="934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139065</xdr:rowOff>
    </xdr:from>
    <xdr:to>
      <xdr:col>24</xdr:col>
      <xdr:colOff>152400</xdr:colOff>
      <xdr:row>55</xdr:row>
      <xdr:rowOff>139065</xdr:rowOff>
    </xdr:to>
    <xdr:cxnSp macro="">
      <xdr:nvCxnSpPr>
        <xdr:cNvPr id="164" name="直線コネクタ 163"/>
        <xdr:cNvCxnSpPr/>
      </xdr:nvCxnSpPr>
      <xdr:spPr>
        <a:xfrm>
          <a:off x="4546600" y="956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10177</xdr:rowOff>
    </xdr:from>
    <xdr:ext cx="405111" cy="259045"/>
    <xdr:sp macro="" textlink="">
      <xdr:nvSpPr>
        <xdr:cNvPr id="165" name="【橋りょう・トンネル】&#10;有形固定資産減価償却率平均値テキスト"/>
        <xdr:cNvSpPr txBox="1"/>
      </xdr:nvSpPr>
      <xdr:spPr>
        <a:xfrm>
          <a:off x="4673600" y="9782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158750</xdr:rowOff>
    </xdr:from>
    <xdr:to>
      <xdr:col>24</xdr:col>
      <xdr:colOff>114300</xdr:colOff>
      <xdr:row>58</xdr:row>
      <xdr:rowOff>88900</xdr:rowOff>
    </xdr:to>
    <xdr:sp macro="" textlink="">
      <xdr:nvSpPr>
        <xdr:cNvPr id="166" name="フローチャート: 判断 165"/>
        <xdr:cNvSpPr/>
      </xdr:nvSpPr>
      <xdr:spPr>
        <a:xfrm>
          <a:off x="45847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15875</xdr:rowOff>
    </xdr:from>
    <xdr:to>
      <xdr:col>20</xdr:col>
      <xdr:colOff>38100</xdr:colOff>
      <xdr:row>58</xdr:row>
      <xdr:rowOff>117475</xdr:rowOff>
    </xdr:to>
    <xdr:sp macro="" textlink="">
      <xdr:nvSpPr>
        <xdr:cNvPr id="167" name="フローチャート: 判断 166"/>
        <xdr:cNvSpPr/>
      </xdr:nvSpPr>
      <xdr:spPr>
        <a:xfrm>
          <a:off x="3746500" y="99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42545</xdr:rowOff>
    </xdr:from>
    <xdr:to>
      <xdr:col>15</xdr:col>
      <xdr:colOff>101600</xdr:colOff>
      <xdr:row>58</xdr:row>
      <xdr:rowOff>144145</xdr:rowOff>
    </xdr:to>
    <xdr:sp macro="" textlink="">
      <xdr:nvSpPr>
        <xdr:cNvPr id="168" name="フローチャート: 判断 167"/>
        <xdr:cNvSpPr/>
      </xdr:nvSpPr>
      <xdr:spPr>
        <a:xfrm>
          <a:off x="2857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38735</xdr:rowOff>
    </xdr:from>
    <xdr:to>
      <xdr:col>10</xdr:col>
      <xdr:colOff>165100</xdr:colOff>
      <xdr:row>58</xdr:row>
      <xdr:rowOff>140335</xdr:rowOff>
    </xdr:to>
    <xdr:sp macro="" textlink="">
      <xdr:nvSpPr>
        <xdr:cNvPr id="169" name="フローチャート: 判断 168"/>
        <xdr:cNvSpPr/>
      </xdr:nvSpPr>
      <xdr:spPr>
        <a:xfrm>
          <a:off x="1968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168275</xdr:rowOff>
    </xdr:from>
    <xdr:to>
      <xdr:col>24</xdr:col>
      <xdr:colOff>114300</xdr:colOff>
      <xdr:row>59</xdr:row>
      <xdr:rowOff>98425</xdr:rowOff>
    </xdr:to>
    <xdr:sp macro="" textlink="">
      <xdr:nvSpPr>
        <xdr:cNvPr id="175" name="楕円 174"/>
        <xdr:cNvSpPr/>
      </xdr:nvSpPr>
      <xdr:spPr>
        <a:xfrm>
          <a:off x="45847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146702</xdr:rowOff>
    </xdr:from>
    <xdr:ext cx="405111" cy="259045"/>
    <xdr:sp macro="" textlink="">
      <xdr:nvSpPr>
        <xdr:cNvPr id="176" name="【橋りょう・トンネル】&#10;有形固定資産減価償却率該当値テキスト"/>
        <xdr:cNvSpPr txBox="1"/>
      </xdr:nvSpPr>
      <xdr:spPr>
        <a:xfrm>
          <a:off x="4673600" y="10090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21590</xdr:rowOff>
    </xdr:from>
    <xdr:to>
      <xdr:col>20</xdr:col>
      <xdr:colOff>38100</xdr:colOff>
      <xdr:row>59</xdr:row>
      <xdr:rowOff>123190</xdr:rowOff>
    </xdr:to>
    <xdr:sp macro="" textlink="">
      <xdr:nvSpPr>
        <xdr:cNvPr id="177" name="楕円 176"/>
        <xdr:cNvSpPr/>
      </xdr:nvSpPr>
      <xdr:spPr>
        <a:xfrm>
          <a:off x="3746500" y="101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47625</xdr:rowOff>
    </xdr:from>
    <xdr:to>
      <xdr:col>24</xdr:col>
      <xdr:colOff>63500</xdr:colOff>
      <xdr:row>59</xdr:row>
      <xdr:rowOff>72390</xdr:rowOff>
    </xdr:to>
    <xdr:cxnSp macro="">
      <xdr:nvCxnSpPr>
        <xdr:cNvPr id="178" name="直線コネクタ 177"/>
        <xdr:cNvCxnSpPr/>
      </xdr:nvCxnSpPr>
      <xdr:spPr>
        <a:xfrm flipV="1">
          <a:off x="3797300" y="1016317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53975</xdr:rowOff>
    </xdr:from>
    <xdr:to>
      <xdr:col>15</xdr:col>
      <xdr:colOff>101600</xdr:colOff>
      <xdr:row>59</xdr:row>
      <xdr:rowOff>155575</xdr:rowOff>
    </xdr:to>
    <xdr:sp macro="" textlink="">
      <xdr:nvSpPr>
        <xdr:cNvPr id="179" name="楕円 178"/>
        <xdr:cNvSpPr/>
      </xdr:nvSpPr>
      <xdr:spPr>
        <a:xfrm>
          <a:off x="2857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72390</xdr:rowOff>
    </xdr:from>
    <xdr:to>
      <xdr:col>19</xdr:col>
      <xdr:colOff>177800</xdr:colOff>
      <xdr:row>59</xdr:row>
      <xdr:rowOff>104775</xdr:rowOff>
    </xdr:to>
    <xdr:cxnSp macro="">
      <xdr:nvCxnSpPr>
        <xdr:cNvPr id="180" name="直線コネクタ 179"/>
        <xdr:cNvCxnSpPr/>
      </xdr:nvCxnSpPr>
      <xdr:spPr>
        <a:xfrm flipV="1">
          <a:off x="2908300" y="101879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84455</xdr:rowOff>
    </xdr:from>
    <xdr:to>
      <xdr:col>10</xdr:col>
      <xdr:colOff>165100</xdr:colOff>
      <xdr:row>60</xdr:row>
      <xdr:rowOff>14605</xdr:rowOff>
    </xdr:to>
    <xdr:sp macro="" textlink="">
      <xdr:nvSpPr>
        <xdr:cNvPr id="181" name="楕円 180"/>
        <xdr:cNvSpPr/>
      </xdr:nvSpPr>
      <xdr:spPr>
        <a:xfrm>
          <a:off x="19685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104775</xdr:rowOff>
    </xdr:from>
    <xdr:to>
      <xdr:col>15</xdr:col>
      <xdr:colOff>50800</xdr:colOff>
      <xdr:row>59</xdr:row>
      <xdr:rowOff>135255</xdr:rowOff>
    </xdr:to>
    <xdr:cxnSp macro="">
      <xdr:nvCxnSpPr>
        <xdr:cNvPr id="182" name="直線コネクタ 181"/>
        <xdr:cNvCxnSpPr/>
      </xdr:nvCxnSpPr>
      <xdr:spPr>
        <a:xfrm flipV="1">
          <a:off x="2019300" y="102203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134002</xdr:rowOff>
    </xdr:from>
    <xdr:ext cx="405111" cy="259045"/>
    <xdr:sp macro="" textlink="">
      <xdr:nvSpPr>
        <xdr:cNvPr id="183" name="n_1aveValue【橋りょう・トンネル】&#10;有形固定資産減価償却率"/>
        <xdr:cNvSpPr txBox="1"/>
      </xdr:nvSpPr>
      <xdr:spPr>
        <a:xfrm>
          <a:off x="3582044" y="973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160672</xdr:rowOff>
    </xdr:from>
    <xdr:ext cx="405111" cy="259045"/>
    <xdr:sp macro="" textlink="">
      <xdr:nvSpPr>
        <xdr:cNvPr id="184" name="n_2aveValue【橋りょう・トンネル】&#10;有形固定資産減価償却率"/>
        <xdr:cNvSpPr txBox="1"/>
      </xdr:nvSpPr>
      <xdr:spPr>
        <a:xfrm>
          <a:off x="27057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156862</xdr:rowOff>
    </xdr:from>
    <xdr:ext cx="405111" cy="259045"/>
    <xdr:sp macro="" textlink="">
      <xdr:nvSpPr>
        <xdr:cNvPr id="185" name="n_3aveValue【橋りょう・トンネル】&#10;有形固定資産減価償却率"/>
        <xdr:cNvSpPr txBox="1"/>
      </xdr:nvSpPr>
      <xdr:spPr>
        <a:xfrm>
          <a:off x="181674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114317</xdr:rowOff>
    </xdr:from>
    <xdr:ext cx="405111" cy="259045"/>
    <xdr:sp macro="" textlink="">
      <xdr:nvSpPr>
        <xdr:cNvPr id="186" name="n_1mainValue【橋りょう・トンネル】&#10;有形固定資産減価償却率"/>
        <xdr:cNvSpPr txBox="1"/>
      </xdr:nvSpPr>
      <xdr:spPr>
        <a:xfrm>
          <a:off x="35820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146702</xdr:rowOff>
    </xdr:from>
    <xdr:ext cx="405111" cy="259045"/>
    <xdr:sp macro="" textlink="">
      <xdr:nvSpPr>
        <xdr:cNvPr id="187" name="n_2mainValue【橋りょう・トンネル】&#10;有形固定資産減価償却率"/>
        <xdr:cNvSpPr txBox="1"/>
      </xdr:nvSpPr>
      <xdr:spPr>
        <a:xfrm>
          <a:off x="2705744" y="1026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5732</xdr:rowOff>
    </xdr:from>
    <xdr:ext cx="405111" cy="259045"/>
    <xdr:sp macro="" textlink="">
      <xdr:nvSpPr>
        <xdr:cNvPr id="188" name="n_3mainValue【橋りょう・トンネル】&#10;有形固定資産減価償却率"/>
        <xdr:cNvSpPr txBox="1"/>
      </xdr:nvSpPr>
      <xdr:spPr>
        <a:xfrm>
          <a:off x="1816744" y="1029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9" name="直線コネクタ 19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0" name="テキスト ボックス 19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1" name="直線コネクタ 20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2" name="テキスト ボックス 201"/>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3" name="直線コネクタ 20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4" name="テキスト ボックス 203"/>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5" name="直線コネクタ 20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6" name="テキスト ボックス 205"/>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8" name="テキスト ボックス 20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169656</xdr:rowOff>
    </xdr:from>
    <xdr:to>
      <xdr:col>54</xdr:col>
      <xdr:colOff>189865</xdr:colOff>
      <xdr:row>63</xdr:row>
      <xdr:rowOff>166558</xdr:rowOff>
    </xdr:to>
    <xdr:cxnSp macro="">
      <xdr:nvCxnSpPr>
        <xdr:cNvPr id="210" name="直線コネクタ 209"/>
        <xdr:cNvCxnSpPr/>
      </xdr:nvCxnSpPr>
      <xdr:spPr>
        <a:xfrm flipV="1">
          <a:off x="10476865" y="9770856"/>
          <a:ext cx="0" cy="1197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170385</xdr:rowOff>
    </xdr:from>
    <xdr:ext cx="469744" cy="259045"/>
    <xdr:sp macro="" textlink="">
      <xdr:nvSpPr>
        <xdr:cNvPr id="211" name="【橋りょう・トンネル】&#10;一人当たり有形固定資産（償却資産）額最小値テキスト"/>
        <xdr:cNvSpPr txBox="1"/>
      </xdr:nvSpPr>
      <xdr:spPr>
        <a:xfrm>
          <a:off x="10515600" y="109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166558</xdr:rowOff>
    </xdr:from>
    <xdr:to>
      <xdr:col>55</xdr:col>
      <xdr:colOff>88900</xdr:colOff>
      <xdr:row>63</xdr:row>
      <xdr:rowOff>166558</xdr:rowOff>
    </xdr:to>
    <xdr:cxnSp macro="">
      <xdr:nvCxnSpPr>
        <xdr:cNvPr id="212" name="直線コネクタ 211"/>
        <xdr:cNvCxnSpPr/>
      </xdr:nvCxnSpPr>
      <xdr:spPr>
        <a:xfrm>
          <a:off x="10388600" y="10967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116333</xdr:rowOff>
    </xdr:from>
    <xdr:ext cx="599010" cy="259045"/>
    <xdr:sp macro="" textlink="">
      <xdr:nvSpPr>
        <xdr:cNvPr id="213" name="【橋りょう・トンネル】&#10;一人当たり有形固定資産（償却資産）額最大値テキスト"/>
        <xdr:cNvSpPr txBox="1"/>
      </xdr:nvSpPr>
      <xdr:spPr>
        <a:xfrm>
          <a:off x="10515600" y="9546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169656</xdr:rowOff>
    </xdr:from>
    <xdr:to>
      <xdr:col>55</xdr:col>
      <xdr:colOff>88900</xdr:colOff>
      <xdr:row>56</xdr:row>
      <xdr:rowOff>169656</xdr:rowOff>
    </xdr:to>
    <xdr:cxnSp macro="">
      <xdr:nvCxnSpPr>
        <xdr:cNvPr id="214" name="直線コネクタ 213"/>
        <xdr:cNvCxnSpPr/>
      </xdr:nvCxnSpPr>
      <xdr:spPr>
        <a:xfrm>
          <a:off x="10388600" y="97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30351</xdr:rowOff>
    </xdr:from>
    <xdr:ext cx="599010" cy="259045"/>
    <xdr:sp macro="" textlink="">
      <xdr:nvSpPr>
        <xdr:cNvPr id="215" name="【橋りょう・トンネル】&#10;一人当たり有形固定資産（償却資産）額平均値テキスト"/>
        <xdr:cNvSpPr txBox="1"/>
      </xdr:nvSpPr>
      <xdr:spPr>
        <a:xfrm>
          <a:off x="10515600" y="104888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51924</xdr:rowOff>
    </xdr:from>
    <xdr:to>
      <xdr:col>55</xdr:col>
      <xdr:colOff>50800</xdr:colOff>
      <xdr:row>61</xdr:row>
      <xdr:rowOff>153524</xdr:rowOff>
    </xdr:to>
    <xdr:sp macro="" textlink="">
      <xdr:nvSpPr>
        <xdr:cNvPr id="216" name="フローチャート: 判断 215"/>
        <xdr:cNvSpPr/>
      </xdr:nvSpPr>
      <xdr:spPr>
        <a:xfrm>
          <a:off x="10426700" y="1051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38441</xdr:rowOff>
    </xdr:from>
    <xdr:to>
      <xdr:col>50</xdr:col>
      <xdr:colOff>165100</xdr:colOff>
      <xdr:row>61</xdr:row>
      <xdr:rowOff>140041</xdr:rowOff>
    </xdr:to>
    <xdr:sp macro="" textlink="">
      <xdr:nvSpPr>
        <xdr:cNvPr id="217" name="フローチャート: 判断 216"/>
        <xdr:cNvSpPr/>
      </xdr:nvSpPr>
      <xdr:spPr>
        <a:xfrm>
          <a:off x="9588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62702</xdr:rowOff>
    </xdr:from>
    <xdr:to>
      <xdr:col>46</xdr:col>
      <xdr:colOff>38100</xdr:colOff>
      <xdr:row>61</xdr:row>
      <xdr:rowOff>164302</xdr:rowOff>
    </xdr:to>
    <xdr:sp macro="" textlink="">
      <xdr:nvSpPr>
        <xdr:cNvPr id="218" name="フローチャート: 判断 217"/>
        <xdr:cNvSpPr/>
      </xdr:nvSpPr>
      <xdr:spPr>
        <a:xfrm>
          <a:off x="8699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99306</xdr:rowOff>
    </xdr:from>
    <xdr:to>
      <xdr:col>41</xdr:col>
      <xdr:colOff>101600</xdr:colOff>
      <xdr:row>62</xdr:row>
      <xdr:rowOff>29456</xdr:rowOff>
    </xdr:to>
    <xdr:sp macro="" textlink="">
      <xdr:nvSpPr>
        <xdr:cNvPr id="219" name="フローチャート: 判断 218"/>
        <xdr:cNvSpPr/>
      </xdr:nvSpPr>
      <xdr:spPr>
        <a:xfrm>
          <a:off x="7810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25344</xdr:rowOff>
    </xdr:from>
    <xdr:to>
      <xdr:col>55</xdr:col>
      <xdr:colOff>50800</xdr:colOff>
      <xdr:row>61</xdr:row>
      <xdr:rowOff>126944</xdr:rowOff>
    </xdr:to>
    <xdr:sp macro="" textlink="">
      <xdr:nvSpPr>
        <xdr:cNvPr id="225" name="楕円 224"/>
        <xdr:cNvSpPr/>
      </xdr:nvSpPr>
      <xdr:spPr>
        <a:xfrm>
          <a:off x="10426700" y="1048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48221</xdr:rowOff>
    </xdr:from>
    <xdr:ext cx="599010" cy="259045"/>
    <xdr:sp macro="" textlink="">
      <xdr:nvSpPr>
        <xdr:cNvPr id="226" name="【橋りょう・トンネル】&#10;一人当たり有形固定資産（償却資産）額該当値テキスト"/>
        <xdr:cNvSpPr txBox="1"/>
      </xdr:nvSpPr>
      <xdr:spPr>
        <a:xfrm>
          <a:off x="10515600" y="10335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24439</xdr:rowOff>
    </xdr:from>
    <xdr:to>
      <xdr:col>50</xdr:col>
      <xdr:colOff>165100</xdr:colOff>
      <xdr:row>61</xdr:row>
      <xdr:rowOff>126039</xdr:rowOff>
    </xdr:to>
    <xdr:sp macro="" textlink="">
      <xdr:nvSpPr>
        <xdr:cNvPr id="227" name="楕円 226"/>
        <xdr:cNvSpPr/>
      </xdr:nvSpPr>
      <xdr:spPr>
        <a:xfrm>
          <a:off x="9588500" y="1048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75239</xdr:rowOff>
    </xdr:from>
    <xdr:to>
      <xdr:col>55</xdr:col>
      <xdr:colOff>0</xdr:colOff>
      <xdr:row>61</xdr:row>
      <xdr:rowOff>76144</xdr:rowOff>
    </xdr:to>
    <xdr:cxnSp macro="">
      <xdr:nvCxnSpPr>
        <xdr:cNvPr id="228" name="直線コネクタ 227"/>
        <xdr:cNvCxnSpPr/>
      </xdr:nvCxnSpPr>
      <xdr:spPr>
        <a:xfrm>
          <a:off x="9639300" y="10533689"/>
          <a:ext cx="838200" cy="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19399</xdr:rowOff>
    </xdr:from>
    <xdr:to>
      <xdr:col>46</xdr:col>
      <xdr:colOff>38100</xdr:colOff>
      <xdr:row>61</xdr:row>
      <xdr:rowOff>120999</xdr:rowOff>
    </xdr:to>
    <xdr:sp macro="" textlink="">
      <xdr:nvSpPr>
        <xdr:cNvPr id="229" name="楕円 228"/>
        <xdr:cNvSpPr/>
      </xdr:nvSpPr>
      <xdr:spPr>
        <a:xfrm>
          <a:off x="8699500" y="1047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70199</xdr:rowOff>
    </xdr:from>
    <xdr:to>
      <xdr:col>50</xdr:col>
      <xdr:colOff>114300</xdr:colOff>
      <xdr:row>61</xdr:row>
      <xdr:rowOff>75239</xdr:rowOff>
    </xdr:to>
    <xdr:cxnSp macro="">
      <xdr:nvCxnSpPr>
        <xdr:cNvPr id="230" name="直線コネクタ 229"/>
        <xdr:cNvCxnSpPr/>
      </xdr:nvCxnSpPr>
      <xdr:spPr>
        <a:xfrm>
          <a:off x="8750300" y="10528649"/>
          <a:ext cx="889000" cy="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11668</xdr:rowOff>
    </xdr:from>
    <xdr:to>
      <xdr:col>41</xdr:col>
      <xdr:colOff>101600</xdr:colOff>
      <xdr:row>61</xdr:row>
      <xdr:rowOff>113268</xdr:rowOff>
    </xdr:to>
    <xdr:sp macro="" textlink="">
      <xdr:nvSpPr>
        <xdr:cNvPr id="231" name="楕円 230"/>
        <xdr:cNvSpPr/>
      </xdr:nvSpPr>
      <xdr:spPr>
        <a:xfrm>
          <a:off x="7810500" y="1047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62468</xdr:rowOff>
    </xdr:from>
    <xdr:to>
      <xdr:col>45</xdr:col>
      <xdr:colOff>177800</xdr:colOff>
      <xdr:row>61</xdr:row>
      <xdr:rowOff>70199</xdr:rowOff>
    </xdr:to>
    <xdr:cxnSp macro="">
      <xdr:nvCxnSpPr>
        <xdr:cNvPr id="232" name="直線コネクタ 231"/>
        <xdr:cNvCxnSpPr/>
      </xdr:nvCxnSpPr>
      <xdr:spPr>
        <a:xfrm>
          <a:off x="7861300" y="10520918"/>
          <a:ext cx="889000" cy="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131168</xdr:rowOff>
    </xdr:from>
    <xdr:ext cx="599010" cy="259045"/>
    <xdr:sp macro="" textlink="">
      <xdr:nvSpPr>
        <xdr:cNvPr id="233" name="n_1aveValue【橋りょう・トンネル】&#10;一人当たり有形固定資産（償却資産）額"/>
        <xdr:cNvSpPr txBox="1"/>
      </xdr:nvSpPr>
      <xdr:spPr>
        <a:xfrm>
          <a:off x="9327095" y="1058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155429</xdr:rowOff>
    </xdr:from>
    <xdr:ext cx="599010" cy="259045"/>
    <xdr:sp macro="" textlink="">
      <xdr:nvSpPr>
        <xdr:cNvPr id="234" name="n_2aveValue【橋りょう・トンネル】&#10;一人当たり有形固定資産（償却資産）額"/>
        <xdr:cNvSpPr txBox="1"/>
      </xdr:nvSpPr>
      <xdr:spPr>
        <a:xfrm>
          <a:off x="8450795" y="1061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20583</xdr:rowOff>
    </xdr:from>
    <xdr:ext cx="599010" cy="259045"/>
    <xdr:sp macro="" textlink="">
      <xdr:nvSpPr>
        <xdr:cNvPr id="235" name="n_3aveValue【橋りょう・トンネル】&#10;一人当たり有形固定資産（償却資産）額"/>
        <xdr:cNvSpPr txBox="1"/>
      </xdr:nvSpPr>
      <xdr:spPr>
        <a:xfrm>
          <a:off x="7561795" y="1065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142566</xdr:rowOff>
    </xdr:from>
    <xdr:ext cx="599010" cy="259045"/>
    <xdr:sp macro="" textlink="">
      <xdr:nvSpPr>
        <xdr:cNvPr id="236" name="n_1mainValue【橋りょう・トンネル】&#10;一人当たり有形固定資産（償却資産）額"/>
        <xdr:cNvSpPr txBox="1"/>
      </xdr:nvSpPr>
      <xdr:spPr>
        <a:xfrm>
          <a:off x="9327095" y="1025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137526</xdr:rowOff>
    </xdr:from>
    <xdr:ext cx="599010" cy="259045"/>
    <xdr:sp macro="" textlink="">
      <xdr:nvSpPr>
        <xdr:cNvPr id="237" name="n_2mainValue【橋りょう・トンネル】&#10;一人当たり有形固定資産（償却資産）額"/>
        <xdr:cNvSpPr txBox="1"/>
      </xdr:nvSpPr>
      <xdr:spPr>
        <a:xfrm>
          <a:off x="8450795" y="10253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129795</xdr:rowOff>
    </xdr:from>
    <xdr:ext cx="599010" cy="259045"/>
    <xdr:sp macro="" textlink="">
      <xdr:nvSpPr>
        <xdr:cNvPr id="238" name="n_3mainValue【橋りょう・トンネル】&#10;一人当たり有形固定資産（償却資産）額"/>
        <xdr:cNvSpPr txBox="1"/>
      </xdr:nvSpPr>
      <xdr:spPr>
        <a:xfrm>
          <a:off x="7561795" y="1024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9" name="テキスト ボックス 24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0" name="直線コネクタ 24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1" name="テキスト ボックス 25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2" name="直線コネクタ 25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3" name="テキスト ボックス 25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4" name="直線コネクタ 25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5" name="テキスト ボックス 25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6" name="直線コネクタ 25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7" name="テキスト ボックス 25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8" name="直線コネクタ 25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9" name="テキスト ボックス 25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1" name="テキスト ボックス 26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43814</xdr:rowOff>
    </xdr:from>
    <xdr:to>
      <xdr:col>24</xdr:col>
      <xdr:colOff>62865</xdr:colOff>
      <xdr:row>85</xdr:row>
      <xdr:rowOff>114300</xdr:rowOff>
    </xdr:to>
    <xdr:cxnSp macro="">
      <xdr:nvCxnSpPr>
        <xdr:cNvPr id="263" name="直線コネクタ 262"/>
        <xdr:cNvCxnSpPr/>
      </xdr:nvCxnSpPr>
      <xdr:spPr>
        <a:xfrm flipV="1">
          <a:off x="4634865" y="13416914"/>
          <a:ext cx="0" cy="1270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118127</xdr:rowOff>
    </xdr:from>
    <xdr:ext cx="405111" cy="259045"/>
    <xdr:sp macro="" textlink="">
      <xdr:nvSpPr>
        <xdr:cNvPr id="264" name="【公営住宅】&#10;有形固定資産減価償却率最小値テキスト"/>
        <xdr:cNvSpPr txBox="1"/>
      </xdr:nvSpPr>
      <xdr:spPr>
        <a:xfrm>
          <a:off x="4673600" y="1469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114300</xdr:rowOff>
    </xdr:from>
    <xdr:to>
      <xdr:col>24</xdr:col>
      <xdr:colOff>152400</xdr:colOff>
      <xdr:row>85</xdr:row>
      <xdr:rowOff>114300</xdr:rowOff>
    </xdr:to>
    <xdr:cxnSp macro="">
      <xdr:nvCxnSpPr>
        <xdr:cNvPr id="265" name="直線コネクタ 264"/>
        <xdr:cNvCxnSpPr/>
      </xdr:nvCxnSpPr>
      <xdr:spPr>
        <a:xfrm>
          <a:off x="4546600" y="1468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161941</xdr:rowOff>
    </xdr:from>
    <xdr:ext cx="405111" cy="259045"/>
    <xdr:sp macro="" textlink="">
      <xdr:nvSpPr>
        <xdr:cNvPr id="266" name="【公営住宅】&#10;有形固定資産減価償却率最大値テキスト"/>
        <xdr:cNvSpPr txBox="1"/>
      </xdr:nvSpPr>
      <xdr:spPr>
        <a:xfrm>
          <a:off x="4673600" y="13192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43814</xdr:rowOff>
    </xdr:from>
    <xdr:to>
      <xdr:col>24</xdr:col>
      <xdr:colOff>152400</xdr:colOff>
      <xdr:row>78</xdr:row>
      <xdr:rowOff>43814</xdr:rowOff>
    </xdr:to>
    <xdr:cxnSp macro="">
      <xdr:nvCxnSpPr>
        <xdr:cNvPr id="267" name="直線コネクタ 266"/>
        <xdr:cNvCxnSpPr/>
      </xdr:nvCxnSpPr>
      <xdr:spPr>
        <a:xfrm>
          <a:off x="4546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36847</xdr:rowOff>
    </xdr:from>
    <xdr:ext cx="405111" cy="259045"/>
    <xdr:sp macro="" textlink="">
      <xdr:nvSpPr>
        <xdr:cNvPr id="268" name="【公営住宅】&#10;有形固定資産減価償却率平均値テキスト"/>
        <xdr:cNvSpPr txBox="1"/>
      </xdr:nvSpPr>
      <xdr:spPr>
        <a:xfrm>
          <a:off x="4673600" y="1375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xdr:rowOff>
    </xdr:from>
    <xdr:to>
      <xdr:col>24</xdr:col>
      <xdr:colOff>114300</xdr:colOff>
      <xdr:row>81</xdr:row>
      <xdr:rowOff>115570</xdr:rowOff>
    </xdr:to>
    <xdr:sp macro="" textlink="">
      <xdr:nvSpPr>
        <xdr:cNvPr id="269" name="フローチャート: 判断 268"/>
        <xdr:cNvSpPr/>
      </xdr:nvSpPr>
      <xdr:spPr>
        <a:xfrm>
          <a:off x="45847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25400</xdr:rowOff>
    </xdr:from>
    <xdr:to>
      <xdr:col>20</xdr:col>
      <xdr:colOff>38100</xdr:colOff>
      <xdr:row>81</xdr:row>
      <xdr:rowOff>127000</xdr:rowOff>
    </xdr:to>
    <xdr:sp macro="" textlink="">
      <xdr:nvSpPr>
        <xdr:cNvPr id="270" name="フローチャート: 判断 269"/>
        <xdr:cNvSpPr/>
      </xdr:nvSpPr>
      <xdr:spPr>
        <a:xfrm>
          <a:off x="3746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63500</xdr:rowOff>
    </xdr:from>
    <xdr:to>
      <xdr:col>15</xdr:col>
      <xdr:colOff>101600</xdr:colOff>
      <xdr:row>81</xdr:row>
      <xdr:rowOff>165100</xdr:rowOff>
    </xdr:to>
    <xdr:sp macro="" textlink="">
      <xdr:nvSpPr>
        <xdr:cNvPr id="271" name="フローチャート: 判断 270"/>
        <xdr:cNvSpPr/>
      </xdr:nvSpPr>
      <xdr:spPr>
        <a:xfrm>
          <a:off x="2857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72" name="フローチャート: 判断 271"/>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113030</xdr:rowOff>
    </xdr:from>
    <xdr:to>
      <xdr:col>24</xdr:col>
      <xdr:colOff>114300</xdr:colOff>
      <xdr:row>82</xdr:row>
      <xdr:rowOff>43180</xdr:rowOff>
    </xdr:to>
    <xdr:sp macro="" textlink="">
      <xdr:nvSpPr>
        <xdr:cNvPr id="278" name="楕円 277"/>
        <xdr:cNvSpPr/>
      </xdr:nvSpPr>
      <xdr:spPr>
        <a:xfrm>
          <a:off x="45847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91457</xdr:rowOff>
    </xdr:from>
    <xdr:ext cx="405111" cy="259045"/>
    <xdr:sp macro="" textlink="">
      <xdr:nvSpPr>
        <xdr:cNvPr id="279" name="【公営住宅】&#10;有形固定資産減価償却率該当値テキスト"/>
        <xdr:cNvSpPr txBox="1"/>
      </xdr:nvSpPr>
      <xdr:spPr>
        <a:xfrm>
          <a:off x="4673600"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143511</xdr:rowOff>
    </xdr:from>
    <xdr:to>
      <xdr:col>20</xdr:col>
      <xdr:colOff>38100</xdr:colOff>
      <xdr:row>82</xdr:row>
      <xdr:rowOff>73661</xdr:rowOff>
    </xdr:to>
    <xdr:sp macro="" textlink="">
      <xdr:nvSpPr>
        <xdr:cNvPr id="280" name="楕円 279"/>
        <xdr:cNvSpPr/>
      </xdr:nvSpPr>
      <xdr:spPr>
        <a:xfrm>
          <a:off x="37465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163830</xdr:rowOff>
    </xdr:from>
    <xdr:to>
      <xdr:col>24</xdr:col>
      <xdr:colOff>63500</xdr:colOff>
      <xdr:row>82</xdr:row>
      <xdr:rowOff>22861</xdr:rowOff>
    </xdr:to>
    <xdr:cxnSp macro="">
      <xdr:nvCxnSpPr>
        <xdr:cNvPr id="281" name="直線コネクタ 280"/>
        <xdr:cNvCxnSpPr/>
      </xdr:nvCxnSpPr>
      <xdr:spPr>
        <a:xfrm flipV="1">
          <a:off x="3797300" y="140512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636</xdr:rowOff>
    </xdr:from>
    <xdr:to>
      <xdr:col>15</xdr:col>
      <xdr:colOff>101600</xdr:colOff>
      <xdr:row>82</xdr:row>
      <xdr:rowOff>102236</xdr:rowOff>
    </xdr:to>
    <xdr:sp macro="" textlink="">
      <xdr:nvSpPr>
        <xdr:cNvPr id="282" name="楕円 281"/>
        <xdr:cNvSpPr/>
      </xdr:nvSpPr>
      <xdr:spPr>
        <a:xfrm>
          <a:off x="2857500" y="140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22861</xdr:rowOff>
    </xdr:from>
    <xdr:to>
      <xdr:col>19</xdr:col>
      <xdr:colOff>177800</xdr:colOff>
      <xdr:row>82</xdr:row>
      <xdr:rowOff>51436</xdr:rowOff>
    </xdr:to>
    <xdr:cxnSp macro="">
      <xdr:nvCxnSpPr>
        <xdr:cNvPr id="283" name="直線コネクタ 282"/>
        <xdr:cNvCxnSpPr/>
      </xdr:nvCxnSpPr>
      <xdr:spPr>
        <a:xfrm flipV="1">
          <a:off x="2908300" y="1408176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33020</xdr:rowOff>
    </xdr:from>
    <xdr:to>
      <xdr:col>10</xdr:col>
      <xdr:colOff>165100</xdr:colOff>
      <xdr:row>82</xdr:row>
      <xdr:rowOff>134620</xdr:rowOff>
    </xdr:to>
    <xdr:sp macro="" textlink="">
      <xdr:nvSpPr>
        <xdr:cNvPr id="284" name="楕円 283"/>
        <xdr:cNvSpPr/>
      </xdr:nvSpPr>
      <xdr:spPr>
        <a:xfrm>
          <a:off x="1968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51436</xdr:rowOff>
    </xdr:from>
    <xdr:to>
      <xdr:col>15</xdr:col>
      <xdr:colOff>50800</xdr:colOff>
      <xdr:row>82</xdr:row>
      <xdr:rowOff>83820</xdr:rowOff>
    </xdr:to>
    <xdr:cxnSp macro="">
      <xdr:nvCxnSpPr>
        <xdr:cNvPr id="285" name="直線コネクタ 284"/>
        <xdr:cNvCxnSpPr/>
      </xdr:nvCxnSpPr>
      <xdr:spPr>
        <a:xfrm flipV="1">
          <a:off x="2019300" y="1411033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143527</xdr:rowOff>
    </xdr:from>
    <xdr:ext cx="405111" cy="259045"/>
    <xdr:sp macro="" textlink="">
      <xdr:nvSpPr>
        <xdr:cNvPr id="286" name="n_1aveValue【公営住宅】&#10;有形固定資産減価償却率"/>
        <xdr:cNvSpPr txBox="1"/>
      </xdr:nvSpPr>
      <xdr:spPr>
        <a:xfrm>
          <a:off x="35820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10177</xdr:rowOff>
    </xdr:from>
    <xdr:ext cx="405111" cy="259045"/>
    <xdr:sp macro="" textlink="">
      <xdr:nvSpPr>
        <xdr:cNvPr id="287" name="n_2aveValue【公営住宅】&#10;有形固定資産減価償却率"/>
        <xdr:cNvSpPr txBox="1"/>
      </xdr:nvSpPr>
      <xdr:spPr>
        <a:xfrm>
          <a:off x="2705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27322</xdr:rowOff>
    </xdr:from>
    <xdr:ext cx="405111" cy="259045"/>
    <xdr:sp macro="" textlink="">
      <xdr:nvSpPr>
        <xdr:cNvPr id="288" name="n_3aveValue【公営住宅】&#10;有形固定資産減価償却率"/>
        <xdr:cNvSpPr txBox="1"/>
      </xdr:nvSpPr>
      <xdr:spPr>
        <a:xfrm>
          <a:off x="1816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64788</xdr:rowOff>
    </xdr:from>
    <xdr:ext cx="405111" cy="259045"/>
    <xdr:sp macro="" textlink="">
      <xdr:nvSpPr>
        <xdr:cNvPr id="289" name="n_1mainValue【公営住宅】&#10;有形固定資産減価償却率"/>
        <xdr:cNvSpPr txBox="1"/>
      </xdr:nvSpPr>
      <xdr:spPr>
        <a:xfrm>
          <a:off x="3582044"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93363</xdr:rowOff>
    </xdr:from>
    <xdr:ext cx="405111" cy="259045"/>
    <xdr:sp macro="" textlink="">
      <xdr:nvSpPr>
        <xdr:cNvPr id="290" name="n_2mainValue【公営住宅】&#10;有形固定資産減価償却率"/>
        <xdr:cNvSpPr txBox="1"/>
      </xdr:nvSpPr>
      <xdr:spPr>
        <a:xfrm>
          <a:off x="2705744" y="1415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125747</xdr:rowOff>
    </xdr:from>
    <xdr:ext cx="405111" cy="259045"/>
    <xdr:sp macro="" textlink="">
      <xdr:nvSpPr>
        <xdr:cNvPr id="291" name="n_3mainValue【公営住宅】&#10;有形固定資産減価償却率"/>
        <xdr:cNvSpPr txBox="1"/>
      </xdr:nvSpPr>
      <xdr:spPr>
        <a:xfrm>
          <a:off x="1816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2" name="直線コネクタ 301"/>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3" name="テキスト ボックス 302"/>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4" name="直線コネクタ 30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5" name="テキスト ボックス 30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6" name="直線コネクタ 305"/>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7" name="テキスト ボックス 306"/>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171259</xdr:rowOff>
    </xdr:from>
    <xdr:to>
      <xdr:col>54</xdr:col>
      <xdr:colOff>189865</xdr:colOff>
      <xdr:row>85</xdr:row>
      <xdr:rowOff>83820</xdr:rowOff>
    </xdr:to>
    <xdr:cxnSp macro="">
      <xdr:nvCxnSpPr>
        <xdr:cNvPr id="311" name="直線コネクタ 310"/>
        <xdr:cNvCxnSpPr/>
      </xdr:nvCxnSpPr>
      <xdr:spPr>
        <a:xfrm flipV="1">
          <a:off x="10476865" y="13372909"/>
          <a:ext cx="0" cy="128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12" name="【公営住宅】&#10;一人当たり面積最小値テキスト"/>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13" name="直線コネクタ 312"/>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117936</xdr:rowOff>
    </xdr:from>
    <xdr:ext cx="469744" cy="259045"/>
    <xdr:sp macro="" textlink="">
      <xdr:nvSpPr>
        <xdr:cNvPr id="314" name="【公営住宅】&#10;一人当たり面積最大値テキスト"/>
        <xdr:cNvSpPr txBox="1"/>
      </xdr:nvSpPr>
      <xdr:spPr>
        <a:xfrm>
          <a:off x="10515600" y="1314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171259</xdr:rowOff>
    </xdr:from>
    <xdr:to>
      <xdr:col>55</xdr:col>
      <xdr:colOff>88900</xdr:colOff>
      <xdr:row>77</xdr:row>
      <xdr:rowOff>171259</xdr:rowOff>
    </xdr:to>
    <xdr:cxnSp macro="">
      <xdr:nvCxnSpPr>
        <xdr:cNvPr id="315" name="直線コネクタ 314"/>
        <xdr:cNvCxnSpPr/>
      </xdr:nvCxnSpPr>
      <xdr:spPr>
        <a:xfrm>
          <a:off x="10388600" y="1337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54309</xdr:rowOff>
    </xdr:from>
    <xdr:ext cx="469744" cy="259045"/>
    <xdr:sp macro="" textlink="">
      <xdr:nvSpPr>
        <xdr:cNvPr id="316" name="【公営住宅】&#10;一人当たり面積平均値テキスト"/>
        <xdr:cNvSpPr txBox="1"/>
      </xdr:nvSpPr>
      <xdr:spPr>
        <a:xfrm>
          <a:off x="10515600" y="14284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75882</xdr:rowOff>
    </xdr:from>
    <xdr:to>
      <xdr:col>55</xdr:col>
      <xdr:colOff>50800</xdr:colOff>
      <xdr:row>84</xdr:row>
      <xdr:rowOff>6032</xdr:rowOff>
    </xdr:to>
    <xdr:sp macro="" textlink="">
      <xdr:nvSpPr>
        <xdr:cNvPr id="317" name="フローチャート: 判断 316"/>
        <xdr:cNvSpPr/>
      </xdr:nvSpPr>
      <xdr:spPr>
        <a:xfrm>
          <a:off x="10426700" y="1430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70738</xdr:rowOff>
    </xdr:from>
    <xdr:to>
      <xdr:col>50</xdr:col>
      <xdr:colOff>165100</xdr:colOff>
      <xdr:row>84</xdr:row>
      <xdr:rowOff>888</xdr:rowOff>
    </xdr:to>
    <xdr:sp macro="" textlink="">
      <xdr:nvSpPr>
        <xdr:cNvPr id="318" name="フローチャート: 判断 317"/>
        <xdr:cNvSpPr/>
      </xdr:nvSpPr>
      <xdr:spPr>
        <a:xfrm>
          <a:off x="9588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83883</xdr:rowOff>
    </xdr:from>
    <xdr:to>
      <xdr:col>46</xdr:col>
      <xdr:colOff>38100</xdr:colOff>
      <xdr:row>84</xdr:row>
      <xdr:rowOff>14033</xdr:rowOff>
    </xdr:to>
    <xdr:sp macro="" textlink="">
      <xdr:nvSpPr>
        <xdr:cNvPr id="319" name="フローチャート: 判断 318"/>
        <xdr:cNvSpPr/>
      </xdr:nvSpPr>
      <xdr:spPr>
        <a:xfrm>
          <a:off x="8699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74740</xdr:rowOff>
    </xdr:from>
    <xdr:to>
      <xdr:col>41</xdr:col>
      <xdr:colOff>101600</xdr:colOff>
      <xdr:row>84</xdr:row>
      <xdr:rowOff>4890</xdr:rowOff>
    </xdr:to>
    <xdr:sp macro="" textlink="">
      <xdr:nvSpPr>
        <xdr:cNvPr id="320" name="フローチャート: 判断 319"/>
        <xdr:cNvSpPr/>
      </xdr:nvSpPr>
      <xdr:spPr>
        <a:xfrm>
          <a:off x="7810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90170</xdr:rowOff>
    </xdr:from>
    <xdr:to>
      <xdr:col>55</xdr:col>
      <xdr:colOff>50800</xdr:colOff>
      <xdr:row>83</xdr:row>
      <xdr:rowOff>20320</xdr:rowOff>
    </xdr:to>
    <xdr:sp macro="" textlink="">
      <xdr:nvSpPr>
        <xdr:cNvPr id="326" name="楕円 325"/>
        <xdr:cNvSpPr/>
      </xdr:nvSpPr>
      <xdr:spPr>
        <a:xfrm>
          <a:off x="104267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113047</xdr:rowOff>
    </xdr:from>
    <xdr:ext cx="469744" cy="259045"/>
    <xdr:sp macro="" textlink="">
      <xdr:nvSpPr>
        <xdr:cNvPr id="327" name="【公営住宅】&#10;一人当たり面積該当値テキスト"/>
        <xdr:cNvSpPr txBox="1"/>
      </xdr:nvSpPr>
      <xdr:spPr>
        <a:xfrm>
          <a:off x="10515600" y="1400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83883</xdr:rowOff>
    </xdr:from>
    <xdr:to>
      <xdr:col>50</xdr:col>
      <xdr:colOff>165100</xdr:colOff>
      <xdr:row>83</xdr:row>
      <xdr:rowOff>14033</xdr:rowOff>
    </xdr:to>
    <xdr:sp macro="" textlink="">
      <xdr:nvSpPr>
        <xdr:cNvPr id="328" name="楕円 327"/>
        <xdr:cNvSpPr/>
      </xdr:nvSpPr>
      <xdr:spPr>
        <a:xfrm>
          <a:off x="9588500" y="1414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134683</xdr:rowOff>
    </xdr:from>
    <xdr:to>
      <xdr:col>55</xdr:col>
      <xdr:colOff>0</xdr:colOff>
      <xdr:row>82</xdr:row>
      <xdr:rowOff>140970</xdr:rowOff>
    </xdr:to>
    <xdr:cxnSp macro="">
      <xdr:nvCxnSpPr>
        <xdr:cNvPr id="329" name="直線コネクタ 328"/>
        <xdr:cNvCxnSpPr/>
      </xdr:nvCxnSpPr>
      <xdr:spPr>
        <a:xfrm>
          <a:off x="9639300" y="14193583"/>
          <a:ext cx="8382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78739</xdr:rowOff>
    </xdr:from>
    <xdr:to>
      <xdr:col>46</xdr:col>
      <xdr:colOff>38100</xdr:colOff>
      <xdr:row>83</xdr:row>
      <xdr:rowOff>8889</xdr:rowOff>
    </xdr:to>
    <xdr:sp macro="" textlink="">
      <xdr:nvSpPr>
        <xdr:cNvPr id="330" name="楕円 329"/>
        <xdr:cNvSpPr/>
      </xdr:nvSpPr>
      <xdr:spPr>
        <a:xfrm>
          <a:off x="8699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129539</xdr:rowOff>
    </xdr:from>
    <xdr:to>
      <xdr:col>50</xdr:col>
      <xdr:colOff>114300</xdr:colOff>
      <xdr:row>82</xdr:row>
      <xdr:rowOff>134683</xdr:rowOff>
    </xdr:to>
    <xdr:cxnSp macro="">
      <xdr:nvCxnSpPr>
        <xdr:cNvPr id="331" name="直線コネクタ 330"/>
        <xdr:cNvCxnSpPr/>
      </xdr:nvCxnSpPr>
      <xdr:spPr>
        <a:xfrm>
          <a:off x="8750300" y="14188439"/>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27876</xdr:rowOff>
    </xdr:from>
    <xdr:to>
      <xdr:col>41</xdr:col>
      <xdr:colOff>101600</xdr:colOff>
      <xdr:row>82</xdr:row>
      <xdr:rowOff>129476</xdr:rowOff>
    </xdr:to>
    <xdr:sp macro="" textlink="">
      <xdr:nvSpPr>
        <xdr:cNvPr id="332" name="楕円 331"/>
        <xdr:cNvSpPr/>
      </xdr:nvSpPr>
      <xdr:spPr>
        <a:xfrm>
          <a:off x="7810500" y="1408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78676</xdr:rowOff>
    </xdr:from>
    <xdr:to>
      <xdr:col>45</xdr:col>
      <xdr:colOff>177800</xdr:colOff>
      <xdr:row>82</xdr:row>
      <xdr:rowOff>129539</xdr:rowOff>
    </xdr:to>
    <xdr:cxnSp macro="">
      <xdr:nvCxnSpPr>
        <xdr:cNvPr id="333" name="直線コネクタ 332"/>
        <xdr:cNvCxnSpPr/>
      </xdr:nvCxnSpPr>
      <xdr:spPr>
        <a:xfrm>
          <a:off x="7861300" y="14137576"/>
          <a:ext cx="889000" cy="5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163465</xdr:rowOff>
    </xdr:from>
    <xdr:ext cx="469744" cy="259045"/>
    <xdr:sp macro="" textlink="">
      <xdr:nvSpPr>
        <xdr:cNvPr id="334" name="n_1aveValue【公営住宅】&#10;一人当たり面積"/>
        <xdr:cNvSpPr txBox="1"/>
      </xdr:nvSpPr>
      <xdr:spPr>
        <a:xfrm>
          <a:off x="9391727" y="1439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5160</xdr:rowOff>
    </xdr:from>
    <xdr:ext cx="469744" cy="259045"/>
    <xdr:sp macro="" textlink="">
      <xdr:nvSpPr>
        <xdr:cNvPr id="335" name="n_2aveValue【公営住宅】&#10;一人当たり面積"/>
        <xdr:cNvSpPr txBox="1"/>
      </xdr:nvSpPr>
      <xdr:spPr>
        <a:xfrm>
          <a:off x="8515427" y="1440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167467</xdr:rowOff>
    </xdr:from>
    <xdr:ext cx="469744" cy="259045"/>
    <xdr:sp macro="" textlink="">
      <xdr:nvSpPr>
        <xdr:cNvPr id="336" name="n_3aveValue【公営住宅】&#10;一人当たり面積"/>
        <xdr:cNvSpPr txBox="1"/>
      </xdr:nvSpPr>
      <xdr:spPr>
        <a:xfrm>
          <a:off x="7626427" y="1439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30560</xdr:rowOff>
    </xdr:from>
    <xdr:ext cx="469744" cy="259045"/>
    <xdr:sp macro="" textlink="">
      <xdr:nvSpPr>
        <xdr:cNvPr id="337" name="n_1mainValue【公営住宅】&#10;一人当たり面積"/>
        <xdr:cNvSpPr txBox="1"/>
      </xdr:nvSpPr>
      <xdr:spPr>
        <a:xfrm>
          <a:off x="9391727" y="1391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25416</xdr:rowOff>
    </xdr:from>
    <xdr:ext cx="469744" cy="259045"/>
    <xdr:sp macro="" textlink="">
      <xdr:nvSpPr>
        <xdr:cNvPr id="338" name="n_2mainValue【公営住宅】&#10;一人当たり面積"/>
        <xdr:cNvSpPr txBox="1"/>
      </xdr:nvSpPr>
      <xdr:spPr>
        <a:xfrm>
          <a:off x="8515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146003</xdr:rowOff>
    </xdr:from>
    <xdr:ext cx="469744" cy="259045"/>
    <xdr:sp macro="" textlink="">
      <xdr:nvSpPr>
        <xdr:cNvPr id="339" name="n_3mainValue【公営住宅】&#10;一人当たり面積"/>
        <xdr:cNvSpPr txBox="1"/>
      </xdr:nvSpPr>
      <xdr:spPr>
        <a:xfrm>
          <a:off x="7626427" y="13862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8" name="正方形/長方形 34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9" name="正方形/長方形 34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0" name="正方形/長方形 34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1" name="正方形/長方形 35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2" name="正方形/長方形 35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3" name="正方形/長方形 35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4" name="正方形/長方形 35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5" name="正方形/長方形 35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6" name="正方形/長方形 35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7" name="正方形/長方形 35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8" name="正方形/長方形 35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9" name="正方形/長方形 35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0" name="正方形/長方形 35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1" name="正方形/長方形 36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2" name="正方形/長方形 36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3" name="正方形/長方形 36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64" name="正方形/長方形 36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5" name="正方形/長方形 36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6" name="正方形/長方形 36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7" name="正方形/長方形 36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8" name="正方形/長方形 36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9" name="正方形/長方形 36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0" name="正方形/長方形 36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1" name="正方形/長方形 37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72" name="正方形/長方形 3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3" name="正方形/長方形 3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4" name="正方形/長方形 3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5" name="正方形/長方形 3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6" name="正方形/長方形 3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7" name="正方形/長方形 3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8" name="正方形/長方形 3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9" name="正方形/長方形 3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0" name="テキスト ボックス 3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1" name="直線コネクタ 3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82" name="テキスト ボックス 38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83" name="直線コネクタ 38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84" name="テキスト ボックス 38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85" name="直線コネクタ 38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86" name="テキスト ボックス 38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87" name="直線コネクタ 38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88" name="テキスト ボックス 38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89" name="直線コネクタ 38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0" name="テキスト ボックス 38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1" name="直線コネクタ 39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92" name="テキスト ボックス 39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3" name="直線コネクタ 39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4" name="テキスト ボックス 39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64</xdr:row>
      <xdr:rowOff>152400</xdr:rowOff>
    </xdr:to>
    <xdr:cxnSp macro="">
      <xdr:nvCxnSpPr>
        <xdr:cNvPr id="396" name="直線コネクタ 395"/>
        <xdr:cNvCxnSpPr/>
      </xdr:nvCxnSpPr>
      <xdr:spPr>
        <a:xfrm flipV="1">
          <a:off x="16318864" y="94945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156227</xdr:rowOff>
    </xdr:from>
    <xdr:ext cx="405111" cy="259045"/>
    <xdr:sp macro="" textlink="">
      <xdr:nvSpPr>
        <xdr:cNvPr id="397" name="【学校施設】&#10;有形固定資産減価償却率最小値テキスト"/>
        <xdr:cNvSpPr txBox="1"/>
      </xdr:nvSpPr>
      <xdr:spPr>
        <a:xfrm>
          <a:off x="16357600"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152400</xdr:rowOff>
    </xdr:from>
    <xdr:to>
      <xdr:col>86</xdr:col>
      <xdr:colOff>25400</xdr:colOff>
      <xdr:row>64</xdr:row>
      <xdr:rowOff>152400</xdr:rowOff>
    </xdr:to>
    <xdr:cxnSp macro="">
      <xdr:nvCxnSpPr>
        <xdr:cNvPr id="398" name="直線コネクタ 397"/>
        <xdr:cNvCxnSpPr/>
      </xdr:nvCxnSpPr>
      <xdr:spPr>
        <a:xfrm>
          <a:off x="16230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399" name="【学校施設】&#10;有形固定資産減価償却率最大値テキスト"/>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400" name="直線コネクタ 399"/>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114317</xdr:rowOff>
    </xdr:from>
    <xdr:ext cx="405111" cy="259045"/>
    <xdr:sp macro="" textlink="">
      <xdr:nvSpPr>
        <xdr:cNvPr id="401" name="【学校施設】&#10;有形固定資産減価償却率平均値テキスト"/>
        <xdr:cNvSpPr txBox="1"/>
      </xdr:nvSpPr>
      <xdr:spPr>
        <a:xfrm>
          <a:off x="16357600" y="10401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135890</xdr:rowOff>
    </xdr:from>
    <xdr:to>
      <xdr:col>85</xdr:col>
      <xdr:colOff>177800</xdr:colOff>
      <xdr:row>61</xdr:row>
      <xdr:rowOff>66040</xdr:rowOff>
    </xdr:to>
    <xdr:sp macro="" textlink="">
      <xdr:nvSpPr>
        <xdr:cNvPr id="402" name="フローチャート: 判断 401"/>
        <xdr:cNvSpPr/>
      </xdr:nvSpPr>
      <xdr:spPr>
        <a:xfrm>
          <a:off x="162687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29210</xdr:rowOff>
    </xdr:from>
    <xdr:to>
      <xdr:col>81</xdr:col>
      <xdr:colOff>101600</xdr:colOff>
      <xdr:row>61</xdr:row>
      <xdr:rowOff>130810</xdr:rowOff>
    </xdr:to>
    <xdr:sp macro="" textlink="">
      <xdr:nvSpPr>
        <xdr:cNvPr id="403" name="フローチャート: 判断 402"/>
        <xdr:cNvSpPr/>
      </xdr:nvSpPr>
      <xdr:spPr>
        <a:xfrm>
          <a:off x="15430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90170</xdr:rowOff>
    </xdr:from>
    <xdr:to>
      <xdr:col>76</xdr:col>
      <xdr:colOff>165100</xdr:colOff>
      <xdr:row>62</xdr:row>
      <xdr:rowOff>20320</xdr:rowOff>
    </xdr:to>
    <xdr:sp macro="" textlink="">
      <xdr:nvSpPr>
        <xdr:cNvPr id="404" name="フローチャート: 判断 403"/>
        <xdr:cNvSpPr/>
      </xdr:nvSpPr>
      <xdr:spPr>
        <a:xfrm>
          <a:off x="14541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147320</xdr:rowOff>
    </xdr:from>
    <xdr:to>
      <xdr:col>72</xdr:col>
      <xdr:colOff>38100</xdr:colOff>
      <xdr:row>62</xdr:row>
      <xdr:rowOff>77470</xdr:rowOff>
    </xdr:to>
    <xdr:sp macro="" textlink="">
      <xdr:nvSpPr>
        <xdr:cNvPr id="405" name="フローチャート: 判断 404"/>
        <xdr:cNvSpPr/>
      </xdr:nvSpPr>
      <xdr:spPr>
        <a:xfrm>
          <a:off x="13652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6" name="テキスト ボックス 40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7" name="テキスト ボックス 40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8" name="テキスト ボックス 40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9" name="テキスト ボックス 40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0" name="テキスト ボックス 40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120650</xdr:rowOff>
    </xdr:from>
    <xdr:to>
      <xdr:col>85</xdr:col>
      <xdr:colOff>177800</xdr:colOff>
      <xdr:row>59</xdr:row>
      <xdr:rowOff>50800</xdr:rowOff>
    </xdr:to>
    <xdr:sp macro="" textlink="">
      <xdr:nvSpPr>
        <xdr:cNvPr id="411" name="楕円 410"/>
        <xdr:cNvSpPr/>
      </xdr:nvSpPr>
      <xdr:spPr>
        <a:xfrm>
          <a:off x="162687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143527</xdr:rowOff>
    </xdr:from>
    <xdr:ext cx="405111" cy="259045"/>
    <xdr:sp macro="" textlink="">
      <xdr:nvSpPr>
        <xdr:cNvPr id="412" name="【学校施設】&#10;有形固定資産減価償却率該当値テキスト"/>
        <xdr:cNvSpPr txBox="1"/>
      </xdr:nvSpPr>
      <xdr:spPr>
        <a:xfrm>
          <a:off x="16357600"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25400</xdr:rowOff>
    </xdr:from>
    <xdr:to>
      <xdr:col>81</xdr:col>
      <xdr:colOff>101600</xdr:colOff>
      <xdr:row>59</xdr:row>
      <xdr:rowOff>127000</xdr:rowOff>
    </xdr:to>
    <xdr:sp macro="" textlink="">
      <xdr:nvSpPr>
        <xdr:cNvPr id="413" name="楕円 412"/>
        <xdr:cNvSpPr/>
      </xdr:nvSpPr>
      <xdr:spPr>
        <a:xfrm>
          <a:off x="154305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0</xdr:rowOff>
    </xdr:from>
    <xdr:to>
      <xdr:col>85</xdr:col>
      <xdr:colOff>127000</xdr:colOff>
      <xdr:row>59</xdr:row>
      <xdr:rowOff>76200</xdr:rowOff>
    </xdr:to>
    <xdr:cxnSp macro="">
      <xdr:nvCxnSpPr>
        <xdr:cNvPr id="414" name="直線コネクタ 413"/>
        <xdr:cNvCxnSpPr/>
      </xdr:nvCxnSpPr>
      <xdr:spPr>
        <a:xfrm flipV="1">
          <a:off x="15481300" y="101155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105410</xdr:rowOff>
    </xdr:from>
    <xdr:to>
      <xdr:col>76</xdr:col>
      <xdr:colOff>165100</xdr:colOff>
      <xdr:row>60</xdr:row>
      <xdr:rowOff>35560</xdr:rowOff>
    </xdr:to>
    <xdr:sp macro="" textlink="">
      <xdr:nvSpPr>
        <xdr:cNvPr id="415" name="楕円 414"/>
        <xdr:cNvSpPr/>
      </xdr:nvSpPr>
      <xdr:spPr>
        <a:xfrm>
          <a:off x="14541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76200</xdr:rowOff>
    </xdr:from>
    <xdr:to>
      <xdr:col>81</xdr:col>
      <xdr:colOff>50800</xdr:colOff>
      <xdr:row>59</xdr:row>
      <xdr:rowOff>156210</xdr:rowOff>
    </xdr:to>
    <xdr:cxnSp macro="">
      <xdr:nvCxnSpPr>
        <xdr:cNvPr id="416" name="直線コネクタ 415"/>
        <xdr:cNvCxnSpPr/>
      </xdr:nvCxnSpPr>
      <xdr:spPr>
        <a:xfrm flipV="1">
          <a:off x="14592300" y="1019175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21590</xdr:rowOff>
    </xdr:from>
    <xdr:to>
      <xdr:col>72</xdr:col>
      <xdr:colOff>38100</xdr:colOff>
      <xdr:row>60</xdr:row>
      <xdr:rowOff>123190</xdr:rowOff>
    </xdr:to>
    <xdr:sp macro="" textlink="">
      <xdr:nvSpPr>
        <xdr:cNvPr id="417" name="楕円 416"/>
        <xdr:cNvSpPr/>
      </xdr:nvSpPr>
      <xdr:spPr>
        <a:xfrm>
          <a:off x="13652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156210</xdr:rowOff>
    </xdr:from>
    <xdr:to>
      <xdr:col>76</xdr:col>
      <xdr:colOff>114300</xdr:colOff>
      <xdr:row>60</xdr:row>
      <xdr:rowOff>72390</xdr:rowOff>
    </xdr:to>
    <xdr:cxnSp macro="">
      <xdr:nvCxnSpPr>
        <xdr:cNvPr id="418" name="直線コネクタ 417"/>
        <xdr:cNvCxnSpPr/>
      </xdr:nvCxnSpPr>
      <xdr:spPr>
        <a:xfrm flipV="1">
          <a:off x="13703300" y="1027176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121937</xdr:rowOff>
    </xdr:from>
    <xdr:ext cx="405111" cy="259045"/>
    <xdr:sp macro="" textlink="">
      <xdr:nvSpPr>
        <xdr:cNvPr id="419" name="n_1aveValue【学校施設】&#10;有形固定資産減価償却率"/>
        <xdr:cNvSpPr txBox="1"/>
      </xdr:nvSpPr>
      <xdr:spPr>
        <a:xfrm>
          <a:off x="15266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11447</xdr:rowOff>
    </xdr:from>
    <xdr:ext cx="405111" cy="259045"/>
    <xdr:sp macro="" textlink="">
      <xdr:nvSpPr>
        <xdr:cNvPr id="420" name="n_2aveValue【学校施設】&#10;有形固定資産減価償却率"/>
        <xdr:cNvSpPr txBox="1"/>
      </xdr:nvSpPr>
      <xdr:spPr>
        <a:xfrm>
          <a:off x="143897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68597</xdr:rowOff>
    </xdr:from>
    <xdr:ext cx="405111" cy="259045"/>
    <xdr:sp macro="" textlink="">
      <xdr:nvSpPr>
        <xdr:cNvPr id="421" name="n_3aveValue【学校施設】&#10;有形固定資産減価償却率"/>
        <xdr:cNvSpPr txBox="1"/>
      </xdr:nvSpPr>
      <xdr:spPr>
        <a:xfrm>
          <a:off x="13500744"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143527</xdr:rowOff>
    </xdr:from>
    <xdr:ext cx="405111" cy="259045"/>
    <xdr:sp macro="" textlink="">
      <xdr:nvSpPr>
        <xdr:cNvPr id="422" name="n_1mainValue【学校施設】&#10;有形固定資産減価償却率"/>
        <xdr:cNvSpPr txBox="1"/>
      </xdr:nvSpPr>
      <xdr:spPr>
        <a:xfrm>
          <a:off x="152660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52087</xdr:rowOff>
    </xdr:from>
    <xdr:ext cx="405111" cy="259045"/>
    <xdr:sp macro="" textlink="">
      <xdr:nvSpPr>
        <xdr:cNvPr id="423" name="n_2mainValue【学校施設】&#10;有形固定資産減価償却率"/>
        <xdr:cNvSpPr txBox="1"/>
      </xdr:nvSpPr>
      <xdr:spPr>
        <a:xfrm>
          <a:off x="14389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139717</xdr:rowOff>
    </xdr:from>
    <xdr:ext cx="405111" cy="259045"/>
    <xdr:sp macro="" textlink="">
      <xdr:nvSpPr>
        <xdr:cNvPr id="424" name="n_3mainValue【学校施設】&#10;有形固定資産減価償却率"/>
        <xdr:cNvSpPr txBox="1"/>
      </xdr:nvSpPr>
      <xdr:spPr>
        <a:xfrm>
          <a:off x="13500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5" name="正方形/長方形 4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6" name="正方形/長方形 4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7" name="正方形/長方形 4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8" name="正方形/長方形 4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9" name="正方形/長方形 4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0" name="正方形/長方形 4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1" name="正方形/長方形 4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2" name="正方形/長方形 4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3" name="テキスト ボックス 4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4" name="直線コネクタ 4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5" name="テキスト ボックス 43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436" name="直線コネクタ 435"/>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37" name="テキスト ボックス 436"/>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8" name="直線コネクタ 43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39" name="テキスト ボックス 43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40" name="直線コネクタ 439"/>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41" name="テキスト ボックス 440"/>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2" name="直線コネクタ 44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3" name="テキスト ボックス 44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111443</xdr:rowOff>
    </xdr:from>
    <xdr:to>
      <xdr:col>116</xdr:col>
      <xdr:colOff>62864</xdr:colOff>
      <xdr:row>63</xdr:row>
      <xdr:rowOff>88011</xdr:rowOff>
    </xdr:to>
    <xdr:cxnSp macro="">
      <xdr:nvCxnSpPr>
        <xdr:cNvPr id="445" name="直線コネクタ 444"/>
        <xdr:cNvCxnSpPr/>
      </xdr:nvCxnSpPr>
      <xdr:spPr>
        <a:xfrm flipV="1">
          <a:off x="22160864" y="9712643"/>
          <a:ext cx="0" cy="1176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446" name="【学校施設】&#10;一人当たり面積最小値テキスト"/>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447" name="直線コネクタ 446"/>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58120</xdr:rowOff>
    </xdr:from>
    <xdr:ext cx="469744" cy="259045"/>
    <xdr:sp macro="" textlink="">
      <xdr:nvSpPr>
        <xdr:cNvPr id="448" name="【学校施設】&#10;一人当たり面積最大値テキスト"/>
        <xdr:cNvSpPr txBox="1"/>
      </xdr:nvSpPr>
      <xdr:spPr>
        <a:xfrm>
          <a:off x="22199600" y="948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111443</xdr:rowOff>
    </xdr:from>
    <xdr:to>
      <xdr:col>116</xdr:col>
      <xdr:colOff>152400</xdr:colOff>
      <xdr:row>56</xdr:row>
      <xdr:rowOff>111443</xdr:rowOff>
    </xdr:to>
    <xdr:cxnSp macro="">
      <xdr:nvCxnSpPr>
        <xdr:cNvPr id="449" name="直線コネクタ 448"/>
        <xdr:cNvCxnSpPr/>
      </xdr:nvCxnSpPr>
      <xdr:spPr>
        <a:xfrm>
          <a:off x="22072600" y="971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140670</xdr:rowOff>
    </xdr:from>
    <xdr:ext cx="469744" cy="259045"/>
    <xdr:sp macro="" textlink="">
      <xdr:nvSpPr>
        <xdr:cNvPr id="450" name="【学校施設】&#10;一人当たり面積平均値テキスト"/>
        <xdr:cNvSpPr txBox="1"/>
      </xdr:nvSpPr>
      <xdr:spPr>
        <a:xfrm>
          <a:off x="22199600" y="10256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117793</xdr:rowOff>
    </xdr:from>
    <xdr:to>
      <xdr:col>116</xdr:col>
      <xdr:colOff>114300</xdr:colOff>
      <xdr:row>61</xdr:row>
      <xdr:rowOff>47943</xdr:rowOff>
    </xdr:to>
    <xdr:sp macro="" textlink="">
      <xdr:nvSpPr>
        <xdr:cNvPr id="451" name="フローチャート: 判断 450"/>
        <xdr:cNvSpPr/>
      </xdr:nvSpPr>
      <xdr:spPr>
        <a:xfrm>
          <a:off x="22110700" y="1040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110363</xdr:rowOff>
    </xdr:from>
    <xdr:to>
      <xdr:col>112</xdr:col>
      <xdr:colOff>38100</xdr:colOff>
      <xdr:row>61</xdr:row>
      <xdr:rowOff>40513</xdr:rowOff>
    </xdr:to>
    <xdr:sp macro="" textlink="">
      <xdr:nvSpPr>
        <xdr:cNvPr id="452" name="フローチャート: 判断 451"/>
        <xdr:cNvSpPr/>
      </xdr:nvSpPr>
      <xdr:spPr>
        <a:xfrm>
          <a:off x="21272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141224</xdr:rowOff>
    </xdr:from>
    <xdr:to>
      <xdr:col>107</xdr:col>
      <xdr:colOff>101600</xdr:colOff>
      <xdr:row>61</xdr:row>
      <xdr:rowOff>71374</xdr:rowOff>
    </xdr:to>
    <xdr:sp macro="" textlink="">
      <xdr:nvSpPr>
        <xdr:cNvPr id="453" name="フローチャート: 判断 452"/>
        <xdr:cNvSpPr/>
      </xdr:nvSpPr>
      <xdr:spPr>
        <a:xfrm>
          <a:off x="20383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156655</xdr:rowOff>
    </xdr:from>
    <xdr:to>
      <xdr:col>102</xdr:col>
      <xdr:colOff>165100</xdr:colOff>
      <xdr:row>61</xdr:row>
      <xdr:rowOff>86805</xdr:rowOff>
    </xdr:to>
    <xdr:sp macro="" textlink="">
      <xdr:nvSpPr>
        <xdr:cNvPr id="454" name="フローチャート: 判断 453"/>
        <xdr:cNvSpPr/>
      </xdr:nvSpPr>
      <xdr:spPr>
        <a:xfrm>
          <a:off x="19494500" y="104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5" name="テキスト ボックス 45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6" name="テキスト ボックス 45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7" name="テキスト ボックス 45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8" name="テキスト ボックス 45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9" name="テキスト ボックス 45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30924</xdr:rowOff>
    </xdr:from>
    <xdr:to>
      <xdr:col>116</xdr:col>
      <xdr:colOff>114300</xdr:colOff>
      <xdr:row>62</xdr:row>
      <xdr:rowOff>132524</xdr:rowOff>
    </xdr:to>
    <xdr:sp macro="" textlink="">
      <xdr:nvSpPr>
        <xdr:cNvPr id="460" name="楕円 459"/>
        <xdr:cNvSpPr/>
      </xdr:nvSpPr>
      <xdr:spPr>
        <a:xfrm>
          <a:off x="22110700" y="1066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9351</xdr:rowOff>
    </xdr:from>
    <xdr:ext cx="469744" cy="259045"/>
    <xdr:sp macro="" textlink="">
      <xdr:nvSpPr>
        <xdr:cNvPr id="461" name="【学校施設】&#10;一人当たり面積該当値テキスト"/>
        <xdr:cNvSpPr txBox="1"/>
      </xdr:nvSpPr>
      <xdr:spPr>
        <a:xfrm>
          <a:off x="22199600" y="1063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25209</xdr:rowOff>
    </xdr:from>
    <xdr:to>
      <xdr:col>112</xdr:col>
      <xdr:colOff>38100</xdr:colOff>
      <xdr:row>62</xdr:row>
      <xdr:rowOff>126809</xdr:rowOff>
    </xdr:to>
    <xdr:sp macro="" textlink="">
      <xdr:nvSpPr>
        <xdr:cNvPr id="462" name="楕円 461"/>
        <xdr:cNvSpPr/>
      </xdr:nvSpPr>
      <xdr:spPr>
        <a:xfrm>
          <a:off x="21272500" y="1065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76009</xdr:rowOff>
    </xdr:from>
    <xdr:to>
      <xdr:col>116</xdr:col>
      <xdr:colOff>63500</xdr:colOff>
      <xdr:row>62</xdr:row>
      <xdr:rowOff>81724</xdr:rowOff>
    </xdr:to>
    <xdr:cxnSp macro="">
      <xdr:nvCxnSpPr>
        <xdr:cNvPr id="463" name="直線コネクタ 462"/>
        <xdr:cNvCxnSpPr/>
      </xdr:nvCxnSpPr>
      <xdr:spPr>
        <a:xfrm>
          <a:off x="21323300" y="10705909"/>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17208</xdr:rowOff>
    </xdr:from>
    <xdr:to>
      <xdr:col>107</xdr:col>
      <xdr:colOff>101600</xdr:colOff>
      <xdr:row>62</xdr:row>
      <xdr:rowOff>118808</xdr:rowOff>
    </xdr:to>
    <xdr:sp macro="" textlink="">
      <xdr:nvSpPr>
        <xdr:cNvPr id="464" name="楕円 463"/>
        <xdr:cNvSpPr/>
      </xdr:nvSpPr>
      <xdr:spPr>
        <a:xfrm>
          <a:off x="20383500" y="1064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68008</xdr:rowOff>
    </xdr:from>
    <xdr:to>
      <xdr:col>111</xdr:col>
      <xdr:colOff>177800</xdr:colOff>
      <xdr:row>62</xdr:row>
      <xdr:rowOff>76009</xdr:rowOff>
    </xdr:to>
    <xdr:cxnSp macro="">
      <xdr:nvCxnSpPr>
        <xdr:cNvPr id="465" name="直線コネクタ 464"/>
        <xdr:cNvCxnSpPr/>
      </xdr:nvCxnSpPr>
      <xdr:spPr>
        <a:xfrm>
          <a:off x="20434300" y="10697908"/>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163513</xdr:rowOff>
    </xdr:from>
    <xdr:to>
      <xdr:col>102</xdr:col>
      <xdr:colOff>165100</xdr:colOff>
      <xdr:row>62</xdr:row>
      <xdr:rowOff>93663</xdr:rowOff>
    </xdr:to>
    <xdr:sp macro="" textlink="">
      <xdr:nvSpPr>
        <xdr:cNvPr id="466" name="楕円 465"/>
        <xdr:cNvSpPr/>
      </xdr:nvSpPr>
      <xdr:spPr>
        <a:xfrm>
          <a:off x="19494500" y="1062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42863</xdr:rowOff>
    </xdr:from>
    <xdr:to>
      <xdr:col>107</xdr:col>
      <xdr:colOff>50800</xdr:colOff>
      <xdr:row>62</xdr:row>
      <xdr:rowOff>68008</xdr:rowOff>
    </xdr:to>
    <xdr:cxnSp macro="">
      <xdr:nvCxnSpPr>
        <xdr:cNvPr id="467" name="直線コネクタ 466"/>
        <xdr:cNvCxnSpPr/>
      </xdr:nvCxnSpPr>
      <xdr:spPr>
        <a:xfrm>
          <a:off x="19545300" y="10672763"/>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57040</xdr:rowOff>
    </xdr:from>
    <xdr:ext cx="469744" cy="259045"/>
    <xdr:sp macro="" textlink="">
      <xdr:nvSpPr>
        <xdr:cNvPr id="468" name="n_1aveValue【学校施設】&#10;一人当たり面積"/>
        <xdr:cNvSpPr txBox="1"/>
      </xdr:nvSpPr>
      <xdr:spPr>
        <a:xfrm>
          <a:off x="21075727" y="1017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87901</xdr:rowOff>
    </xdr:from>
    <xdr:ext cx="469744" cy="259045"/>
    <xdr:sp macro="" textlink="">
      <xdr:nvSpPr>
        <xdr:cNvPr id="469" name="n_2aveValue【学校施設】&#10;一人当たり面積"/>
        <xdr:cNvSpPr txBox="1"/>
      </xdr:nvSpPr>
      <xdr:spPr>
        <a:xfrm>
          <a:off x="20199427" y="1020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103332</xdr:rowOff>
    </xdr:from>
    <xdr:ext cx="469744" cy="259045"/>
    <xdr:sp macro="" textlink="">
      <xdr:nvSpPr>
        <xdr:cNvPr id="470" name="n_3aveValue【学校施設】&#10;一人当たり面積"/>
        <xdr:cNvSpPr txBox="1"/>
      </xdr:nvSpPr>
      <xdr:spPr>
        <a:xfrm>
          <a:off x="19310427" y="1021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117936</xdr:rowOff>
    </xdr:from>
    <xdr:ext cx="469744" cy="259045"/>
    <xdr:sp macro="" textlink="">
      <xdr:nvSpPr>
        <xdr:cNvPr id="471" name="n_1mainValue【学校施設】&#10;一人当たり面積"/>
        <xdr:cNvSpPr txBox="1"/>
      </xdr:nvSpPr>
      <xdr:spPr>
        <a:xfrm>
          <a:off x="21075727" y="1074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109935</xdr:rowOff>
    </xdr:from>
    <xdr:ext cx="469744" cy="259045"/>
    <xdr:sp macro="" textlink="">
      <xdr:nvSpPr>
        <xdr:cNvPr id="472" name="n_2mainValue【学校施設】&#10;一人当たり面積"/>
        <xdr:cNvSpPr txBox="1"/>
      </xdr:nvSpPr>
      <xdr:spPr>
        <a:xfrm>
          <a:off x="20199427" y="10739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84790</xdr:rowOff>
    </xdr:from>
    <xdr:ext cx="469744" cy="259045"/>
    <xdr:sp macro="" textlink="">
      <xdr:nvSpPr>
        <xdr:cNvPr id="473" name="n_3mainValue【学校施設】&#10;一人当たり面積"/>
        <xdr:cNvSpPr txBox="1"/>
      </xdr:nvSpPr>
      <xdr:spPr>
        <a:xfrm>
          <a:off x="19310427" y="10714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4" name="正方形/長方形 47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5" name="正方形/長方形 47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6" name="正方形/長方形 47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7" name="正方形/長方形 47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8" name="正方形/長方形 47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9" name="正方形/長方形 47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0" name="正方形/長方形 47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1" name="正方形/長方形 48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82" name="正方形/長方形 4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3" name="正方形/長方形 4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4" name="正方形/長方形 4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5" name="正方形/長方形 4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6" name="正方形/長方形 4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7" name="正方形/長方形 4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8" name="正方形/長方形 4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9" name="正方形/長方形 48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90" name="正方形/長方形 4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1" name="正方形/長方形 4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92" name="正方形/長方形 4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93" name="正方形/長方形 4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94" name="正方形/長方形 4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95" name="正方形/長方形 4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96" name="正方形/長方形 4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7" name="正方形/長方形 4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98" name="テキスト ボックス 4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99" name="直線コネクタ 4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00" name="テキスト ボックス 49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01" name="直線コネクタ 50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02" name="テキスト ボックス 50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03" name="直線コネクタ 50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04" name="テキスト ボックス 50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05" name="直線コネクタ 50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06" name="テキスト ボックス 50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07" name="直線コネクタ 50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08" name="テキスト ボックス 50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9" name="直線コネクタ 50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10" name="テキスト ボックス 50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1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144780</xdr:rowOff>
    </xdr:to>
    <xdr:cxnSp macro="">
      <xdr:nvCxnSpPr>
        <xdr:cNvPr id="512" name="直線コネクタ 511"/>
        <xdr:cNvCxnSpPr/>
      </xdr:nvCxnSpPr>
      <xdr:spPr>
        <a:xfrm flipV="1">
          <a:off x="16318864" y="173126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513" name="【公民館】&#10;有形固定資産減価償却率最小値テキスト"/>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514" name="直線コネクタ 513"/>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515" name="【公民館】&#10;有形固定資産減価償却率最大値テキスト"/>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516" name="直線コネクタ 515"/>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47262</xdr:rowOff>
    </xdr:from>
    <xdr:ext cx="405111" cy="259045"/>
    <xdr:sp macro="" textlink="">
      <xdr:nvSpPr>
        <xdr:cNvPr id="517" name="【公民館】&#10;有形固定資産減価償却率平均値テキスト"/>
        <xdr:cNvSpPr txBox="1"/>
      </xdr:nvSpPr>
      <xdr:spPr>
        <a:xfrm>
          <a:off x="16357600" y="1804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68835</xdr:rowOff>
    </xdr:from>
    <xdr:to>
      <xdr:col>85</xdr:col>
      <xdr:colOff>177800</xdr:colOff>
      <xdr:row>105</xdr:row>
      <xdr:rowOff>170435</xdr:rowOff>
    </xdr:to>
    <xdr:sp macro="" textlink="">
      <xdr:nvSpPr>
        <xdr:cNvPr id="518" name="フローチャート: 判断 517"/>
        <xdr:cNvSpPr/>
      </xdr:nvSpPr>
      <xdr:spPr>
        <a:xfrm>
          <a:off x="162687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66548</xdr:rowOff>
    </xdr:from>
    <xdr:to>
      <xdr:col>81</xdr:col>
      <xdr:colOff>101600</xdr:colOff>
      <xdr:row>105</xdr:row>
      <xdr:rowOff>168148</xdr:rowOff>
    </xdr:to>
    <xdr:sp macro="" textlink="">
      <xdr:nvSpPr>
        <xdr:cNvPr id="519" name="フローチャート: 判断 518"/>
        <xdr:cNvSpPr/>
      </xdr:nvSpPr>
      <xdr:spPr>
        <a:xfrm>
          <a:off x="15430500" y="1806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109982</xdr:rowOff>
    </xdr:from>
    <xdr:to>
      <xdr:col>76</xdr:col>
      <xdr:colOff>165100</xdr:colOff>
      <xdr:row>106</xdr:row>
      <xdr:rowOff>40132</xdr:rowOff>
    </xdr:to>
    <xdr:sp macro="" textlink="">
      <xdr:nvSpPr>
        <xdr:cNvPr id="520" name="フローチャート: 判断 519"/>
        <xdr:cNvSpPr/>
      </xdr:nvSpPr>
      <xdr:spPr>
        <a:xfrm>
          <a:off x="14541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521" name="フローチャート: 判断 520"/>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22" name="テキスト ボックス 52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23" name="テキスト ボックス 52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24" name="テキスト ボックス 52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25" name="テキスト ボックス 52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26" name="テキスト ボックス 52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527" name="楕円 526"/>
        <xdr:cNvSpPr/>
      </xdr:nvSpPr>
      <xdr:spPr>
        <a:xfrm>
          <a:off x="162687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71138</xdr:rowOff>
    </xdr:from>
    <xdr:ext cx="405111" cy="259045"/>
    <xdr:sp macro="" textlink="">
      <xdr:nvSpPr>
        <xdr:cNvPr id="528" name="【公民館】&#10;有形固定資産減価償却率該当値テキスト"/>
        <xdr:cNvSpPr txBox="1"/>
      </xdr:nvSpPr>
      <xdr:spPr>
        <a:xfrm>
          <a:off x="16357600"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89408</xdr:rowOff>
    </xdr:from>
    <xdr:to>
      <xdr:col>81</xdr:col>
      <xdr:colOff>101600</xdr:colOff>
      <xdr:row>105</xdr:row>
      <xdr:rowOff>19558</xdr:rowOff>
    </xdr:to>
    <xdr:sp macro="" textlink="">
      <xdr:nvSpPr>
        <xdr:cNvPr id="529" name="楕円 528"/>
        <xdr:cNvSpPr/>
      </xdr:nvSpPr>
      <xdr:spPr>
        <a:xfrm>
          <a:off x="15430500" y="1792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99061</xdr:rowOff>
    </xdr:from>
    <xdr:to>
      <xdr:col>85</xdr:col>
      <xdr:colOff>127000</xdr:colOff>
      <xdr:row>104</xdr:row>
      <xdr:rowOff>140208</xdr:rowOff>
    </xdr:to>
    <xdr:cxnSp macro="">
      <xdr:nvCxnSpPr>
        <xdr:cNvPr id="530" name="直線コネクタ 529"/>
        <xdr:cNvCxnSpPr/>
      </xdr:nvCxnSpPr>
      <xdr:spPr>
        <a:xfrm flipV="1">
          <a:off x="15481300" y="17929861"/>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123698</xdr:rowOff>
    </xdr:from>
    <xdr:to>
      <xdr:col>76</xdr:col>
      <xdr:colOff>165100</xdr:colOff>
      <xdr:row>105</xdr:row>
      <xdr:rowOff>53848</xdr:rowOff>
    </xdr:to>
    <xdr:sp macro="" textlink="">
      <xdr:nvSpPr>
        <xdr:cNvPr id="531" name="楕円 530"/>
        <xdr:cNvSpPr/>
      </xdr:nvSpPr>
      <xdr:spPr>
        <a:xfrm>
          <a:off x="14541500" y="1795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140208</xdr:rowOff>
    </xdr:from>
    <xdr:to>
      <xdr:col>81</xdr:col>
      <xdr:colOff>50800</xdr:colOff>
      <xdr:row>105</xdr:row>
      <xdr:rowOff>3048</xdr:rowOff>
    </xdr:to>
    <xdr:cxnSp macro="">
      <xdr:nvCxnSpPr>
        <xdr:cNvPr id="532" name="直線コネクタ 531"/>
        <xdr:cNvCxnSpPr/>
      </xdr:nvCxnSpPr>
      <xdr:spPr>
        <a:xfrm flipV="1">
          <a:off x="14592300" y="1797100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139700</xdr:rowOff>
    </xdr:from>
    <xdr:to>
      <xdr:col>72</xdr:col>
      <xdr:colOff>38100</xdr:colOff>
      <xdr:row>105</xdr:row>
      <xdr:rowOff>69850</xdr:rowOff>
    </xdr:to>
    <xdr:sp macro="" textlink="">
      <xdr:nvSpPr>
        <xdr:cNvPr id="533" name="楕円 532"/>
        <xdr:cNvSpPr/>
      </xdr:nvSpPr>
      <xdr:spPr>
        <a:xfrm>
          <a:off x="13652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3048</xdr:rowOff>
    </xdr:from>
    <xdr:to>
      <xdr:col>76</xdr:col>
      <xdr:colOff>114300</xdr:colOff>
      <xdr:row>105</xdr:row>
      <xdr:rowOff>19050</xdr:rowOff>
    </xdr:to>
    <xdr:cxnSp macro="">
      <xdr:nvCxnSpPr>
        <xdr:cNvPr id="534" name="直線コネクタ 533"/>
        <xdr:cNvCxnSpPr/>
      </xdr:nvCxnSpPr>
      <xdr:spPr>
        <a:xfrm flipV="1">
          <a:off x="13703300" y="1800529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159275</xdr:rowOff>
    </xdr:from>
    <xdr:ext cx="405111" cy="259045"/>
    <xdr:sp macro="" textlink="">
      <xdr:nvSpPr>
        <xdr:cNvPr id="535" name="n_1aveValue【公民館】&#10;有形固定資産減価償却率"/>
        <xdr:cNvSpPr txBox="1"/>
      </xdr:nvSpPr>
      <xdr:spPr>
        <a:xfrm>
          <a:off x="15266044" y="18161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31259</xdr:rowOff>
    </xdr:from>
    <xdr:ext cx="405111" cy="259045"/>
    <xdr:sp macro="" textlink="">
      <xdr:nvSpPr>
        <xdr:cNvPr id="536" name="n_2aveValue【公民館】&#10;有形固定資産減価償却率"/>
        <xdr:cNvSpPr txBox="1"/>
      </xdr:nvSpPr>
      <xdr:spPr>
        <a:xfrm>
          <a:off x="14389744" y="1820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140988</xdr:rowOff>
    </xdr:from>
    <xdr:ext cx="405111" cy="259045"/>
    <xdr:sp macro="" textlink="">
      <xdr:nvSpPr>
        <xdr:cNvPr id="537" name="n_3aveValue【公民館】&#10;有形固定資産減価償却率"/>
        <xdr:cNvSpPr txBox="1"/>
      </xdr:nvSpPr>
      <xdr:spPr>
        <a:xfrm>
          <a:off x="13500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36085</xdr:rowOff>
    </xdr:from>
    <xdr:ext cx="405111" cy="259045"/>
    <xdr:sp macro="" textlink="">
      <xdr:nvSpPr>
        <xdr:cNvPr id="538" name="n_1mainValue【公民館】&#10;有形固定資産減価償却率"/>
        <xdr:cNvSpPr txBox="1"/>
      </xdr:nvSpPr>
      <xdr:spPr>
        <a:xfrm>
          <a:off x="15266044" y="1769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70375</xdr:rowOff>
    </xdr:from>
    <xdr:ext cx="405111" cy="259045"/>
    <xdr:sp macro="" textlink="">
      <xdr:nvSpPr>
        <xdr:cNvPr id="539" name="n_2mainValue【公民館】&#10;有形固定資産減価償却率"/>
        <xdr:cNvSpPr txBox="1"/>
      </xdr:nvSpPr>
      <xdr:spPr>
        <a:xfrm>
          <a:off x="14389744" y="17729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86377</xdr:rowOff>
    </xdr:from>
    <xdr:ext cx="405111" cy="259045"/>
    <xdr:sp macro="" textlink="">
      <xdr:nvSpPr>
        <xdr:cNvPr id="540" name="n_3mainValue【公民館】&#10;有形固定資産減価償却率"/>
        <xdr:cNvSpPr txBox="1"/>
      </xdr:nvSpPr>
      <xdr:spPr>
        <a:xfrm>
          <a:off x="135007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1" name="正方形/長方形 54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2" name="正方形/長方形 54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3" name="正方形/長方形 54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4" name="正方形/長方形 54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5" name="正方形/長方形 54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6" name="正方形/長方形 54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47" name="正方形/長方形 54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48" name="正方形/長方形 54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49" name="テキスト ボックス 54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0" name="直線コネクタ 54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51" name="直線コネクタ 55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52" name="テキスト ボックス 55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53" name="直線コネクタ 55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54" name="テキスト ボックス 55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55" name="直線コネクタ 55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56" name="テキスト ボックス 55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57" name="直線コネクタ 55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58" name="テキスト ボックス 55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59" name="直線コネクタ 55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60" name="テキスト ボックス 55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61" name="直線コネクタ 56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62" name="テキスト ボックス 56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3" name="直線コネクタ 5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4" name="テキスト ボックス 5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107224</xdr:rowOff>
    </xdr:from>
    <xdr:to>
      <xdr:col>116</xdr:col>
      <xdr:colOff>62864</xdr:colOff>
      <xdr:row>108</xdr:row>
      <xdr:rowOff>134982</xdr:rowOff>
    </xdr:to>
    <xdr:cxnSp macro="">
      <xdr:nvCxnSpPr>
        <xdr:cNvPr id="566" name="直線コネクタ 565"/>
        <xdr:cNvCxnSpPr/>
      </xdr:nvCxnSpPr>
      <xdr:spPr>
        <a:xfrm flipV="1">
          <a:off x="22160864" y="17080774"/>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567" name="【公民館】&#10;一人当たり面積最小値テキスト"/>
        <xdr:cNvSpPr txBox="1"/>
      </xdr:nvSpPr>
      <xdr:spPr>
        <a:xfrm>
          <a:off x="22199600" y="1865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568" name="直線コネクタ 567"/>
        <xdr:cNvCxnSpPr/>
      </xdr:nvCxnSpPr>
      <xdr:spPr>
        <a:xfrm>
          <a:off x="22072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53901</xdr:rowOff>
    </xdr:from>
    <xdr:ext cx="469744" cy="259045"/>
    <xdr:sp macro="" textlink="">
      <xdr:nvSpPr>
        <xdr:cNvPr id="569" name="【公民館】&#10;一人当たり面積最大値テキスト"/>
        <xdr:cNvSpPr txBox="1"/>
      </xdr:nvSpPr>
      <xdr:spPr>
        <a:xfrm>
          <a:off x="22199600" y="1685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107224</xdr:rowOff>
    </xdr:from>
    <xdr:to>
      <xdr:col>116</xdr:col>
      <xdr:colOff>152400</xdr:colOff>
      <xdr:row>99</xdr:row>
      <xdr:rowOff>107224</xdr:rowOff>
    </xdr:to>
    <xdr:cxnSp macro="">
      <xdr:nvCxnSpPr>
        <xdr:cNvPr id="570" name="直線コネクタ 569"/>
        <xdr:cNvCxnSpPr/>
      </xdr:nvCxnSpPr>
      <xdr:spPr>
        <a:xfrm>
          <a:off x="22072600" y="1708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51179</xdr:rowOff>
    </xdr:from>
    <xdr:ext cx="469744" cy="259045"/>
    <xdr:sp macro="" textlink="">
      <xdr:nvSpPr>
        <xdr:cNvPr id="571" name="【公民館】&#10;一人当たり面積平均値テキスト"/>
        <xdr:cNvSpPr txBox="1"/>
      </xdr:nvSpPr>
      <xdr:spPr>
        <a:xfrm>
          <a:off x="22199600" y="18053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572" name="フローチャート: 判断 571"/>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101</xdr:row>
      <xdr:rowOff>157662</xdr:rowOff>
    </xdr:from>
    <xdr:to>
      <xdr:col>112</xdr:col>
      <xdr:colOff>38100</xdr:colOff>
      <xdr:row>102</xdr:row>
      <xdr:rowOff>87812</xdr:rowOff>
    </xdr:to>
    <xdr:sp macro="" textlink="">
      <xdr:nvSpPr>
        <xdr:cNvPr id="573" name="フローチャート: 判断 572"/>
        <xdr:cNvSpPr/>
      </xdr:nvSpPr>
      <xdr:spPr>
        <a:xfrm>
          <a:off x="21272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574" name="フローチャート: 判断 573"/>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162561</xdr:rowOff>
    </xdr:from>
    <xdr:to>
      <xdr:col>102</xdr:col>
      <xdr:colOff>165100</xdr:colOff>
      <xdr:row>105</xdr:row>
      <xdr:rowOff>92711</xdr:rowOff>
    </xdr:to>
    <xdr:sp macro="" textlink="">
      <xdr:nvSpPr>
        <xdr:cNvPr id="575" name="フローチャート: 判断 574"/>
        <xdr:cNvSpPr/>
      </xdr:nvSpPr>
      <xdr:spPr>
        <a:xfrm>
          <a:off x="19494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76" name="テキスト ボックス 57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77" name="テキスト ボックス 57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78" name="テキスト ボックス 57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79" name="テキスト ボックス 57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0" name="テキスト ボックス 57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121738</xdr:rowOff>
    </xdr:from>
    <xdr:to>
      <xdr:col>116</xdr:col>
      <xdr:colOff>114300</xdr:colOff>
      <xdr:row>104</xdr:row>
      <xdr:rowOff>51888</xdr:rowOff>
    </xdr:to>
    <xdr:sp macro="" textlink="">
      <xdr:nvSpPr>
        <xdr:cNvPr id="581" name="楕円 580"/>
        <xdr:cNvSpPr/>
      </xdr:nvSpPr>
      <xdr:spPr>
        <a:xfrm>
          <a:off x="221107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144615</xdr:rowOff>
    </xdr:from>
    <xdr:ext cx="469744" cy="259045"/>
    <xdr:sp macro="" textlink="">
      <xdr:nvSpPr>
        <xdr:cNvPr id="582" name="【公民館】&#10;一人当たり面積該当値テキスト"/>
        <xdr:cNvSpPr txBox="1"/>
      </xdr:nvSpPr>
      <xdr:spPr>
        <a:xfrm>
          <a:off x="22199600" y="17632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115207</xdr:rowOff>
    </xdr:from>
    <xdr:to>
      <xdr:col>112</xdr:col>
      <xdr:colOff>38100</xdr:colOff>
      <xdr:row>104</xdr:row>
      <xdr:rowOff>45357</xdr:rowOff>
    </xdr:to>
    <xdr:sp macro="" textlink="">
      <xdr:nvSpPr>
        <xdr:cNvPr id="583" name="楕円 582"/>
        <xdr:cNvSpPr/>
      </xdr:nvSpPr>
      <xdr:spPr>
        <a:xfrm>
          <a:off x="212725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166007</xdr:rowOff>
    </xdr:from>
    <xdr:to>
      <xdr:col>116</xdr:col>
      <xdr:colOff>63500</xdr:colOff>
      <xdr:row>104</xdr:row>
      <xdr:rowOff>1088</xdr:rowOff>
    </xdr:to>
    <xdr:cxnSp macro="">
      <xdr:nvCxnSpPr>
        <xdr:cNvPr id="584" name="直線コネクタ 583"/>
        <xdr:cNvCxnSpPr/>
      </xdr:nvCxnSpPr>
      <xdr:spPr>
        <a:xfrm>
          <a:off x="21323300" y="1782535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105411</xdr:rowOff>
    </xdr:from>
    <xdr:to>
      <xdr:col>107</xdr:col>
      <xdr:colOff>101600</xdr:colOff>
      <xdr:row>104</xdr:row>
      <xdr:rowOff>35561</xdr:rowOff>
    </xdr:to>
    <xdr:sp macro="" textlink="">
      <xdr:nvSpPr>
        <xdr:cNvPr id="585" name="楕円 584"/>
        <xdr:cNvSpPr/>
      </xdr:nvSpPr>
      <xdr:spPr>
        <a:xfrm>
          <a:off x="20383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156211</xdr:rowOff>
    </xdr:from>
    <xdr:to>
      <xdr:col>111</xdr:col>
      <xdr:colOff>177800</xdr:colOff>
      <xdr:row>103</xdr:row>
      <xdr:rowOff>166007</xdr:rowOff>
    </xdr:to>
    <xdr:cxnSp macro="">
      <xdr:nvCxnSpPr>
        <xdr:cNvPr id="586" name="直線コネクタ 585"/>
        <xdr:cNvCxnSpPr/>
      </xdr:nvCxnSpPr>
      <xdr:spPr>
        <a:xfrm>
          <a:off x="20434300" y="17815561"/>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89081</xdr:rowOff>
    </xdr:from>
    <xdr:to>
      <xdr:col>102</xdr:col>
      <xdr:colOff>165100</xdr:colOff>
      <xdr:row>104</xdr:row>
      <xdr:rowOff>19231</xdr:rowOff>
    </xdr:to>
    <xdr:sp macro="" textlink="">
      <xdr:nvSpPr>
        <xdr:cNvPr id="587" name="楕円 586"/>
        <xdr:cNvSpPr/>
      </xdr:nvSpPr>
      <xdr:spPr>
        <a:xfrm>
          <a:off x="19494500" y="177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139881</xdr:rowOff>
    </xdr:from>
    <xdr:to>
      <xdr:col>107</xdr:col>
      <xdr:colOff>50800</xdr:colOff>
      <xdr:row>103</xdr:row>
      <xdr:rowOff>156211</xdr:rowOff>
    </xdr:to>
    <xdr:cxnSp macro="">
      <xdr:nvCxnSpPr>
        <xdr:cNvPr id="588" name="直線コネクタ 587"/>
        <xdr:cNvCxnSpPr/>
      </xdr:nvCxnSpPr>
      <xdr:spPr>
        <a:xfrm>
          <a:off x="19545300" y="17799231"/>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100</xdr:row>
      <xdr:rowOff>104339</xdr:rowOff>
    </xdr:from>
    <xdr:ext cx="469744" cy="259045"/>
    <xdr:sp macro="" textlink="">
      <xdr:nvSpPr>
        <xdr:cNvPr id="589" name="n_1aveValue【公民館】&#10;一人当たり面積"/>
        <xdr:cNvSpPr txBox="1"/>
      </xdr:nvSpPr>
      <xdr:spPr>
        <a:xfrm>
          <a:off x="210757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145885</xdr:rowOff>
    </xdr:from>
    <xdr:ext cx="469744" cy="259045"/>
    <xdr:sp macro="" textlink="">
      <xdr:nvSpPr>
        <xdr:cNvPr id="590" name="n_2aveValue【公民館】&#10;一人当たり面積"/>
        <xdr:cNvSpPr txBox="1"/>
      </xdr:nvSpPr>
      <xdr:spPr>
        <a:xfrm>
          <a:off x="201994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83838</xdr:rowOff>
    </xdr:from>
    <xdr:ext cx="469744" cy="259045"/>
    <xdr:sp macro="" textlink="">
      <xdr:nvSpPr>
        <xdr:cNvPr id="591" name="n_3aveValue【公民館】&#10;一人当たり面積"/>
        <xdr:cNvSpPr txBox="1"/>
      </xdr:nvSpPr>
      <xdr:spPr>
        <a:xfrm>
          <a:off x="193104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36484</xdr:rowOff>
    </xdr:from>
    <xdr:ext cx="469744" cy="259045"/>
    <xdr:sp macro="" textlink="">
      <xdr:nvSpPr>
        <xdr:cNvPr id="592" name="n_1mainValue【公民館】&#10;一人当たり面積"/>
        <xdr:cNvSpPr txBox="1"/>
      </xdr:nvSpPr>
      <xdr:spPr>
        <a:xfrm>
          <a:off x="21075727" y="1786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52088</xdr:rowOff>
    </xdr:from>
    <xdr:ext cx="469744" cy="259045"/>
    <xdr:sp macro="" textlink="">
      <xdr:nvSpPr>
        <xdr:cNvPr id="593" name="n_2mainValue【公民館】&#10;一人当たり面積"/>
        <xdr:cNvSpPr txBox="1"/>
      </xdr:nvSpPr>
      <xdr:spPr>
        <a:xfrm>
          <a:off x="20199427" y="1753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35758</xdr:rowOff>
    </xdr:from>
    <xdr:ext cx="469744" cy="259045"/>
    <xdr:sp macro="" textlink="">
      <xdr:nvSpPr>
        <xdr:cNvPr id="594" name="n_3mainValue【公民館】&#10;一人当たり面積"/>
        <xdr:cNvSpPr txBox="1"/>
      </xdr:nvSpPr>
      <xdr:spPr>
        <a:xfrm>
          <a:off x="19310427" y="1752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5" name="正方形/長方形 5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6" name="正方形/長方形 5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7" name="テキスト ボックス 5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施設は、道路、橋りょう、公営住宅である。道路、橋りょうについては長寿命化や総ストック点検を実施済みであり、計画的な更新を行っているため類似団体に比べて下回っていると考えらえる。また、公営住宅は施設個別計画を策定済みであり、計画に基づき大規模改修や除却を行っている。一方、類似団体平均を上回っている施設は、学校施設、公民館である。特に学校施設は小中学校共に稼働年数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年を経過しているものがあり、有形固定資産減価償却率が</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を超えている。現在、策定中の個別施設計画に基づき計画的に大規模改修等を行い、長寿命化を図っていく必要がある。また、公民館は類似団体に比べて一人当たり面積が大きくなっており、長寿命化対策と合わせて除却や統廃合についても今後検討し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福岡県苅田町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37,652
36,204
48.98
14,187,450
13,368,378
740,708
9,390,398
10,758,478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59872</xdr:rowOff>
    </xdr:to>
    <xdr:cxnSp macro="">
      <xdr:nvCxnSpPr>
        <xdr:cNvPr id="57" name="直線コネクタ 56"/>
        <xdr:cNvCxnSpPr/>
      </xdr:nvCxnSpPr>
      <xdr:spPr>
        <a:xfrm flipV="1">
          <a:off x="4634865" y="5859780"/>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340478" cy="259045"/>
    <xdr:sp macro="" textlink="">
      <xdr:nvSpPr>
        <xdr:cNvPr id="58" name="【図書館】&#10;有形固定資産減価償却率最小値テキスト"/>
        <xdr:cNvSpPr txBox="1"/>
      </xdr:nvSpPr>
      <xdr:spPr>
        <a:xfrm>
          <a:off x="4673600" y="726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59" name="直線コネクタ 58"/>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54446</xdr:rowOff>
    </xdr:from>
    <xdr:ext cx="405111" cy="259045"/>
    <xdr:sp macro="" textlink="">
      <xdr:nvSpPr>
        <xdr:cNvPr id="62" name="【図書館】&#10;有形固定資産減価償却率平均値テキスト"/>
        <xdr:cNvSpPr txBox="1"/>
      </xdr:nvSpPr>
      <xdr:spPr>
        <a:xfrm>
          <a:off x="4673600" y="639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76019</xdr:rowOff>
    </xdr:from>
    <xdr:to>
      <xdr:col>24</xdr:col>
      <xdr:colOff>114300</xdr:colOff>
      <xdr:row>38</xdr:row>
      <xdr:rowOff>6169</xdr:rowOff>
    </xdr:to>
    <xdr:sp macro="" textlink="">
      <xdr:nvSpPr>
        <xdr:cNvPr id="63" name="フローチャート: 判断 62"/>
        <xdr:cNvSpPr/>
      </xdr:nvSpPr>
      <xdr:spPr>
        <a:xfrm>
          <a:off x="45847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79284</xdr:rowOff>
    </xdr:from>
    <xdr:to>
      <xdr:col>20</xdr:col>
      <xdr:colOff>38100</xdr:colOff>
      <xdr:row>38</xdr:row>
      <xdr:rowOff>9434</xdr:rowOff>
    </xdr:to>
    <xdr:sp macro="" textlink="">
      <xdr:nvSpPr>
        <xdr:cNvPr id="64" name="フローチャート: 判断 63"/>
        <xdr:cNvSpPr/>
      </xdr:nvSpPr>
      <xdr:spPr>
        <a:xfrm>
          <a:off x="3746500" y="64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100511</xdr:rowOff>
    </xdr:from>
    <xdr:to>
      <xdr:col>15</xdr:col>
      <xdr:colOff>101600</xdr:colOff>
      <xdr:row>38</xdr:row>
      <xdr:rowOff>30662</xdr:rowOff>
    </xdr:to>
    <xdr:sp macro="" textlink="">
      <xdr:nvSpPr>
        <xdr:cNvPr id="65" name="フローチャート: 判断 64"/>
        <xdr:cNvSpPr/>
      </xdr:nvSpPr>
      <xdr:spPr>
        <a:xfrm>
          <a:off x="2857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15603</xdr:rowOff>
    </xdr:from>
    <xdr:to>
      <xdr:col>10</xdr:col>
      <xdr:colOff>165100</xdr:colOff>
      <xdr:row>38</xdr:row>
      <xdr:rowOff>117203</xdr:rowOff>
    </xdr:to>
    <xdr:sp macro="" textlink="">
      <xdr:nvSpPr>
        <xdr:cNvPr id="66" name="フローチャート: 判断 65"/>
        <xdr:cNvSpPr/>
      </xdr:nvSpPr>
      <xdr:spPr>
        <a:xfrm>
          <a:off x="1968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128270</xdr:rowOff>
    </xdr:from>
    <xdr:to>
      <xdr:col>24</xdr:col>
      <xdr:colOff>114300</xdr:colOff>
      <xdr:row>36</xdr:row>
      <xdr:rowOff>58420</xdr:rowOff>
    </xdr:to>
    <xdr:sp macro="" textlink="">
      <xdr:nvSpPr>
        <xdr:cNvPr id="72" name="楕円 71"/>
        <xdr:cNvSpPr/>
      </xdr:nvSpPr>
      <xdr:spPr>
        <a:xfrm>
          <a:off x="45847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151147</xdr:rowOff>
    </xdr:from>
    <xdr:ext cx="405111" cy="259045"/>
    <xdr:sp macro="" textlink="">
      <xdr:nvSpPr>
        <xdr:cNvPr id="73" name="【図書館】&#10;有形固定資産減価償却率該当値テキスト"/>
        <xdr:cNvSpPr txBox="1"/>
      </xdr:nvSpPr>
      <xdr:spPr>
        <a:xfrm>
          <a:off x="4673600"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152763</xdr:rowOff>
    </xdr:from>
    <xdr:to>
      <xdr:col>20</xdr:col>
      <xdr:colOff>38100</xdr:colOff>
      <xdr:row>36</xdr:row>
      <xdr:rowOff>82913</xdr:rowOff>
    </xdr:to>
    <xdr:sp macro="" textlink="">
      <xdr:nvSpPr>
        <xdr:cNvPr id="74" name="楕円 73"/>
        <xdr:cNvSpPr/>
      </xdr:nvSpPr>
      <xdr:spPr>
        <a:xfrm>
          <a:off x="3746500" y="615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7620</xdr:rowOff>
    </xdr:from>
    <xdr:to>
      <xdr:col>24</xdr:col>
      <xdr:colOff>63500</xdr:colOff>
      <xdr:row>36</xdr:row>
      <xdr:rowOff>32113</xdr:rowOff>
    </xdr:to>
    <xdr:cxnSp macro="">
      <xdr:nvCxnSpPr>
        <xdr:cNvPr id="75" name="直線コネクタ 74"/>
        <xdr:cNvCxnSpPr/>
      </xdr:nvCxnSpPr>
      <xdr:spPr>
        <a:xfrm flipV="1">
          <a:off x="3797300" y="617982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5806</xdr:rowOff>
    </xdr:from>
    <xdr:to>
      <xdr:col>15</xdr:col>
      <xdr:colOff>101600</xdr:colOff>
      <xdr:row>36</xdr:row>
      <xdr:rowOff>107406</xdr:rowOff>
    </xdr:to>
    <xdr:sp macro="" textlink="">
      <xdr:nvSpPr>
        <xdr:cNvPr id="76" name="楕円 75"/>
        <xdr:cNvSpPr/>
      </xdr:nvSpPr>
      <xdr:spPr>
        <a:xfrm>
          <a:off x="2857500" y="617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32113</xdr:rowOff>
    </xdr:from>
    <xdr:to>
      <xdr:col>19</xdr:col>
      <xdr:colOff>177800</xdr:colOff>
      <xdr:row>36</xdr:row>
      <xdr:rowOff>56606</xdr:rowOff>
    </xdr:to>
    <xdr:cxnSp macro="">
      <xdr:nvCxnSpPr>
        <xdr:cNvPr id="77" name="直線コネクタ 76"/>
        <xdr:cNvCxnSpPr/>
      </xdr:nvCxnSpPr>
      <xdr:spPr>
        <a:xfrm flipV="1">
          <a:off x="2908300" y="620431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30299</xdr:rowOff>
    </xdr:from>
    <xdr:to>
      <xdr:col>10</xdr:col>
      <xdr:colOff>165100</xdr:colOff>
      <xdr:row>36</xdr:row>
      <xdr:rowOff>131899</xdr:rowOff>
    </xdr:to>
    <xdr:sp macro="" textlink="">
      <xdr:nvSpPr>
        <xdr:cNvPr id="78" name="楕円 77"/>
        <xdr:cNvSpPr/>
      </xdr:nvSpPr>
      <xdr:spPr>
        <a:xfrm>
          <a:off x="1968500" y="620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56606</xdr:rowOff>
    </xdr:from>
    <xdr:to>
      <xdr:col>15</xdr:col>
      <xdr:colOff>50800</xdr:colOff>
      <xdr:row>36</xdr:row>
      <xdr:rowOff>81099</xdr:rowOff>
    </xdr:to>
    <xdr:cxnSp macro="">
      <xdr:nvCxnSpPr>
        <xdr:cNvPr id="79" name="直線コネクタ 78"/>
        <xdr:cNvCxnSpPr/>
      </xdr:nvCxnSpPr>
      <xdr:spPr>
        <a:xfrm flipV="1">
          <a:off x="2019300" y="622880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561</xdr:rowOff>
    </xdr:from>
    <xdr:ext cx="405111" cy="259045"/>
    <xdr:sp macro="" textlink="">
      <xdr:nvSpPr>
        <xdr:cNvPr id="80" name="n_1aveValue【図書館】&#10;有形固定資産減価償却率"/>
        <xdr:cNvSpPr txBox="1"/>
      </xdr:nvSpPr>
      <xdr:spPr>
        <a:xfrm>
          <a:off x="3582044" y="651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21789</xdr:rowOff>
    </xdr:from>
    <xdr:ext cx="405111" cy="259045"/>
    <xdr:sp macro="" textlink="">
      <xdr:nvSpPr>
        <xdr:cNvPr id="81" name="n_2aveValue【図書館】&#10;有形固定資産減価償却率"/>
        <xdr:cNvSpPr txBox="1"/>
      </xdr:nvSpPr>
      <xdr:spPr>
        <a:xfrm>
          <a:off x="2705744" y="653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108330</xdr:rowOff>
    </xdr:from>
    <xdr:ext cx="405111" cy="259045"/>
    <xdr:sp macro="" textlink="">
      <xdr:nvSpPr>
        <xdr:cNvPr id="82" name="n_3aveValue【図書館】&#10;有形固定資産減価償却率"/>
        <xdr:cNvSpPr txBox="1"/>
      </xdr:nvSpPr>
      <xdr:spPr>
        <a:xfrm>
          <a:off x="1816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99440</xdr:rowOff>
    </xdr:from>
    <xdr:ext cx="405111" cy="259045"/>
    <xdr:sp macro="" textlink="">
      <xdr:nvSpPr>
        <xdr:cNvPr id="83" name="n_1mainValue【図書館】&#10;有形固定資産減価償却率"/>
        <xdr:cNvSpPr txBox="1"/>
      </xdr:nvSpPr>
      <xdr:spPr>
        <a:xfrm>
          <a:off x="3582044" y="592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123933</xdr:rowOff>
    </xdr:from>
    <xdr:ext cx="405111" cy="259045"/>
    <xdr:sp macro="" textlink="">
      <xdr:nvSpPr>
        <xdr:cNvPr id="84" name="n_2mainValue【図書館】&#10;有形固定資産減価償却率"/>
        <xdr:cNvSpPr txBox="1"/>
      </xdr:nvSpPr>
      <xdr:spPr>
        <a:xfrm>
          <a:off x="2705744" y="595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148426</xdr:rowOff>
    </xdr:from>
    <xdr:ext cx="405111" cy="259045"/>
    <xdr:sp macro="" textlink="">
      <xdr:nvSpPr>
        <xdr:cNvPr id="85" name="n_3mainValue【図書館】&#10;有形固定資産減価償却率"/>
        <xdr:cNvSpPr txBox="1"/>
      </xdr:nvSpPr>
      <xdr:spPr>
        <a:xfrm>
          <a:off x="1816744" y="597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41910</xdr:rowOff>
    </xdr:to>
    <xdr:cxnSp macro="">
      <xdr:nvCxnSpPr>
        <xdr:cNvPr id="109" name="直線コネクタ 108"/>
        <xdr:cNvCxnSpPr/>
      </xdr:nvCxnSpPr>
      <xdr:spPr>
        <a:xfrm flipV="1">
          <a:off x="10476865" y="57759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0" name="【図書館】&#10;一人当たり面積最小値テキスト"/>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1" name="直線コネクタ 110"/>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2" name="【図書館】&#10;一人当たり面積最大値テキスト"/>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3" name="直線コネクタ 112"/>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44467</xdr:rowOff>
    </xdr:from>
    <xdr:ext cx="469744" cy="259045"/>
    <xdr:sp macro="" textlink="">
      <xdr:nvSpPr>
        <xdr:cNvPr id="114" name="【図書館】&#10;一人当たり面積平均値テキスト"/>
        <xdr:cNvSpPr txBox="1"/>
      </xdr:nvSpPr>
      <xdr:spPr>
        <a:xfrm>
          <a:off x="10515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15" name="フローチャート: 判断 114"/>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162560</xdr:rowOff>
    </xdr:from>
    <xdr:to>
      <xdr:col>50</xdr:col>
      <xdr:colOff>165100</xdr:colOff>
      <xdr:row>39</xdr:row>
      <xdr:rowOff>92710</xdr:rowOff>
    </xdr:to>
    <xdr:sp macro="" textlink="">
      <xdr:nvSpPr>
        <xdr:cNvPr id="116" name="フローチャート: 判断 115"/>
        <xdr:cNvSpPr/>
      </xdr:nvSpPr>
      <xdr:spPr>
        <a:xfrm>
          <a:off x="9588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29210</xdr:rowOff>
    </xdr:from>
    <xdr:to>
      <xdr:col>46</xdr:col>
      <xdr:colOff>38100</xdr:colOff>
      <xdr:row>39</xdr:row>
      <xdr:rowOff>130810</xdr:rowOff>
    </xdr:to>
    <xdr:sp macro="" textlink="">
      <xdr:nvSpPr>
        <xdr:cNvPr id="117" name="フローチャート: 判断 116"/>
        <xdr:cNvSpPr/>
      </xdr:nvSpPr>
      <xdr:spPr>
        <a:xfrm>
          <a:off x="8699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36830</xdr:rowOff>
    </xdr:from>
    <xdr:to>
      <xdr:col>41</xdr:col>
      <xdr:colOff>101600</xdr:colOff>
      <xdr:row>39</xdr:row>
      <xdr:rowOff>138430</xdr:rowOff>
    </xdr:to>
    <xdr:sp macro="" textlink="">
      <xdr:nvSpPr>
        <xdr:cNvPr id="118" name="フローチャート: 判断 117"/>
        <xdr:cNvSpPr/>
      </xdr:nvSpPr>
      <xdr:spPr>
        <a:xfrm>
          <a:off x="7810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97790</xdr:rowOff>
    </xdr:from>
    <xdr:to>
      <xdr:col>55</xdr:col>
      <xdr:colOff>50800</xdr:colOff>
      <xdr:row>40</xdr:row>
      <xdr:rowOff>27940</xdr:rowOff>
    </xdr:to>
    <xdr:sp macro="" textlink="">
      <xdr:nvSpPr>
        <xdr:cNvPr id="124" name="楕円 123"/>
        <xdr:cNvSpPr/>
      </xdr:nvSpPr>
      <xdr:spPr>
        <a:xfrm>
          <a:off x="104267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76217</xdr:rowOff>
    </xdr:from>
    <xdr:ext cx="469744" cy="259045"/>
    <xdr:sp macro="" textlink="">
      <xdr:nvSpPr>
        <xdr:cNvPr id="125" name="【図書館】&#10;一人当たり面積該当値テキスト"/>
        <xdr:cNvSpPr txBox="1"/>
      </xdr:nvSpPr>
      <xdr:spPr>
        <a:xfrm>
          <a:off x="10515600"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97790</xdr:rowOff>
    </xdr:from>
    <xdr:to>
      <xdr:col>50</xdr:col>
      <xdr:colOff>165100</xdr:colOff>
      <xdr:row>40</xdr:row>
      <xdr:rowOff>27940</xdr:rowOff>
    </xdr:to>
    <xdr:sp macro="" textlink="">
      <xdr:nvSpPr>
        <xdr:cNvPr id="126" name="楕円 125"/>
        <xdr:cNvSpPr/>
      </xdr:nvSpPr>
      <xdr:spPr>
        <a:xfrm>
          <a:off x="9588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148590</xdr:rowOff>
    </xdr:from>
    <xdr:to>
      <xdr:col>55</xdr:col>
      <xdr:colOff>0</xdr:colOff>
      <xdr:row>39</xdr:row>
      <xdr:rowOff>148590</xdr:rowOff>
    </xdr:to>
    <xdr:cxnSp macro="">
      <xdr:nvCxnSpPr>
        <xdr:cNvPr id="127" name="直線コネクタ 126"/>
        <xdr:cNvCxnSpPr/>
      </xdr:nvCxnSpPr>
      <xdr:spPr>
        <a:xfrm>
          <a:off x="9639300" y="68351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90170</xdr:rowOff>
    </xdr:from>
    <xdr:to>
      <xdr:col>46</xdr:col>
      <xdr:colOff>38100</xdr:colOff>
      <xdr:row>40</xdr:row>
      <xdr:rowOff>20320</xdr:rowOff>
    </xdr:to>
    <xdr:sp macro="" textlink="">
      <xdr:nvSpPr>
        <xdr:cNvPr id="128" name="楕円 127"/>
        <xdr:cNvSpPr/>
      </xdr:nvSpPr>
      <xdr:spPr>
        <a:xfrm>
          <a:off x="8699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140970</xdr:rowOff>
    </xdr:from>
    <xdr:to>
      <xdr:col>50</xdr:col>
      <xdr:colOff>114300</xdr:colOff>
      <xdr:row>39</xdr:row>
      <xdr:rowOff>148590</xdr:rowOff>
    </xdr:to>
    <xdr:cxnSp macro="">
      <xdr:nvCxnSpPr>
        <xdr:cNvPr id="129" name="直線コネクタ 128"/>
        <xdr:cNvCxnSpPr/>
      </xdr:nvCxnSpPr>
      <xdr:spPr>
        <a:xfrm>
          <a:off x="8750300" y="6827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82550</xdr:rowOff>
    </xdr:from>
    <xdr:to>
      <xdr:col>41</xdr:col>
      <xdr:colOff>101600</xdr:colOff>
      <xdr:row>40</xdr:row>
      <xdr:rowOff>12700</xdr:rowOff>
    </xdr:to>
    <xdr:sp macro="" textlink="">
      <xdr:nvSpPr>
        <xdr:cNvPr id="130" name="楕円 129"/>
        <xdr:cNvSpPr/>
      </xdr:nvSpPr>
      <xdr:spPr>
        <a:xfrm>
          <a:off x="7810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133350</xdr:rowOff>
    </xdr:from>
    <xdr:to>
      <xdr:col>45</xdr:col>
      <xdr:colOff>177800</xdr:colOff>
      <xdr:row>39</xdr:row>
      <xdr:rowOff>140970</xdr:rowOff>
    </xdr:to>
    <xdr:cxnSp macro="">
      <xdr:nvCxnSpPr>
        <xdr:cNvPr id="131" name="直線コネクタ 130"/>
        <xdr:cNvCxnSpPr/>
      </xdr:nvCxnSpPr>
      <xdr:spPr>
        <a:xfrm>
          <a:off x="7861300" y="6819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109237</xdr:rowOff>
    </xdr:from>
    <xdr:ext cx="469744" cy="259045"/>
    <xdr:sp macro="" textlink="">
      <xdr:nvSpPr>
        <xdr:cNvPr id="132" name="n_1aveValue【図書館】&#10;一人当たり面積"/>
        <xdr:cNvSpPr txBox="1"/>
      </xdr:nvSpPr>
      <xdr:spPr>
        <a:xfrm>
          <a:off x="93917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147337</xdr:rowOff>
    </xdr:from>
    <xdr:ext cx="469744" cy="259045"/>
    <xdr:sp macro="" textlink="">
      <xdr:nvSpPr>
        <xdr:cNvPr id="133" name="n_2aveValue【図書館】&#10;一人当たり面積"/>
        <xdr:cNvSpPr txBox="1"/>
      </xdr:nvSpPr>
      <xdr:spPr>
        <a:xfrm>
          <a:off x="8515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154957</xdr:rowOff>
    </xdr:from>
    <xdr:ext cx="469744" cy="259045"/>
    <xdr:sp macro="" textlink="">
      <xdr:nvSpPr>
        <xdr:cNvPr id="134" name="n_3aveValue【図書館】&#10;一人当たり面積"/>
        <xdr:cNvSpPr txBox="1"/>
      </xdr:nvSpPr>
      <xdr:spPr>
        <a:xfrm>
          <a:off x="7626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19067</xdr:rowOff>
    </xdr:from>
    <xdr:ext cx="469744" cy="259045"/>
    <xdr:sp macro="" textlink="">
      <xdr:nvSpPr>
        <xdr:cNvPr id="135" name="n_1mainValue【図書館】&#10;一人当たり面積"/>
        <xdr:cNvSpPr txBox="1"/>
      </xdr:nvSpPr>
      <xdr:spPr>
        <a:xfrm>
          <a:off x="9391727"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11447</xdr:rowOff>
    </xdr:from>
    <xdr:ext cx="469744" cy="259045"/>
    <xdr:sp macro="" textlink="">
      <xdr:nvSpPr>
        <xdr:cNvPr id="136" name="n_2mainValue【図書館】&#10;一人当たり面積"/>
        <xdr:cNvSpPr txBox="1"/>
      </xdr:nvSpPr>
      <xdr:spPr>
        <a:xfrm>
          <a:off x="8515427" y="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3827</xdr:rowOff>
    </xdr:from>
    <xdr:ext cx="469744" cy="259045"/>
    <xdr:sp macro="" textlink="">
      <xdr:nvSpPr>
        <xdr:cNvPr id="137" name="n_3mainValue【図書館】&#10;一人当たり面積"/>
        <xdr:cNvSpPr txBox="1"/>
      </xdr:nvSpPr>
      <xdr:spPr>
        <a:xfrm>
          <a:off x="7626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63</xdr:row>
      <xdr:rowOff>150495</xdr:rowOff>
    </xdr:to>
    <xdr:cxnSp macro="">
      <xdr:nvCxnSpPr>
        <xdr:cNvPr id="162" name="直線コネクタ 161"/>
        <xdr:cNvCxnSpPr/>
      </xdr:nvCxnSpPr>
      <xdr:spPr>
        <a:xfrm flipV="1">
          <a:off x="4634865" y="959358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163" name="【体育館・プール】&#10;有形固定資産減価償却率最小値テキスト"/>
        <xdr:cNvSpPr txBox="1"/>
      </xdr:nvSpPr>
      <xdr:spPr>
        <a:xfrm>
          <a:off x="4673600"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164" name="直線コネクタ 163"/>
        <xdr:cNvCxnSpPr/>
      </xdr:nvCxnSpPr>
      <xdr:spPr>
        <a:xfrm>
          <a:off x="4546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165" name="【体育館・プール】&#10;有形固定資産減価償却率最大値テキスト"/>
        <xdr:cNvSpPr txBox="1"/>
      </xdr:nvSpPr>
      <xdr:spPr>
        <a:xfrm>
          <a:off x="4673600" y="936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166" name="直線コネクタ 165"/>
        <xdr:cNvCxnSpPr/>
      </xdr:nvCxnSpPr>
      <xdr:spPr>
        <a:xfrm>
          <a:off x="4546600" y="95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73042</xdr:rowOff>
    </xdr:from>
    <xdr:ext cx="405111" cy="259045"/>
    <xdr:sp macro="" textlink="">
      <xdr:nvSpPr>
        <xdr:cNvPr id="167" name="【体育館・プール】&#10;有形固定資産減価償却率平均値テキスト"/>
        <xdr:cNvSpPr txBox="1"/>
      </xdr:nvSpPr>
      <xdr:spPr>
        <a:xfrm>
          <a:off x="4673600" y="10017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50165</xdr:rowOff>
    </xdr:from>
    <xdr:to>
      <xdr:col>24</xdr:col>
      <xdr:colOff>114300</xdr:colOff>
      <xdr:row>59</xdr:row>
      <xdr:rowOff>151765</xdr:rowOff>
    </xdr:to>
    <xdr:sp macro="" textlink="">
      <xdr:nvSpPr>
        <xdr:cNvPr id="168" name="フローチャート: 判断 167"/>
        <xdr:cNvSpPr/>
      </xdr:nvSpPr>
      <xdr:spPr>
        <a:xfrm>
          <a:off x="45847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169" name="フローチャート: 判断 168"/>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82550</xdr:rowOff>
    </xdr:from>
    <xdr:to>
      <xdr:col>15</xdr:col>
      <xdr:colOff>101600</xdr:colOff>
      <xdr:row>60</xdr:row>
      <xdr:rowOff>12700</xdr:rowOff>
    </xdr:to>
    <xdr:sp macro="" textlink="">
      <xdr:nvSpPr>
        <xdr:cNvPr id="170" name="フローチャート: 判断 169"/>
        <xdr:cNvSpPr/>
      </xdr:nvSpPr>
      <xdr:spPr>
        <a:xfrm>
          <a:off x="2857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128270</xdr:rowOff>
    </xdr:from>
    <xdr:to>
      <xdr:col>10</xdr:col>
      <xdr:colOff>165100</xdr:colOff>
      <xdr:row>60</xdr:row>
      <xdr:rowOff>58420</xdr:rowOff>
    </xdr:to>
    <xdr:sp macro="" textlink="">
      <xdr:nvSpPr>
        <xdr:cNvPr id="171" name="フローチャート: 判断 170"/>
        <xdr:cNvSpPr/>
      </xdr:nvSpPr>
      <xdr:spPr>
        <a:xfrm>
          <a:off x="1968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36830</xdr:rowOff>
    </xdr:from>
    <xdr:to>
      <xdr:col>24</xdr:col>
      <xdr:colOff>114300</xdr:colOff>
      <xdr:row>60</xdr:row>
      <xdr:rowOff>138430</xdr:rowOff>
    </xdr:to>
    <xdr:sp macro="" textlink="">
      <xdr:nvSpPr>
        <xdr:cNvPr id="177" name="楕円 176"/>
        <xdr:cNvSpPr/>
      </xdr:nvSpPr>
      <xdr:spPr>
        <a:xfrm>
          <a:off x="45847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15257</xdr:rowOff>
    </xdr:from>
    <xdr:ext cx="405111" cy="259045"/>
    <xdr:sp macro="" textlink="">
      <xdr:nvSpPr>
        <xdr:cNvPr id="178" name="【体育館・プール】&#10;有形固定資産減価償却率該当値テキスト"/>
        <xdr:cNvSpPr txBox="1"/>
      </xdr:nvSpPr>
      <xdr:spPr>
        <a:xfrm>
          <a:off x="4673600"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99695</xdr:rowOff>
    </xdr:from>
    <xdr:to>
      <xdr:col>20</xdr:col>
      <xdr:colOff>38100</xdr:colOff>
      <xdr:row>61</xdr:row>
      <xdr:rowOff>29845</xdr:rowOff>
    </xdr:to>
    <xdr:sp macro="" textlink="">
      <xdr:nvSpPr>
        <xdr:cNvPr id="179" name="楕円 178"/>
        <xdr:cNvSpPr/>
      </xdr:nvSpPr>
      <xdr:spPr>
        <a:xfrm>
          <a:off x="37465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87630</xdr:rowOff>
    </xdr:from>
    <xdr:to>
      <xdr:col>24</xdr:col>
      <xdr:colOff>63500</xdr:colOff>
      <xdr:row>60</xdr:row>
      <xdr:rowOff>150495</xdr:rowOff>
    </xdr:to>
    <xdr:cxnSp macro="">
      <xdr:nvCxnSpPr>
        <xdr:cNvPr id="180" name="直線コネクタ 179"/>
        <xdr:cNvCxnSpPr/>
      </xdr:nvCxnSpPr>
      <xdr:spPr>
        <a:xfrm flipV="1">
          <a:off x="3797300" y="1037463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164465</xdr:rowOff>
    </xdr:from>
    <xdr:to>
      <xdr:col>15</xdr:col>
      <xdr:colOff>101600</xdr:colOff>
      <xdr:row>61</xdr:row>
      <xdr:rowOff>94615</xdr:rowOff>
    </xdr:to>
    <xdr:sp macro="" textlink="">
      <xdr:nvSpPr>
        <xdr:cNvPr id="181" name="楕円 180"/>
        <xdr:cNvSpPr/>
      </xdr:nvSpPr>
      <xdr:spPr>
        <a:xfrm>
          <a:off x="28575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150495</xdr:rowOff>
    </xdr:from>
    <xdr:to>
      <xdr:col>19</xdr:col>
      <xdr:colOff>177800</xdr:colOff>
      <xdr:row>61</xdr:row>
      <xdr:rowOff>43815</xdr:rowOff>
    </xdr:to>
    <xdr:cxnSp macro="">
      <xdr:nvCxnSpPr>
        <xdr:cNvPr id="182" name="直線コネクタ 181"/>
        <xdr:cNvCxnSpPr/>
      </xdr:nvCxnSpPr>
      <xdr:spPr>
        <a:xfrm flipV="1">
          <a:off x="2908300" y="1043749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46355</xdr:rowOff>
    </xdr:from>
    <xdr:to>
      <xdr:col>10</xdr:col>
      <xdr:colOff>165100</xdr:colOff>
      <xdr:row>61</xdr:row>
      <xdr:rowOff>147955</xdr:rowOff>
    </xdr:to>
    <xdr:sp macro="" textlink="">
      <xdr:nvSpPr>
        <xdr:cNvPr id="183" name="楕円 182"/>
        <xdr:cNvSpPr/>
      </xdr:nvSpPr>
      <xdr:spPr>
        <a:xfrm>
          <a:off x="1968500" y="105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43815</xdr:rowOff>
    </xdr:from>
    <xdr:to>
      <xdr:col>15</xdr:col>
      <xdr:colOff>50800</xdr:colOff>
      <xdr:row>61</xdr:row>
      <xdr:rowOff>97155</xdr:rowOff>
    </xdr:to>
    <xdr:cxnSp macro="">
      <xdr:nvCxnSpPr>
        <xdr:cNvPr id="184" name="直線コネクタ 183"/>
        <xdr:cNvCxnSpPr/>
      </xdr:nvCxnSpPr>
      <xdr:spPr>
        <a:xfrm flipV="1">
          <a:off x="2019300" y="1050226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21607</xdr:rowOff>
    </xdr:from>
    <xdr:ext cx="405111" cy="259045"/>
    <xdr:sp macro="" textlink="">
      <xdr:nvSpPr>
        <xdr:cNvPr id="185" name="n_1aveValue【体育館・プール】&#10;有形固定資産減価償却率"/>
        <xdr:cNvSpPr txBox="1"/>
      </xdr:nvSpPr>
      <xdr:spPr>
        <a:xfrm>
          <a:off x="35820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29227</xdr:rowOff>
    </xdr:from>
    <xdr:ext cx="405111" cy="259045"/>
    <xdr:sp macro="" textlink="">
      <xdr:nvSpPr>
        <xdr:cNvPr id="186" name="n_2aveValue【体育館・プール】&#10;有形固定資産減価償却率"/>
        <xdr:cNvSpPr txBox="1"/>
      </xdr:nvSpPr>
      <xdr:spPr>
        <a:xfrm>
          <a:off x="2705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74947</xdr:rowOff>
    </xdr:from>
    <xdr:ext cx="405111" cy="259045"/>
    <xdr:sp macro="" textlink="">
      <xdr:nvSpPr>
        <xdr:cNvPr id="187" name="n_3aveValue【体育館・プール】&#10;有形固定資産減価償却率"/>
        <xdr:cNvSpPr txBox="1"/>
      </xdr:nvSpPr>
      <xdr:spPr>
        <a:xfrm>
          <a:off x="1816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20972</xdr:rowOff>
    </xdr:from>
    <xdr:ext cx="405111" cy="259045"/>
    <xdr:sp macro="" textlink="">
      <xdr:nvSpPr>
        <xdr:cNvPr id="188" name="n_1mainValue【体育館・プール】&#10;有形固定資産減価償却率"/>
        <xdr:cNvSpPr txBox="1"/>
      </xdr:nvSpPr>
      <xdr:spPr>
        <a:xfrm>
          <a:off x="3582044" y="1047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85742</xdr:rowOff>
    </xdr:from>
    <xdr:ext cx="405111" cy="259045"/>
    <xdr:sp macro="" textlink="">
      <xdr:nvSpPr>
        <xdr:cNvPr id="189" name="n_2mainValue【体育館・プール】&#10;有形固定資産減価償却率"/>
        <xdr:cNvSpPr txBox="1"/>
      </xdr:nvSpPr>
      <xdr:spPr>
        <a:xfrm>
          <a:off x="2705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139082</xdr:rowOff>
    </xdr:from>
    <xdr:ext cx="405111" cy="259045"/>
    <xdr:sp macro="" textlink="">
      <xdr:nvSpPr>
        <xdr:cNvPr id="190" name="n_3mainValue【体育館・プール】&#10;有形固定資産減価償却率"/>
        <xdr:cNvSpPr txBox="1"/>
      </xdr:nvSpPr>
      <xdr:spPr>
        <a:xfrm>
          <a:off x="1816744" y="1059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2" name="テキスト ボックス 20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4" name="テキスト ボックス 20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6" name="テキスト ボックス 20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8" name="テキスト ボックス 20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0" name="テキスト ボックス 20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2" name="テキスト ボックス 211"/>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160020</xdr:rowOff>
    </xdr:from>
    <xdr:to>
      <xdr:col>54</xdr:col>
      <xdr:colOff>189865</xdr:colOff>
      <xdr:row>64</xdr:row>
      <xdr:rowOff>55517</xdr:rowOff>
    </xdr:to>
    <xdr:cxnSp macro="">
      <xdr:nvCxnSpPr>
        <xdr:cNvPr id="216" name="直線コネクタ 215"/>
        <xdr:cNvCxnSpPr/>
      </xdr:nvCxnSpPr>
      <xdr:spPr>
        <a:xfrm flipV="1">
          <a:off x="10476865" y="9418320"/>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59344</xdr:rowOff>
    </xdr:from>
    <xdr:ext cx="469744" cy="259045"/>
    <xdr:sp macro="" textlink="">
      <xdr:nvSpPr>
        <xdr:cNvPr id="217" name="【体育館・プール】&#10;一人当たり面積最小値テキスト"/>
        <xdr:cNvSpPr txBox="1"/>
      </xdr:nvSpPr>
      <xdr:spPr>
        <a:xfrm>
          <a:off x="10515600" y="1103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55517</xdr:rowOff>
    </xdr:from>
    <xdr:to>
      <xdr:col>55</xdr:col>
      <xdr:colOff>88900</xdr:colOff>
      <xdr:row>64</xdr:row>
      <xdr:rowOff>55517</xdr:rowOff>
    </xdr:to>
    <xdr:cxnSp macro="">
      <xdr:nvCxnSpPr>
        <xdr:cNvPr id="218" name="直線コネクタ 217"/>
        <xdr:cNvCxnSpPr/>
      </xdr:nvCxnSpPr>
      <xdr:spPr>
        <a:xfrm>
          <a:off x="10388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106697</xdr:rowOff>
    </xdr:from>
    <xdr:ext cx="469744" cy="259045"/>
    <xdr:sp macro="" textlink="">
      <xdr:nvSpPr>
        <xdr:cNvPr id="219" name="【体育館・プール】&#10;一人当たり面積最大値テキスト"/>
        <xdr:cNvSpPr txBox="1"/>
      </xdr:nvSpPr>
      <xdr:spPr>
        <a:xfrm>
          <a:off x="10515600" y="919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160020</xdr:rowOff>
    </xdr:from>
    <xdr:to>
      <xdr:col>55</xdr:col>
      <xdr:colOff>88900</xdr:colOff>
      <xdr:row>54</xdr:row>
      <xdr:rowOff>160020</xdr:rowOff>
    </xdr:to>
    <xdr:cxnSp macro="">
      <xdr:nvCxnSpPr>
        <xdr:cNvPr id="220" name="直線コネクタ 219"/>
        <xdr:cNvCxnSpPr/>
      </xdr:nvCxnSpPr>
      <xdr:spPr>
        <a:xfrm>
          <a:off x="10388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34126</xdr:rowOff>
    </xdr:from>
    <xdr:ext cx="469744" cy="259045"/>
    <xdr:sp macro="" textlink="">
      <xdr:nvSpPr>
        <xdr:cNvPr id="221" name="【体育館・プール】&#10;一人当たり面積平均値テキスト"/>
        <xdr:cNvSpPr txBox="1"/>
      </xdr:nvSpPr>
      <xdr:spPr>
        <a:xfrm>
          <a:off x="10515600" y="10492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11249</xdr:rowOff>
    </xdr:from>
    <xdr:to>
      <xdr:col>55</xdr:col>
      <xdr:colOff>50800</xdr:colOff>
      <xdr:row>62</xdr:row>
      <xdr:rowOff>112849</xdr:rowOff>
    </xdr:to>
    <xdr:sp macro="" textlink="">
      <xdr:nvSpPr>
        <xdr:cNvPr id="222" name="フローチャート: 判断 221"/>
        <xdr:cNvSpPr/>
      </xdr:nvSpPr>
      <xdr:spPr>
        <a:xfrm>
          <a:off x="10426700" y="1064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166370</xdr:rowOff>
    </xdr:from>
    <xdr:to>
      <xdr:col>50</xdr:col>
      <xdr:colOff>165100</xdr:colOff>
      <xdr:row>62</xdr:row>
      <xdr:rowOff>96520</xdr:rowOff>
    </xdr:to>
    <xdr:sp macro="" textlink="">
      <xdr:nvSpPr>
        <xdr:cNvPr id="223" name="フローチャート: 判断 222"/>
        <xdr:cNvSpPr/>
      </xdr:nvSpPr>
      <xdr:spPr>
        <a:xfrm>
          <a:off x="9588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154940</xdr:rowOff>
    </xdr:from>
    <xdr:to>
      <xdr:col>46</xdr:col>
      <xdr:colOff>38100</xdr:colOff>
      <xdr:row>62</xdr:row>
      <xdr:rowOff>85090</xdr:rowOff>
    </xdr:to>
    <xdr:sp macro="" textlink="">
      <xdr:nvSpPr>
        <xdr:cNvPr id="224" name="フローチャート: 判断 223"/>
        <xdr:cNvSpPr/>
      </xdr:nvSpPr>
      <xdr:spPr>
        <a:xfrm>
          <a:off x="8699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52070</xdr:rowOff>
    </xdr:from>
    <xdr:to>
      <xdr:col>41</xdr:col>
      <xdr:colOff>101600</xdr:colOff>
      <xdr:row>62</xdr:row>
      <xdr:rowOff>153670</xdr:rowOff>
    </xdr:to>
    <xdr:sp macro="" textlink="">
      <xdr:nvSpPr>
        <xdr:cNvPr id="225" name="フローチャート: 判断 224"/>
        <xdr:cNvSpPr/>
      </xdr:nvSpPr>
      <xdr:spPr>
        <a:xfrm>
          <a:off x="7810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45538</xdr:rowOff>
    </xdr:from>
    <xdr:to>
      <xdr:col>55</xdr:col>
      <xdr:colOff>50800</xdr:colOff>
      <xdr:row>62</xdr:row>
      <xdr:rowOff>147138</xdr:rowOff>
    </xdr:to>
    <xdr:sp macro="" textlink="">
      <xdr:nvSpPr>
        <xdr:cNvPr id="231" name="楕円 230"/>
        <xdr:cNvSpPr/>
      </xdr:nvSpPr>
      <xdr:spPr>
        <a:xfrm>
          <a:off x="10426700" y="106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23965</xdr:rowOff>
    </xdr:from>
    <xdr:ext cx="469744" cy="259045"/>
    <xdr:sp macro="" textlink="">
      <xdr:nvSpPr>
        <xdr:cNvPr id="232" name="【体育館・プール】&#10;一人当たり面積該当値テキスト"/>
        <xdr:cNvSpPr txBox="1"/>
      </xdr:nvSpPr>
      <xdr:spPr>
        <a:xfrm>
          <a:off x="10515600" y="1065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42273</xdr:rowOff>
    </xdr:from>
    <xdr:to>
      <xdr:col>50</xdr:col>
      <xdr:colOff>165100</xdr:colOff>
      <xdr:row>62</xdr:row>
      <xdr:rowOff>143873</xdr:rowOff>
    </xdr:to>
    <xdr:sp macro="" textlink="">
      <xdr:nvSpPr>
        <xdr:cNvPr id="233" name="楕円 232"/>
        <xdr:cNvSpPr/>
      </xdr:nvSpPr>
      <xdr:spPr>
        <a:xfrm>
          <a:off x="9588500" y="1067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93073</xdr:rowOff>
    </xdr:from>
    <xdr:to>
      <xdr:col>55</xdr:col>
      <xdr:colOff>0</xdr:colOff>
      <xdr:row>62</xdr:row>
      <xdr:rowOff>96338</xdr:rowOff>
    </xdr:to>
    <xdr:cxnSp macro="">
      <xdr:nvCxnSpPr>
        <xdr:cNvPr id="234" name="直線コネクタ 233"/>
        <xdr:cNvCxnSpPr/>
      </xdr:nvCxnSpPr>
      <xdr:spPr>
        <a:xfrm>
          <a:off x="9639300" y="1072297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37374</xdr:rowOff>
    </xdr:from>
    <xdr:to>
      <xdr:col>46</xdr:col>
      <xdr:colOff>38100</xdr:colOff>
      <xdr:row>62</xdr:row>
      <xdr:rowOff>138974</xdr:rowOff>
    </xdr:to>
    <xdr:sp macro="" textlink="">
      <xdr:nvSpPr>
        <xdr:cNvPr id="235" name="楕円 234"/>
        <xdr:cNvSpPr/>
      </xdr:nvSpPr>
      <xdr:spPr>
        <a:xfrm>
          <a:off x="8699500" y="106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88174</xdr:rowOff>
    </xdr:from>
    <xdr:to>
      <xdr:col>50</xdr:col>
      <xdr:colOff>114300</xdr:colOff>
      <xdr:row>62</xdr:row>
      <xdr:rowOff>93073</xdr:rowOff>
    </xdr:to>
    <xdr:cxnSp macro="">
      <xdr:nvCxnSpPr>
        <xdr:cNvPr id="236" name="直線コネクタ 235"/>
        <xdr:cNvCxnSpPr/>
      </xdr:nvCxnSpPr>
      <xdr:spPr>
        <a:xfrm>
          <a:off x="8750300" y="1071807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30843</xdr:rowOff>
    </xdr:from>
    <xdr:to>
      <xdr:col>41</xdr:col>
      <xdr:colOff>101600</xdr:colOff>
      <xdr:row>62</xdr:row>
      <xdr:rowOff>132443</xdr:rowOff>
    </xdr:to>
    <xdr:sp macro="" textlink="">
      <xdr:nvSpPr>
        <xdr:cNvPr id="237" name="楕円 236"/>
        <xdr:cNvSpPr/>
      </xdr:nvSpPr>
      <xdr:spPr>
        <a:xfrm>
          <a:off x="7810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81643</xdr:rowOff>
    </xdr:from>
    <xdr:to>
      <xdr:col>45</xdr:col>
      <xdr:colOff>177800</xdr:colOff>
      <xdr:row>62</xdr:row>
      <xdr:rowOff>88174</xdr:rowOff>
    </xdr:to>
    <xdr:cxnSp macro="">
      <xdr:nvCxnSpPr>
        <xdr:cNvPr id="238" name="直線コネクタ 237"/>
        <xdr:cNvCxnSpPr/>
      </xdr:nvCxnSpPr>
      <xdr:spPr>
        <a:xfrm>
          <a:off x="7861300" y="1071154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113047</xdr:rowOff>
    </xdr:from>
    <xdr:ext cx="469744" cy="259045"/>
    <xdr:sp macro="" textlink="">
      <xdr:nvSpPr>
        <xdr:cNvPr id="239" name="n_1aveValue【体育館・プール】&#10;一人当たり面積"/>
        <xdr:cNvSpPr txBox="1"/>
      </xdr:nvSpPr>
      <xdr:spPr>
        <a:xfrm>
          <a:off x="93917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101617</xdr:rowOff>
    </xdr:from>
    <xdr:ext cx="469744" cy="259045"/>
    <xdr:sp macro="" textlink="">
      <xdr:nvSpPr>
        <xdr:cNvPr id="240" name="n_2aveValue【体育館・プール】&#10;一人当たり面積"/>
        <xdr:cNvSpPr txBox="1"/>
      </xdr:nvSpPr>
      <xdr:spPr>
        <a:xfrm>
          <a:off x="85154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144797</xdr:rowOff>
    </xdr:from>
    <xdr:ext cx="469744" cy="259045"/>
    <xdr:sp macro="" textlink="">
      <xdr:nvSpPr>
        <xdr:cNvPr id="241" name="n_3aveValue【体育館・プール】&#10;一人当たり面積"/>
        <xdr:cNvSpPr txBox="1"/>
      </xdr:nvSpPr>
      <xdr:spPr>
        <a:xfrm>
          <a:off x="7626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135000</xdr:rowOff>
    </xdr:from>
    <xdr:ext cx="469744" cy="259045"/>
    <xdr:sp macro="" textlink="">
      <xdr:nvSpPr>
        <xdr:cNvPr id="242" name="n_1mainValue【体育館・プール】&#10;一人当たり面積"/>
        <xdr:cNvSpPr txBox="1"/>
      </xdr:nvSpPr>
      <xdr:spPr>
        <a:xfrm>
          <a:off x="9391727" y="1076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130101</xdr:rowOff>
    </xdr:from>
    <xdr:ext cx="469744" cy="259045"/>
    <xdr:sp macro="" textlink="">
      <xdr:nvSpPr>
        <xdr:cNvPr id="243" name="n_2mainValue【体育館・プール】&#10;一人当たり面積"/>
        <xdr:cNvSpPr txBox="1"/>
      </xdr:nvSpPr>
      <xdr:spPr>
        <a:xfrm>
          <a:off x="8515427" y="1076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148970</xdr:rowOff>
    </xdr:from>
    <xdr:ext cx="469744" cy="259045"/>
    <xdr:sp macro="" textlink="">
      <xdr:nvSpPr>
        <xdr:cNvPr id="244" name="n_3mainValue【体育館・プール】&#10;一人当たり面積"/>
        <xdr:cNvSpPr txBox="1"/>
      </xdr:nvSpPr>
      <xdr:spPr>
        <a:xfrm>
          <a:off x="7626427" y="104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1" name="正方形/長方形 2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2" name="正方形/長方形 2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3" name="正方形/長方形 2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4" name="正方形/長方形 2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5" name="正方形/長方形 2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6" name="正方形/長方形 2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7" name="正方形/長方形 2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8" name="正方形/長方形 26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9" name="テキスト ボックス 26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0" name="直線コネクタ 26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71" name="テキスト ボックス 27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72" name="直線コネクタ 27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73" name="テキスト ボックス 27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74" name="直線コネクタ 27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75" name="テキスト ボックス 27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76" name="直線コネクタ 27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77" name="テキスト ボックス 27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78" name="直線コネクタ 27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79" name="テキスト ボックス 27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80" name="直線コネクタ 27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81" name="テキスト ボックス 28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2" name="直線コネクタ 28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83" name="テキスト ボックス 28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xdr:rowOff>
    </xdr:from>
    <xdr:to>
      <xdr:col>24</xdr:col>
      <xdr:colOff>62865</xdr:colOff>
      <xdr:row>108</xdr:row>
      <xdr:rowOff>9525</xdr:rowOff>
    </xdr:to>
    <xdr:cxnSp macro="">
      <xdr:nvCxnSpPr>
        <xdr:cNvPr id="285" name="直線コネクタ 284"/>
        <xdr:cNvCxnSpPr/>
      </xdr:nvCxnSpPr>
      <xdr:spPr>
        <a:xfrm flipV="1">
          <a:off x="4634865" y="1714690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13352</xdr:rowOff>
    </xdr:from>
    <xdr:ext cx="405111" cy="259045"/>
    <xdr:sp macro="" textlink="">
      <xdr:nvSpPr>
        <xdr:cNvPr id="286" name="【市民会館】&#10;有形固定資産減価償却率最小値テキスト"/>
        <xdr:cNvSpPr txBox="1"/>
      </xdr:nvSpPr>
      <xdr:spPr>
        <a:xfrm>
          <a:off x="4673600" y="185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xdr:rowOff>
    </xdr:from>
    <xdr:to>
      <xdr:col>24</xdr:col>
      <xdr:colOff>152400</xdr:colOff>
      <xdr:row>108</xdr:row>
      <xdr:rowOff>9525</xdr:rowOff>
    </xdr:to>
    <xdr:cxnSp macro="">
      <xdr:nvCxnSpPr>
        <xdr:cNvPr id="287" name="直線コネクタ 286"/>
        <xdr:cNvCxnSpPr/>
      </xdr:nvCxnSpPr>
      <xdr:spPr>
        <a:xfrm>
          <a:off x="4546600" y="1852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120032</xdr:rowOff>
    </xdr:from>
    <xdr:ext cx="405111" cy="259045"/>
    <xdr:sp macro="" textlink="">
      <xdr:nvSpPr>
        <xdr:cNvPr id="288" name="【市民会館】&#10;有形固定資産減価償却率最大値テキスト"/>
        <xdr:cNvSpPr txBox="1"/>
      </xdr:nvSpPr>
      <xdr:spPr>
        <a:xfrm>
          <a:off x="4673600" y="1692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xdr:rowOff>
    </xdr:from>
    <xdr:to>
      <xdr:col>24</xdr:col>
      <xdr:colOff>152400</xdr:colOff>
      <xdr:row>100</xdr:row>
      <xdr:rowOff>1905</xdr:rowOff>
    </xdr:to>
    <xdr:cxnSp macro="">
      <xdr:nvCxnSpPr>
        <xdr:cNvPr id="289" name="直線コネクタ 288"/>
        <xdr:cNvCxnSpPr/>
      </xdr:nvCxnSpPr>
      <xdr:spPr>
        <a:xfrm>
          <a:off x="4546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142891</xdr:rowOff>
    </xdr:from>
    <xdr:ext cx="405111" cy="259045"/>
    <xdr:sp macro="" textlink="">
      <xdr:nvSpPr>
        <xdr:cNvPr id="290" name="【市民会館】&#10;有形固定資産減価償却率平均値テキスト"/>
        <xdr:cNvSpPr txBox="1"/>
      </xdr:nvSpPr>
      <xdr:spPr>
        <a:xfrm>
          <a:off x="4673600" y="179736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164464</xdr:rowOff>
    </xdr:from>
    <xdr:to>
      <xdr:col>24</xdr:col>
      <xdr:colOff>114300</xdr:colOff>
      <xdr:row>105</xdr:row>
      <xdr:rowOff>94614</xdr:rowOff>
    </xdr:to>
    <xdr:sp macro="" textlink="">
      <xdr:nvSpPr>
        <xdr:cNvPr id="291" name="フローチャート: 判断 290"/>
        <xdr:cNvSpPr/>
      </xdr:nvSpPr>
      <xdr:spPr>
        <a:xfrm>
          <a:off x="45847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4445</xdr:rowOff>
    </xdr:from>
    <xdr:to>
      <xdr:col>20</xdr:col>
      <xdr:colOff>38100</xdr:colOff>
      <xdr:row>105</xdr:row>
      <xdr:rowOff>106045</xdr:rowOff>
    </xdr:to>
    <xdr:sp macro="" textlink="">
      <xdr:nvSpPr>
        <xdr:cNvPr id="292" name="フローチャート: 判断 291"/>
        <xdr:cNvSpPr/>
      </xdr:nvSpPr>
      <xdr:spPr>
        <a:xfrm>
          <a:off x="3746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46355</xdr:rowOff>
    </xdr:from>
    <xdr:to>
      <xdr:col>15</xdr:col>
      <xdr:colOff>101600</xdr:colOff>
      <xdr:row>105</xdr:row>
      <xdr:rowOff>147955</xdr:rowOff>
    </xdr:to>
    <xdr:sp macro="" textlink="">
      <xdr:nvSpPr>
        <xdr:cNvPr id="293" name="フローチャート: 判断 292"/>
        <xdr:cNvSpPr/>
      </xdr:nvSpPr>
      <xdr:spPr>
        <a:xfrm>
          <a:off x="2857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42545</xdr:rowOff>
    </xdr:from>
    <xdr:to>
      <xdr:col>10</xdr:col>
      <xdr:colOff>165100</xdr:colOff>
      <xdr:row>105</xdr:row>
      <xdr:rowOff>144145</xdr:rowOff>
    </xdr:to>
    <xdr:sp macro="" textlink="">
      <xdr:nvSpPr>
        <xdr:cNvPr id="294" name="フローチャート: 判断 293"/>
        <xdr:cNvSpPr/>
      </xdr:nvSpPr>
      <xdr:spPr>
        <a:xfrm>
          <a:off x="1968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5" name="テキスト ボックス 29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6" name="テキスト ボックス 29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7" name="テキスト ボックス 29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8" name="テキスト ボックス 29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9" name="テキスト ボックス 29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52070</xdr:rowOff>
    </xdr:from>
    <xdr:to>
      <xdr:col>24</xdr:col>
      <xdr:colOff>114300</xdr:colOff>
      <xdr:row>104</xdr:row>
      <xdr:rowOff>153670</xdr:rowOff>
    </xdr:to>
    <xdr:sp macro="" textlink="">
      <xdr:nvSpPr>
        <xdr:cNvPr id="300" name="楕円 299"/>
        <xdr:cNvSpPr/>
      </xdr:nvSpPr>
      <xdr:spPr>
        <a:xfrm>
          <a:off x="4584700" y="178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74947</xdr:rowOff>
    </xdr:from>
    <xdr:ext cx="405111" cy="259045"/>
    <xdr:sp macro="" textlink="">
      <xdr:nvSpPr>
        <xdr:cNvPr id="301" name="【市民会館】&#10;有形固定資産減価償却率該当値テキスト"/>
        <xdr:cNvSpPr txBox="1"/>
      </xdr:nvSpPr>
      <xdr:spPr>
        <a:xfrm>
          <a:off x="4673600"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135889</xdr:rowOff>
    </xdr:from>
    <xdr:to>
      <xdr:col>20</xdr:col>
      <xdr:colOff>38100</xdr:colOff>
      <xdr:row>105</xdr:row>
      <xdr:rowOff>66039</xdr:rowOff>
    </xdr:to>
    <xdr:sp macro="" textlink="">
      <xdr:nvSpPr>
        <xdr:cNvPr id="302" name="楕円 301"/>
        <xdr:cNvSpPr/>
      </xdr:nvSpPr>
      <xdr:spPr>
        <a:xfrm>
          <a:off x="37465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102870</xdr:rowOff>
    </xdr:from>
    <xdr:to>
      <xdr:col>24</xdr:col>
      <xdr:colOff>63500</xdr:colOff>
      <xdr:row>105</xdr:row>
      <xdr:rowOff>15239</xdr:rowOff>
    </xdr:to>
    <xdr:cxnSp macro="">
      <xdr:nvCxnSpPr>
        <xdr:cNvPr id="303" name="直線コネクタ 302"/>
        <xdr:cNvCxnSpPr/>
      </xdr:nvCxnSpPr>
      <xdr:spPr>
        <a:xfrm flipV="1">
          <a:off x="3797300" y="17933670"/>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137795</xdr:rowOff>
    </xdr:from>
    <xdr:to>
      <xdr:col>15</xdr:col>
      <xdr:colOff>101600</xdr:colOff>
      <xdr:row>105</xdr:row>
      <xdr:rowOff>67945</xdr:rowOff>
    </xdr:to>
    <xdr:sp macro="" textlink="">
      <xdr:nvSpPr>
        <xdr:cNvPr id="304" name="楕円 303"/>
        <xdr:cNvSpPr/>
      </xdr:nvSpPr>
      <xdr:spPr>
        <a:xfrm>
          <a:off x="2857500" y="179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15239</xdr:rowOff>
    </xdr:from>
    <xdr:to>
      <xdr:col>19</xdr:col>
      <xdr:colOff>177800</xdr:colOff>
      <xdr:row>105</xdr:row>
      <xdr:rowOff>17145</xdr:rowOff>
    </xdr:to>
    <xdr:cxnSp macro="">
      <xdr:nvCxnSpPr>
        <xdr:cNvPr id="305" name="直線コネクタ 304"/>
        <xdr:cNvCxnSpPr/>
      </xdr:nvCxnSpPr>
      <xdr:spPr>
        <a:xfrm flipV="1">
          <a:off x="2908300" y="1801748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8255</xdr:rowOff>
    </xdr:from>
    <xdr:to>
      <xdr:col>10</xdr:col>
      <xdr:colOff>165100</xdr:colOff>
      <xdr:row>105</xdr:row>
      <xdr:rowOff>109855</xdr:rowOff>
    </xdr:to>
    <xdr:sp macro="" textlink="">
      <xdr:nvSpPr>
        <xdr:cNvPr id="306" name="楕円 305"/>
        <xdr:cNvSpPr/>
      </xdr:nvSpPr>
      <xdr:spPr>
        <a:xfrm>
          <a:off x="19685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17145</xdr:rowOff>
    </xdr:from>
    <xdr:to>
      <xdr:col>15</xdr:col>
      <xdr:colOff>50800</xdr:colOff>
      <xdr:row>105</xdr:row>
      <xdr:rowOff>59055</xdr:rowOff>
    </xdr:to>
    <xdr:cxnSp macro="">
      <xdr:nvCxnSpPr>
        <xdr:cNvPr id="307" name="直線コネクタ 306"/>
        <xdr:cNvCxnSpPr/>
      </xdr:nvCxnSpPr>
      <xdr:spPr>
        <a:xfrm flipV="1">
          <a:off x="2019300" y="180193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97172</xdr:rowOff>
    </xdr:from>
    <xdr:ext cx="405111" cy="259045"/>
    <xdr:sp macro="" textlink="">
      <xdr:nvSpPr>
        <xdr:cNvPr id="308" name="n_1aveValue【市民会館】&#10;有形固定資産減価償却率"/>
        <xdr:cNvSpPr txBox="1"/>
      </xdr:nvSpPr>
      <xdr:spPr>
        <a:xfrm>
          <a:off x="3582044" y="180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139082</xdr:rowOff>
    </xdr:from>
    <xdr:ext cx="405111" cy="259045"/>
    <xdr:sp macro="" textlink="">
      <xdr:nvSpPr>
        <xdr:cNvPr id="309" name="n_2aveValue【市民会館】&#10;有形固定資産減価償却率"/>
        <xdr:cNvSpPr txBox="1"/>
      </xdr:nvSpPr>
      <xdr:spPr>
        <a:xfrm>
          <a:off x="2705744" y="1814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135272</xdr:rowOff>
    </xdr:from>
    <xdr:ext cx="405111" cy="259045"/>
    <xdr:sp macro="" textlink="">
      <xdr:nvSpPr>
        <xdr:cNvPr id="310" name="n_3aveValue【市民会館】&#10;有形固定資産減価償却率"/>
        <xdr:cNvSpPr txBox="1"/>
      </xdr:nvSpPr>
      <xdr:spPr>
        <a:xfrm>
          <a:off x="1816744" y="1813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82566</xdr:rowOff>
    </xdr:from>
    <xdr:ext cx="405111" cy="259045"/>
    <xdr:sp macro="" textlink="">
      <xdr:nvSpPr>
        <xdr:cNvPr id="311" name="n_1mainValue【市民会館】&#10;有形固定資産減価償却率"/>
        <xdr:cNvSpPr txBox="1"/>
      </xdr:nvSpPr>
      <xdr:spPr>
        <a:xfrm>
          <a:off x="3582044"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84472</xdr:rowOff>
    </xdr:from>
    <xdr:ext cx="405111" cy="259045"/>
    <xdr:sp macro="" textlink="">
      <xdr:nvSpPr>
        <xdr:cNvPr id="312" name="n_2mainValue【市民会館】&#10;有形固定資産減価償却率"/>
        <xdr:cNvSpPr txBox="1"/>
      </xdr:nvSpPr>
      <xdr:spPr>
        <a:xfrm>
          <a:off x="2705744" y="1774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126382</xdr:rowOff>
    </xdr:from>
    <xdr:ext cx="405111" cy="259045"/>
    <xdr:sp macro="" textlink="">
      <xdr:nvSpPr>
        <xdr:cNvPr id="313" name="n_3mainValue【市民会館】&#10;有形固定資産減価償却率"/>
        <xdr:cNvSpPr txBox="1"/>
      </xdr:nvSpPr>
      <xdr:spPr>
        <a:xfrm>
          <a:off x="1816744" y="1778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4" name="正方形/長方形 31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5" name="正方形/長方形 31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6" name="正方形/長方形 31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7" name="正方形/長方形 31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8" name="正方形/長方形 31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9" name="正方形/長方形 31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0" name="正方形/長方形 31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1" name="正方形/長方形 32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2" name="テキスト ボックス 32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3" name="直線コネクタ 32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24" name="直線コネクタ 32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25" name="テキスト ボックス 32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26" name="直線コネクタ 32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27" name="テキスト ボックス 32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28" name="直線コネクタ 32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29" name="テキスト ボックス 32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0" name="直線コネクタ 32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1" name="テキスト ボックス 33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2" name="直線コネクタ 33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33" name="テキスト ボックス 33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4" name="直線コネクタ 33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5" name="テキスト ボックス 33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38100</xdr:rowOff>
    </xdr:from>
    <xdr:to>
      <xdr:col>54</xdr:col>
      <xdr:colOff>189865</xdr:colOff>
      <xdr:row>108</xdr:row>
      <xdr:rowOff>19050</xdr:rowOff>
    </xdr:to>
    <xdr:cxnSp macro="">
      <xdr:nvCxnSpPr>
        <xdr:cNvPr id="337" name="直線コネクタ 336"/>
        <xdr:cNvCxnSpPr/>
      </xdr:nvCxnSpPr>
      <xdr:spPr>
        <a:xfrm flipV="1">
          <a:off x="10476865" y="171831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338" name="【市民会館】&#10;一人当たり面積最小値テキスト"/>
        <xdr:cNvSpPr txBox="1"/>
      </xdr:nvSpPr>
      <xdr:spPr>
        <a:xfrm>
          <a:off x="10515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339" name="直線コネクタ 338"/>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156227</xdr:rowOff>
    </xdr:from>
    <xdr:ext cx="469744" cy="259045"/>
    <xdr:sp macro="" textlink="">
      <xdr:nvSpPr>
        <xdr:cNvPr id="340" name="【市民会館】&#10;一人当たり面積最大値テキスト"/>
        <xdr:cNvSpPr txBox="1"/>
      </xdr:nvSpPr>
      <xdr:spPr>
        <a:xfrm>
          <a:off x="105156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38100</xdr:rowOff>
    </xdr:from>
    <xdr:to>
      <xdr:col>55</xdr:col>
      <xdr:colOff>88900</xdr:colOff>
      <xdr:row>100</xdr:row>
      <xdr:rowOff>38100</xdr:rowOff>
    </xdr:to>
    <xdr:cxnSp macro="">
      <xdr:nvCxnSpPr>
        <xdr:cNvPr id="341" name="直線コネクタ 340"/>
        <xdr:cNvCxnSpPr/>
      </xdr:nvCxnSpPr>
      <xdr:spPr>
        <a:xfrm>
          <a:off x="10388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6366</xdr:rowOff>
    </xdr:from>
    <xdr:ext cx="469744" cy="259045"/>
    <xdr:sp macro="" textlink="">
      <xdr:nvSpPr>
        <xdr:cNvPr id="342" name="【市民会館】&#10;一人当たり面積平均値テキスト"/>
        <xdr:cNvSpPr txBox="1"/>
      </xdr:nvSpPr>
      <xdr:spPr>
        <a:xfrm>
          <a:off x="10515600" y="17837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154939</xdr:rowOff>
    </xdr:from>
    <xdr:to>
      <xdr:col>55</xdr:col>
      <xdr:colOff>50800</xdr:colOff>
      <xdr:row>105</xdr:row>
      <xdr:rowOff>85089</xdr:rowOff>
    </xdr:to>
    <xdr:sp macro="" textlink="">
      <xdr:nvSpPr>
        <xdr:cNvPr id="343" name="フローチャート: 判断 342"/>
        <xdr:cNvSpPr/>
      </xdr:nvSpPr>
      <xdr:spPr>
        <a:xfrm>
          <a:off x="10426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151130</xdr:rowOff>
    </xdr:from>
    <xdr:to>
      <xdr:col>50</xdr:col>
      <xdr:colOff>165100</xdr:colOff>
      <xdr:row>105</xdr:row>
      <xdr:rowOff>81280</xdr:rowOff>
    </xdr:to>
    <xdr:sp macro="" textlink="">
      <xdr:nvSpPr>
        <xdr:cNvPr id="344" name="フローチャート: 判断 343"/>
        <xdr:cNvSpPr/>
      </xdr:nvSpPr>
      <xdr:spPr>
        <a:xfrm>
          <a:off x="9588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124461</xdr:rowOff>
    </xdr:from>
    <xdr:to>
      <xdr:col>46</xdr:col>
      <xdr:colOff>38100</xdr:colOff>
      <xdr:row>105</xdr:row>
      <xdr:rowOff>54611</xdr:rowOff>
    </xdr:to>
    <xdr:sp macro="" textlink="">
      <xdr:nvSpPr>
        <xdr:cNvPr id="345" name="フローチャート: 判断 344"/>
        <xdr:cNvSpPr/>
      </xdr:nvSpPr>
      <xdr:spPr>
        <a:xfrm>
          <a:off x="8699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139700</xdr:rowOff>
    </xdr:from>
    <xdr:to>
      <xdr:col>41</xdr:col>
      <xdr:colOff>101600</xdr:colOff>
      <xdr:row>105</xdr:row>
      <xdr:rowOff>69850</xdr:rowOff>
    </xdr:to>
    <xdr:sp macro="" textlink="">
      <xdr:nvSpPr>
        <xdr:cNvPr id="346" name="フローチャート: 判断 345"/>
        <xdr:cNvSpPr/>
      </xdr:nvSpPr>
      <xdr:spPr>
        <a:xfrm>
          <a:off x="781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7" name="テキスト ボックス 34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8" name="テキスト ボックス 34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9" name="テキスト ボックス 34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0" name="テキスト ボックス 34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1" name="テキスト ボックス 35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21589</xdr:rowOff>
    </xdr:from>
    <xdr:to>
      <xdr:col>55</xdr:col>
      <xdr:colOff>50800</xdr:colOff>
      <xdr:row>107</xdr:row>
      <xdr:rowOff>123189</xdr:rowOff>
    </xdr:to>
    <xdr:sp macro="" textlink="">
      <xdr:nvSpPr>
        <xdr:cNvPr id="352" name="楕円 351"/>
        <xdr:cNvSpPr/>
      </xdr:nvSpPr>
      <xdr:spPr>
        <a:xfrm>
          <a:off x="104267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107966</xdr:rowOff>
    </xdr:from>
    <xdr:ext cx="469744" cy="259045"/>
    <xdr:sp macro="" textlink="">
      <xdr:nvSpPr>
        <xdr:cNvPr id="353" name="【市民会館】&#10;一人当たり面積該当値テキスト"/>
        <xdr:cNvSpPr txBox="1"/>
      </xdr:nvSpPr>
      <xdr:spPr>
        <a:xfrm>
          <a:off x="10515600" y="1828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29211</xdr:rowOff>
    </xdr:from>
    <xdr:to>
      <xdr:col>50</xdr:col>
      <xdr:colOff>165100</xdr:colOff>
      <xdr:row>107</xdr:row>
      <xdr:rowOff>130811</xdr:rowOff>
    </xdr:to>
    <xdr:sp macro="" textlink="">
      <xdr:nvSpPr>
        <xdr:cNvPr id="354" name="楕円 353"/>
        <xdr:cNvSpPr/>
      </xdr:nvSpPr>
      <xdr:spPr>
        <a:xfrm>
          <a:off x="9588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72389</xdr:rowOff>
    </xdr:from>
    <xdr:to>
      <xdr:col>55</xdr:col>
      <xdr:colOff>0</xdr:colOff>
      <xdr:row>107</xdr:row>
      <xdr:rowOff>80011</xdr:rowOff>
    </xdr:to>
    <xdr:cxnSp macro="">
      <xdr:nvCxnSpPr>
        <xdr:cNvPr id="355" name="直線コネクタ 354"/>
        <xdr:cNvCxnSpPr/>
      </xdr:nvCxnSpPr>
      <xdr:spPr>
        <a:xfrm flipV="1">
          <a:off x="9639300" y="184175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25400</xdr:rowOff>
    </xdr:from>
    <xdr:to>
      <xdr:col>46</xdr:col>
      <xdr:colOff>38100</xdr:colOff>
      <xdr:row>107</xdr:row>
      <xdr:rowOff>127000</xdr:rowOff>
    </xdr:to>
    <xdr:sp macro="" textlink="">
      <xdr:nvSpPr>
        <xdr:cNvPr id="356" name="楕円 355"/>
        <xdr:cNvSpPr/>
      </xdr:nvSpPr>
      <xdr:spPr>
        <a:xfrm>
          <a:off x="8699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76200</xdr:rowOff>
    </xdr:from>
    <xdr:to>
      <xdr:col>50</xdr:col>
      <xdr:colOff>114300</xdr:colOff>
      <xdr:row>107</xdr:row>
      <xdr:rowOff>80011</xdr:rowOff>
    </xdr:to>
    <xdr:cxnSp macro="">
      <xdr:nvCxnSpPr>
        <xdr:cNvPr id="357" name="直線コネクタ 356"/>
        <xdr:cNvCxnSpPr/>
      </xdr:nvCxnSpPr>
      <xdr:spPr>
        <a:xfrm>
          <a:off x="8750300" y="184213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21589</xdr:rowOff>
    </xdr:from>
    <xdr:to>
      <xdr:col>41</xdr:col>
      <xdr:colOff>101600</xdr:colOff>
      <xdr:row>107</xdr:row>
      <xdr:rowOff>123189</xdr:rowOff>
    </xdr:to>
    <xdr:sp macro="" textlink="">
      <xdr:nvSpPr>
        <xdr:cNvPr id="358" name="楕円 357"/>
        <xdr:cNvSpPr/>
      </xdr:nvSpPr>
      <xdr:spPr>
        <a:xfrm>
          <a:off x="7810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72389</xdr:rowOff>
    </xdr:from>
    <xdr:to>
      <xdr:col>45</xdr:col>
      <xdr:colOff>177800</xdr:colOff>
      <xdr:row>107</xdr:row>
      <xdr:rowOff>76200</xdr:rowOff>
    </xdr:to>
    <xdr:cxnSp macro="">
      <xdr:nvCxnSpPr>
        <xdr:cNvPr id="359" name="直線コネクタ 358"/>
        <xdr:cNvCxnSpPr/>
      </xdr:nvCxnSpPr>
      <xdr:spPr>
        <a:xfrm>
          <a:off x="7861300" y="184175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97807</xdr:rowOff>
    </xdr:from>
    <xdr:ext cx="469744" cy="259045"/>
    <xdr:sp macro="" textlink="">
      <xdr:nvSpPr>
        <xdr:cNvPr id="360" name="n_1aveValue【市民会館】&#10;一人当たり面積"/>
        <xdr:cNvSpPr txBox="1"/>
      </xdr:nvSpPr>
      <xdr:spPr>
        <a:xfrm>
          <a:off x="93917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71138</xdr:rowOff>
    </xdr:from>
    <xdr:ext cx="469744" cy="259045"/>
    <xdr:sp macro="" textlink="">
      <xdr:nvSpPr>
        <xdr:cNvPr id="361" name="n_2aveValue【市民会館】&#10;一人当たり面積"/>
        <xdr:cNvSpPr txBox="1"/>
      </xdr:nvSpPr>
      <xdr:spPr>
        <a:xfrm>
          <a:off x="8515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86377</xdr:rowOff>
    </xdr:from>
    <xdr:ext cx="469744" cy="259045"/>
    <xdr:sp macro="" textlink="">
      <xdr:nvSpPr>
        <xdr:cNvPr id="362" name="n_3aveValue【市民会館】&#10;一人当たり面積"/>
        <xdr:cNvSpPr txBox="1"/>
      </xdr:nvSpPr>
      <xdr:spPr>
        <a:xfrm>
          <a:off x="7626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121938</xdr:rowOff>
    </xdr:from>
    <xdr:ext cx="469744" cy="259045"/>
    <xdr:sp macro="" textlink="">
      <xdr:nvSpPr>
        <xdr:cNvPr id="363" name="n_1mainValue【市民会館】&#10;一人当たり面積"/>
        <xdr:cNvSpPr txBox="1"/>
      </xdr:nvSpPr>
      <xdr:spPr>
        <a:xfrm>
          <a:off x="9391727"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118127</xdr:rowOff>
    </xdr:from>
    <xdr:ext cx="469744" cy="259045"/>
    <xdr:sp macro="" textlink="">
      <xdr:nvSpPr>
        <xdr:cNvPr id="364" name="n_2mainValue【市民会館】&#10;一人当たり面積"/>
        <xdr:cNvSpPr txBox="1"/>
      </xdr:nvSpPr>
      <xdr:spPr>
        <a:xfrm>
          <a:off x="85154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114316</xdr:rowOff>
    </xdr:from>
    <xdr:ext cx="469744" cy="259045"/>
    <xdr:sp macro="" textlink="">
      <xdr:nvSpPr>
        <xdr:cNvPr id="365" name="n_3mainValue【市民会館】&#10;一人当たり面積"/>
        <xdr:cNvSpPr txBox="1"/>
      </xdr:nvSpPr>
      <xdr:spPr>
        <a:xfrm>
          <a:off x="76264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6" name="テキスト ボックス 37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7" name="直線コネクタ 37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8" name="テキスト ボックス 37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9" name="直線コネクタ 37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0" name="テキスト ボックス 37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1" name="直線コネクタ 38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2" name="テキスト ボックス 38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3" name="直線コネクタ 38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4" name="テキスト ボックス 38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5" name="直線コネクタ 38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6" name="テキスト ボックス 38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43815</xdr:rowOff>
    </xdr:from>
    <xdr:to>
      <xdr:col>85</xdr:col>
      <xdr:colOff>126364</xdr:colOff>
      <xdr:row>41</xdr:row>
      <xdr:rowOff>72390</xdr:rowOff>
    </xdr:to>
    <xdr:cxnSp macro="">
      <xdr:nvCxnSpPr>
        <xdr:cNvPr id="390" name="直線コネクタ 389"/>
        <xdr:cNvCxnSpPr/>
      </xdr:nvCxnSpPr>
      <xdr:spPr>
        <a:xfrm flipV="1">
          <a:off x="16318864" y="587311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76217</xdr:rowOff>
    </xdr:from>
    <xdr:ext cx="405111" cy="259045"/>
    <xdr:sp macro="" textlink="">
      <xdr:nvSpPr>
        <xdr:cNvPr id="391" name="【一般廃棄物処理施設】&#10;有形固定資産減価償却率最小値テキスト"/>
        <xdr:cNvSpPr txBox="1"/>
      </xdr:nvSpPr>
      <xdr:spPr>
        <a:xfrm>
          <a:off x="16357600" y="710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72390</xdr:rowOff>
    </xdr:from>
    <xdr:to>
      <xdr:col>86</xdr:col>
      <xdr:colOff>25400</xdr:colOff>
      <xdr:row>41</xdr:row>
      <xdr:rowOff>72390</xdr:rowOff>
    </xdr:to>
    <xdr:cxnSp macro="">
      <xdr:nvCxnSpPr>
        <xdr:cNvPr id="392" name="直線コネクタ 391"/>
        <xdr:cNvCxnSpPr/>
      </xdr:nvCxnSpPr>
      <xdr:spPr>
        <a:xfrm>
          <a:off x="16230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161942</xdr:rowOff>
    </xdr:from>
    <xdr:ext cx="405111" cy="259045"/>
    <xdr:sp macro="" textlink="">
      <xdr:nvSpPr>
        <xdr:cNvPr id="393" name="【一般廃棄物処理施設】&#10;有形固定資産減価償却率最大値テキスト"/>
        <xdr:cNvSpPr txBox="1"/>
      </xdr:nvSpPr>
      <xdr:spPr>
        <a:xfrm>
          <a:off x="16357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43815</xdr:rowOff>
    </xdr:from>
    <xdr:to>
      <xdr:col>86</xdr:col>
      <xdr:colOff>25400</xdr:colOff>
      <xdr:row>34</xdr:row>
      <xdr:rowOff>43815</xdr:rowOff>
    </xdr:to>
    <xdr:cxnSp macro="">
      <xdr:nvCxnSpPr>
        <xdr:cNvPr id="394" name="直線コネクタ 393"/>
        <xdr:cNvCxnSpPr/>
      </xdr:nvCxnSpPr>
      <xdr:spPr>
        <a:xfrm>
          <a:off x="16230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60977</xdr:rowOff>
    </xdr:from>
    <xdr:ext cx="405111" cy="259045"/>
    <xdr:sp macro="" textlink="">
      <xdr:nvSpPr>
        <xdr:cNvPr id="395" name="【一般廃棄物処理施設】&#10;有形固定資産減価償却率平均値テキスト"/>
        <xdr:cNvSpPr txBox="1"/>
      </xdr:nvSpPr>
      <xdr:spPr>
        <a:xfrm>
          <a:off x="16357600" y="640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396" name="フローチャート: 判断 395"/>
        <xdr:cNvSpPr/>
      </xdr:nvSpPr>
      <xdr:spPr>
        <a:xfrm>
          <a:off x="16268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50165</xdr:rowOff>
    </xdr:from>
    <xdr:to>
      <xdr:col>81</xdr:col>
      <xdr:colOff>101600</xdr:colOff>
      <xdr:row>37</xdr:row>
      <xdr:rowOff>151765</xdr:rowOff>
    </xdr:to>
    <xdr:sp macro="" textlink="">
      <xdr:nvSpPr>
        <xdr:cNvPr id="397" name="フローチャート: 判断 396"/>
        <xdr:cNvSpPr/>
      </xdr:nvSpPr>
      <xdr:spPr>
        <a:xfrm>
          <a:off x="15430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76835</xdr:rowOff>
    </xdr:from>
    <xdr:to>
      <xdr:col>76</xdr:col>
      <xdr:colOff>165100</xdr:colOff>
      <xdr:row>38</xdr:row>
      <xdr:rowOff>6985</xdr:rowOff>
    </xdr:to>
    <xdr:sp macro="" textlink="">
      <xdr:nvSpPr>
        <xdr:cNvPr id="398" name="フローチャート: 判断 397"/>
        <xdr:cNvSpPr/>
      </xdr:nvSpPr>
      <xdr:spPr>
        <a:xfrm>
          <a:off x="14541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168275</xdr:rowOff>
    </xdr:from>
    <xdr:to>
      <xdr:col>72</xdr:col>
      <xdr:colOff>38100</xdr:colOff>
      <xdr:row>38</xdr:row>
      <xdr:rowOff>98425</xdr:rowOff>
    </xdr:to>
    <xdr:sp macro="" textlink="">
      <xdr:nvSpPr>
        <xdr:cNvPr id="399" name="フローチャート: 判断 398"/>
        <xdr:cNvSpPr/>
      </xdr:nvSpPr>
      <xdr:spPr>
        <a:xfrm>
          <a:off x="13652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40640</xdr:rowOff>
    </xdr:from>
    <xdr:to>
      <xdr:col>85</xdr:col>
      <xdr:colOff>177800</xdr:colOff>
      <xdr:row>36</xdr:row>
      <xdr:rowOff>142240</xdr:rowOff>
    </xdr:to>
    <xdr:sp macro="" textlink="">
      <xdr:nvSpPr>
        <xdr:cNvPr id="405" name="楕円 404"/>
        <xdr:cNvSpPr/>
      </xdr:nvSpPr>
      <xdr:spPr>
        <a:xfrm>
          <a:off x="162687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63517</xdr:rowOff>
    </xdr:from>
    <xdr:ext cx="405111" cy="259045"/>
    <xdr:sp macro="" textlink="">
      <xdr:nvSpPr>
        <xdr:cNvPr id="406" name="【一般廃棄物処理施設】&#10;有形固定資産減価償却率該当値テキスト"/>
        <xdr:cNvSpPr txBox="1"/>
      </xdr:nvSpPr>
      <xdr:spPr>
        <a:xfrm>
          <a:off x="16357600"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88265</xdr:rowOff>
    </xdr:from>
    <xdr:to>
      <xdr:col>81</xdr:col>
      <xdr:colOff>101600</xdr:colOff>
      <xdr:row>37</xdr:row>
      <xdr:rowOff>18415</xdr:rowOff>
    </xdr:to>
    <xdr:sp macro="" textlink="">
      <xdr:nvSpPr>
        <xdr:cNvPr id="407" name="楕円 406"/>
        <xdr:cNvSpPr/>
      </xdr:nvSpPr>
      <xdr:spPr>
        <a:xfrm>
          <a:off x="154305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91440</xdr:rowOff>
    </xdr:from>
    <xdr:to>
      <xdr:col>85</xdr:col>
      <xdr:colOff>127000</xdr:colOff>
      <xdr:row>36</xdr:row>
      <xdr:rowOff>139065</xdr:rowOff>
    </xdr:to>
    <xdr:cxnSp macro="">
      <xdr:nvCxnSpPr>
        <xdr:cNvPr id="408" name="直線コネクタ 407"/>
        <xdr:cNvCxnSpPr/>
      </xdr:nvCxnSpPr>
      <xdr:spPr>
        <a:xfrm flipV="1">
          <a:off x="15481300" y="626364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135890</xdr:rowOff>
    </xdr:from>
    <xdr:to>
      <xdr:col>76</xdr:col>
      <xdr:colOff>165100</xdr:colOff>
      <xdr:row>37</xdr:row>
      <xdr:rowOff>66040</xdr:rowOff>
    </xdr:to>
    <xdr:sp macro="" textlink="">
      <xdr:nvSpPr>
        <xdr:cNvPr id="409" name="楕円 408"/>
        <xdr:cNvSpPr/>
      </xdr:nvSpPr>
      <xdr:spPr>
        <a:xfrm>
          <a:off x="14541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139065</xdr:rowOff>
    </xdr:from>
    <xdr:to>
      <xdr:col>81</xdr:col>
      <xdr:colOff>50800</xdr:colOff>
      <xdr:row>37</xdr:row>
      <xdr:rowOff>15240</xdr:rowOff>
    </xdr:to>
    <xdr:cxnSp macro="">
      <xdr:nvCxnSpPr>
        <xdr:cNvPr id="410" name="直線コネクタ 409"/>
        <xdr:cNvCxnSpPr/>
      </xdr:nvCxnSpPr>
      <xdr:spPr>
        <a:xfrm flipV="1">
          <a:off x="14592300" y="631126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17780</xdr:rowOff>
    </xdr:from>
    <xdr:to>
      <xdr:col>72</xdr:col>
      <xdr:colOff>38100</xdr:colOff>
      <xdr:row>37</xdr:row>
      <xdr:rowOff>119380</xdr:rowOff>
    </xdr:to>
    <xdr:sp macro="" textlink="">
      <xdr:nvSpPr>
        <xdr:cNvPr id="411" name="楕円 410"/>
        <xdr:cNvSpPr/>
      </xdr:nvSpPr>
      <xdr:spPr>
        <a:xfrm>
          <a:off x="136525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15240</xdr:rowOff>
    </xdr:from>
    <xdr:to>
      <xdr:col>76</xdr:col>
      <xdr:colOff>114300</xdr:colOff>
      <xdr:row>37</xdr:row>
      <xdr:rowOff>68580</xdr:rowOff>
    </xdr:to>
    <xdr:cxnSp macro="">
      <xdr:nvCxnSpPr>
        <xdr:cNvPr id="412" name="直線コネクタ 411"/>
        <xdr:cNvCxnSpPr/>
      </xdr:nvCxnSpPr>
      <xdr:spPr>
        <a:xfrm flipV="1">
          <a:off x="13703300" y="635889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142892</xdr:rowOff>
    </xdr:from>
    <xdr:ext cx="405111" cy="259045"/>
    <xdr:sp macro="" textlink="">
      <xdr:nvSpPr>
        <xdr:cNvPr id="413" name="n_1aveValue【一般廃棄物処理施設】&#10;有形固定資産減価償却率"/>
        <xdr:cNvSpPr txBox="1"/>
      </xdr:nvSpPr>
      <xdr:spPr>
        <a:xfrm>
          <a:off x="15266044" y="648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169562</xdr:rowOff>
    </xdr:from>
    <xdr:ext cx="405111" cy="259045"/>
    <xdr:sp macro="" textlink="">
      <xdr:nvSpPr>
        <xdr:cNvPr id="414" name="n_2aveValue【一般廃棄物処理施設】&#10;有形固定資産減価償却率"/>
        <xdr:cNvSpPr txBox="1"/>
      </xdr:nvSpPr>
      <xdr:spPr>
        <a:xfrm>
          <a:off x="14389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89552</xdr:rowOff>
    </xdr:from>
    <xdr:ext cx="405111" cy="259045"/>
    <xdr:sp macro="" textlink="">
      <xdr:nvSpPr>
        <xdr:cNvPr id="415" name="n_3aveValue【一般廃棄物処理施設】&#10;有形固定資産減価償却率"/>
        <xdr:cNvSpPr txBox="1"/>
      </xdr:nvSpPr>
      <xdr:spPr>
        <a:xfrm>
          <a:off x="135007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34942</xdr:rowOff>
    </xdr:from>
    <xdr:ext cx="405111" cy="259045"/>
    <xdr:sp macro="" textlink="">
      <xdr:nvSpPr>
        <xdr:cNvPr id="416" name="n_1mainValue【一般廃棄物処理施設】&#10;有形固定資産減価償却率"/>
        <xdr:cNvSpPr txBox="1"/>
      </xdr:nvSpPr>
      <xdr:spPr>
        <a:xfrm>
          <a:off x="152660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82567</xdr:rowOff>
    </xdr:from>
    <xdr:ext cx="405111" cy="259045"/>
    <xdr:sp macro="" textlink="">
      <xdr:nvSpPr>
        <xdr:cNvPr id="417" name="n_2mainValue【一般廃棄物処理施設】&#10;有形固定資産減価償却率"/>
        <xdr:cNvSpPr txBox="1"/>
      </xdr:nvSpPr>
      <xdr:spPr>
        <a:xfrm>
          <a:off x="14389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135907</xdr:rowOff>
    </xdr:from>
    <xdr:ext cx="405111" cy="259045"/>
    <xdr:sp macro="" textlink="">
      <xdr:nvSpPr>
        <xdr:cNvPr id="418" name="n_3mainValue【一般廃棄物処理施設】&#10;有形固定資産減価償却率"/>
        <xdr:cNvSpPr txBox="1"/>
      </xdr:nvSpPr>
      <xdr:spPr>
        <a:xfrm>
          <a:off x="135007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9" name="直線コネクタ 42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30" name="テキスト ボックス 42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1" name="直線コネクタ 43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32" name="テキスト ボックス 431"/>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3" name="直線コネクタ 43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34" name="テキスト ボックス 433"/>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5" name="直線コネクタ 43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36" name="テキスト ボックス 435"/>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7" name="直線コネクタ 43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38" name="テキスト ボックス 437"/>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9" name="直線コネクタ 43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40" name="テキスト ボックス 439"/>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1" name="直線コネクタ 4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2" name="テキスト ボックス 44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22182</xdr:rowOff>
    </xdr:from>
    <xdr:to>
      <xdr:col>116</xdr:col>
      <xdr:colOff>62864</xdr:colOff>
      <xdr:row>42</xdr:row>
      <xdr:rowOff>89733</xdr:rowOff>
    </xdr:to>
    <xdr:cxnSp macro="">
      <xdr:nvCxnSpPr>
        <xdr:cNvPr id="444" name="直線コネクタ 443"/>
        <xdr:cNvCxnSpPr/>
      </xdr:nvCxnSpPr>
      <xdr:spPr>
        <a:xfrm flipV="1">
          <a:off x="22160864" y="5851482"/>
          <a:ext cx="0" cy="143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93560</xdr:rowOff>
    </xdr:from>
    <xdr:ext cx="378565" cy="259045"/>
    <xdr:sp macro="" textlink="">
      <xdr:nvSpPr>
        <xdr:cNvPr id="445" name="【一般廃棄物処理施設】&#10;一人当たり有形固定資産（償却資産）額最小値テキスト"/>
        <xdr:cNvSpPr txBox="1"/>
      </xdr:nvSpPr>
      <xdr:spPr>
        <a:xfrm>
          <a:off x="22199600" y="7294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89733</xdr:rowOff>
    </xdr:from>
    <xdr:to>
      <xdr:col>116</xdr:col>
      <xdr:colOff>152400</xdr:colOff>
      <xdr:row>42</xdr:row>
      <xdr:rowOff>89733</xdr:rowOff>
    </xdr:to>
    <xdr:cxnSp macro="">
      <xdr:nvCxnSpPr>
        <xdr:cNvPr id="446" name="直線コネクタ 445"/>
        <xdr:cNvCxnSpPr/>
      </xdr:nvCxnSpPr>
      <xdr:spPr>
        <a:xfrm>
          <a:off x="22072600" y="729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140309</xdr:rowOff>
    </xdr:from>
    <xdr:ext cx="599010" cy="259045"/>
    <xdr:sp macro="" textlink="">
      <xdr:nvSpPr>
        <xdr:cNvPr id="447" name="【一般廃棄物処理施設】&#10;一人当たり有形固定資産（償却資産）額最大値テキスト"/>
        <xdr:cNvSpPr txBox="1"/>
      </xdr:nvSpPr>
      <xdr:spPr>
        <a:xfrm>
          <a:off x="22199600" y="562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22182</xdr:rowOff>
    </xdr:from>
    <xdr:to>
      <xdr:col>116</xdr:col>
      <xdr:colOff>152400</xdr:colOff>
      <xdr:row>34</xdr:row>
      <xdr:rowOff>22182</xdr:rowOff>
    </xdr:to>
    <xdr:cxnSp macro="">
      <xdr:nvCxnSpPr>
        <xdr:cNvPr id="448" name="直線コネクタ 447"/>
        <xdr:cNvCxnSpPr/>
      </xdr:nvCxnSpPr>
      <xdr:spPr>
        <a:xfrm>
          <a:off x="22072600" y="585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139244</xdr:rowOff>
    </xdr:from>
    <xdr:ext cx="534377" cy="259045"/>
    <xdr:sp macro="" textlink="">
      <xdr:nvSpPr>
        <xdr:cNvPr id="449" name="【一般廃棄物処理施設】&#10;一人当たり有形固定資産（償却資産）額平均値テキスト"/>
        <xdr:cNvSpPr txBox="1"/>
      </xdr:nvSpPr>
      <xdr:spPr>
        <a:xfrm>
          <a:off x="22199600" y="682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116367</xdr:rowOff>
    </xdr:from>
    <xdr:to>
      <xdr:col>116</xdr:col>
      <xdr:colOff>114300</xdr:colOff>
      <xdr:row>41</xdr:row>
      <xdr:rowOff>46517</xdr:rowOff>
    </xdr:to>
    <xdr:sp macro="" textlink="">
      <xdr:nvSpPr>
        <xdr:cNvPr id="450" name="フローチャート: 判断 449"/>
        <xdr:cNvSpPr/>
      </xdr:nvSpPr>
      <xdr:spPr>
        <a:xfrm>
          <a:off x="22110700" y="697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140882</xdr:rowOff>
    </xdr:from>
    <xdr:to>
      <xdr:col>112</xdr:col>
      <xdr:colOff>38100</xdr:colOff>
      <xdr:row>41</xdr:row>
      <xdr:rowOff>71032</xdr:rowOff>
    </xdr:to>
    <xdr:sp macro="" textlink="">
      <xdr:nvSpPr>
        <xdr:cNvPr id="451" name="フローチャート: 判断 450"/>
        <xdr:cNvSpPr/>
      </xdr:nvSpPr>
      <xdr:spPr>
        <a:xfrm>
          <a:off x="21272500" y="699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43528</xdr:rowOff>
    </xdr:from>
    <xdr:to>
      <xdr:col>107</xdr:col>
      <xdr:colOff>101600</xdr:colOff>
      <xdr:row>41</xdr:row>
      <xdr:rowOff>145128</xdr:rowOff>
    </xdr:to>
    <xdr:sp macro="" textlink="">
      <xdr:nvSpPr>
        <xdr:cNvPr id="452" name="フローチャート: 判断 451"/>
        <xdr:cNvSpPr/>
      </xdr:nvSpPr>
      <xdr:spPr>
        <a:xfrm>
          <a:off x="20383500" y="707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25847</xdr:rowOff>
    </xdr:from>
    <xdr:to>
      <xdr:col>102</xdr:col>
      <xdr:colOff>165100</xdr:colOff>
      <xdr:row>41</xdr:row>
      <xdr:rowOff>127447</xdr:rowOff>
    </xdr:to>
    <xdr:sp macro="" textlink="">
      <xdr:nvSpPr>
        <xdr:cNvPr id="453" name="フローチャート: 判断 452"/>
        <xdr:cNvSpPr/>
      </xdr:nvSpPr>
      <xdr:spPr>
        <a:xfrm>
          <a:off x="19494500" y="705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4" name="テキスト ボックス 4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5" name="テキスト ボックス 4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6" name="テキスト ボックス 4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7" name="テキスト ボックス 4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8" name="テキスト ボックス 4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154725</xdr:rowOff>
    </xdr:from>
    <xdr:to>
      <xdr:col>116</xdr:col>
      <xdr:colOff>114300</xdr:colOff>
      <xdr:row>42</xdr:row>
      <xdr:rowOff>84875</xdr:rowOff>
    </xdr:to>
    <xdr:sp macro="" textlink="">
      <xdr:nvSpPr>
        <xdr:cNvPr id="459" name="楕円 458"/>
        <xdr:cNvSpPr/>
      </xdr:nvSpPr>
      <xdr:spPr>
        <a:xfrm>
          <a:off x="22110700" y="718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69652</xdr:rowOff>
    </xdr:from>
    <xdr:ext cx="534377" cy="259045"/>
    <xdr:sp macro="" textlink="">
      <xdr:nvSpPr>
        <xdr:cNvPr id="460" name="【一般廃棄物処理施設】&#10;一人当たり有形固定資産（償却資産）額該当値テキスト"/>
        <xdr:cNvSpPr txBox="1"/>
      </xdr:nvSpPr>
      <xdr:spPr>
        <a:xfrm>
          <a:off x="22199600" y="70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154275</xdr:rowOff>
    </xdr:from>
    <xdr:to>
      <xdr:col>112</xdr:col>
      <xdr:colOff>38100</xdr:colOff>
      <xdr:row>42</xdr:row>
      <xdr:rowOff>84425</xdr:rowOff>
    </xdr:to>
    <xdr:sp macro="" textlink="">
      <xdr:nvSpPr>
        <xdr:cNvPr id="461" name="楕円 460"/>
        <xdr:cNvSpPr/>
      </xdr:nvSpPr>
      <xdr:spPr>
        <a:xfrm>
          <a:off x="21272500" y="718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33625</xdr:rowOff>
    </xdr:from>
    <xdr:to>
      <xdr:col>116</xdr:col>
      <xdr:colOff>63500</xdr:colOff>
      <xdr:row>42</xdr:row>
      <xdr:rowOff>34075</xdr:rowOff>
    </xdr:to>
    <xdr:cxnSp macro="">
      <xdr:nvCxnSpPr>
        <xdr:cNvPr id="462" name="直線コネクタ 461"/>
        <xdr:cNvCxnSpPr/>
      </xdr:nvCxnSpPr>
      <xdr:spPr>
        <a:xfrm>
          <a:off x="21323300" y="7234525"/>
          <a:ext cx="838200" cy="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153599</xdr:rowOff>
    </xdr:from>
    <xdr:to>
      <xdr:col>107</xdr:col>
      <xdr:colOff>101600</xdr:colOff>
      <xdr:row>42</xdr:row>
      <xdr:rowOff>83749</xdr:rowOff>
    </xdr:to>
    <xdr:sp macro="" textlink="">
      <xdr:nvSpPr>
        <xdr:cNvPr id="463" name="楕円 462"/>
        <xdr:cNvSpPr/>
      </xdr:nvSpPr>
      <xdr:spPr>
        <a:xfrm>
          <a:off x="20383500" y="718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32949</xdr:rowOff>
    </xdr:from>
    <xdr:to>
      <xdr:col>111</xdr:col>
      <xdr:colOff>177800</xdr:colOff>
      <xdr:row>42</xdr:row>
      <xdr:rowOff>33625</xdr:rowOff>
    </xdr:to>
    <xdr:cxnSp macro="">
      <xdr:nvCxnSpPr>
        <xdr:cNvPr id="464" name="直線コネクタ 463"/>
        <xdr:cNvCxnSpPr/>
      </xdr:nvCxnSpPr>
      <xdr:spPr>
        <a:xfrm>
          <a:off x="20434300" y="7233849"/>
          <a:ext cx="889000" cy="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152560</xdr:rowOff>
    </xdr:from>
    <xdr:to>
      <xdr:col>102</xdr:col>
      <xdr:colOff>165100</xdr:colOff>
      <xdr:row>42</xdr:row>
      <xdr:rowOff>82710</xdr:rowOff>
    </xdr:to>
    <xdr:sp macro="" textlink="">
      <xdr:nvSpPr>
        <xdr:cNvPr id="465" name="楕円 464"/>
        <xdr:cNvSpPr/>
      </xdr:nvSpPr>
      <xdr:spPr>
        <a:xfrm>
          <a:off x="19494500" y="718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31910</xdr:rowOff>
    </xdr:from>
    <xdr:to>
      <xdr:col>107</xdr:col>
      <xdr:colOff>50800</xdr:colOff>
      <xdr:row>42</xdr:row>
      <xdr:rowOff>32949</xdr:rowOff>
    </xdr:to>
    <xdr:cxnSp macro="">
      <xdr:nvCxnSpPr>
        <xdr:cNvPr id="466" name="直線コネクタ 465"/>
        <xdr:cNvCxnSpPr/>
      </xdr:nvCxnSpPr>
      <xdr:spPr>
        <a:xfrm>
          <a:off x="19545300" y="7232810"/>
          <a:ext cx="889000" cy="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87559</xdr:rowOff>
    </xdr:from>
    <xdr:ext cx="534377" cy="259045"/>
    <xdr:sp macro="" textlink="">
      <xdr:nvSpPr>
        <xdr:cNvPr id="467" name="n_1aveValue【一般廃棄物処理施設】&#10;一人当たり有形固定資産（償却資産）額"/>
        <xdr:cNvSpPr txBox="1"/>
      </xdr:nvSpPr>
      <xdr:spPr>
        <a:xfrm>
          <a:off x="21043411" y="677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161655</xdr:rowOff>
    </xdr:from>
    <xdr:ext cx="534377" cy="259045"/>
    <xdr:sp macro="" textlink="">
      <xdr:nvSpPr>
        <xdr:cNvPr id="468" name="n_2aveValue【一般廃棄物処理施設】&#10;一人当たり有形固定資産（償却資産）額"/>
        <xdr:cNvSpPr txBox="1"/>
      </xdr:nvSpPr>
      <xdr:spPr>
        <a:xfrm>
          <a:off x="20167111" y="684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143974</xdr:rowOff>
    </xdr:from>
    <xdr:ext cx="534377" cy="259045"/>
    <xdr:sp macro="" textlink="">
      <xdr:nvSpPr>
        <xdr:cNvPr id="469" name="n_3aveValue【一般廃棄物処理施設】&#10;一人当たり有形固定資産（償却資産）額"/>
        <xdr:cNvSpPr txBox="1"/>
      </xdr:nvSpPr>
      <xdr:spPr>
        <a:xfrm>
          <a:off x="19278111" y="683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75552</xdr:rowOff>
    </xdr:from>
    <xdr:ext cx="534377" cy="259045"/>
    <xdr:sp macro="" textlink="">
      <xdr:nvSpPr>
        <xdr:cNvPr id="470" name="n_1mainValue【一般廃棄物処理施設】&#10;一人当たり有形固定資産（償却資産）額"/>
        <xdr:cNvSpPr txBox="1"/>
      </xdr:nvSpPr>
      <xdr:spPr>
        <a:xfrm>
          <a:off x="21043411" y="727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74876</xdr:rowOff>
    </xdr:from>
    <xdr:ext cx="534377" cy="259045"/>
    <xdr:sp macro="" textlink="">
      <xdr:nvSpPr>
        <xdr:cNvPr id="471" name="n_2mainValue【一般廃棄物処理施設】&#10;一人当たり有形固定資産（償却資産）額"/>
        <xdr:cNvSpPr txBox="1"/>
      </xdr:nvSpPr>
      <xdr:spPr>
        <a:xfrm>
          <a:off x="20167111" y="727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73837</xdr:rowOff>
    </xdr:from>
    <xdr:ext cx="534377" cy="259045"/>
    <xdr:sp macro="" textlink="">
      <xdr:nvSpPr>
        <xdr:cNvPr id="472" name="n_3mainValue【一般廃棄物処理施設】&#10;一人当たり有形固定資産（償却資産）額"/>
        <xdr:cNvSpPr txBox="1"/>
      </xdr:nvSpPr>
      <xdr:spPr>
        <a:xfrm>
          <a:off x="19278111" y="72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3" name="正方形/長方形 47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4" name="正方形/長方形 47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5" name="正方形/長方形 47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6" name="正方形/長方形 47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7" name="正方形/長方形 47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8" name="正方形/長方形 47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9" name="正方形/長方形 47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0" name="正方形/長方形 47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1" name="テキスト ボックス 48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2" name="直線コネクタ 48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83" name="直線コネクタ 48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484" name="テキスト ボックス 483"/>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5" name="直線コネクタ 48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6" name="テキスト ボックス 48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7" name="直線コネクタ 48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8" name="テキスト ボックス 48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9" name="直線コネクタ 48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0" name="テキスト ボックス 48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1" name="直線コネクタ 49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2" name="テキスト ボックス 49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3" name="直線コネクタ 49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4" name="テキスト ボックス 49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57150</xdr:rowOff>
    </xdr:to>
    <xdr:cxnSp macro="">
      <xdr:nvCxnSpPr>
        <xdr:cNvPr id="496" name="直線コネクタ 495"/>
        <xdr:cNvCxnSpPr/>
      </xdr:nvCxnSpPr>
      <xdr:spPr>
        <a:xfrm flipV="1">
          <a:off x="16318864" y="95250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60977</xdr:rowOff>
    </xdr:from>
    <xdr:ext cx="405111" cy="259045"/>
    <xdr:sp macro="" textlink="">
      <xdr:nvSpPr>
        <xdr:cNvPr id="497" name="【保健センター・保健所】&#10;有形固定資産減価償却率最小値テキスト"/>
        <xdr:cNvSpPr txBox="1"/>
      </xdr:nvSpPr>
      <xdr:spPr>
        <a:xfrm>
          <a:off x="16357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57150</xdr:rowOff>
    </xdr:from>
    <xdr:to>
      <xdr:col>86</xdr:col>
      <xdr:colOff>25400</xdr:colOff>
      <xdr:row>63</xdr:row>
      <xdr:rowOff>57150</xdr:rowOff>
    </xdr:to>
    <xdr:cxnSp macro="">
      <xdr:nvCxnSpPr>
        <xdr:cNvPr id="498" name="直線コネクタ 497"/>
        <xdr:cNvCxnSpPr/>
      </xdr:nvCxnSpPr>
      <xdr:spPr>
        <a:xfrm>
          <a:off x="16230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05111" cy="259045"/>
    <xdr:sp macro="" textlink="">
      <xdr:nvSpPr>
        <xdr:cNvPr id="499" name="【保健センター・保健所】&#10;有形固定資産減価償却率最大値テキスト"/>
        <xdr:cNvSpPr txBox="1"/>
      </xdr:nvSpPr>
      <xdr:spPr>
        <a:xfrm>
          <a:off x="16357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00" name="直線コネクタ 499"/>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28592</xdr:rowOff>
    </xdr:from>
    <xdr:ext cx="405111" cy="259045"/>
    <xdr:sp macro="" textlink="">
      <xdr:nvSpPr>
        <xdr:cNvPr id="501" name="【保健センター・保健所】&#10;有形固定資産減価償却率平均値テキスト"/>
        <xdr:cNvSpPr txBox="1"/>
      </xdr:nvSpPr>
      <xdr:spPr>
        <a:xfrm>
          <a:off x="16357600" y="9972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50165</xdr:rowOff>
    </xdr:from>
    <xdr:to>
      <xdr:col>85</xdr:col>
      <xdr:colOff>177800</xdr:colOff>
      <xdr:row>58</xdr:row>
      <xdr:rowOff>151765</xdr:rowOff>
    </xdr:to>
    <xdr:sp macro="" textlink="">
      <xdr:nvSpPr>
        <xdr:cNvPr id="502" name="フローチャート: 判断 501"/>
        <xdr:cNvSpPr/>
      </xdr:nvSpPr>
      <xdr:spPr>
        <a:xfrm>
          <a:off x="162687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88265</xdr:rowOff>
    </xdr:from>
    <xdr:to>
      <xdr:col>81</xdr:col>
      <xdr:colOff>101600</xdr:colOff>
      <xdr:row>59</xdr:row>
      <xdr:rowOff>18415</xdr:rowOff>
    </xdr:to>
    <xdr:sp macro="" textlink="">
      <xdr:nvSpPr>
        <xdr:cNvPr id="503" name="フローチャート: 判断 502"/>
        <xdr:cNvSpPr/>
      </xdr:nvSpPr>
      <xdr:spPr>
        <a:xfrm>
          <a:off x="15430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95885</xdr:rowOff>
    </xdr:from>
    <xdr:to>
      <xdr:col>76</xdr:col>
      <xdr:colOff>165100</xdr:colOff>
      <xdr:row>59</xdr:row>
      <xdr:rowOff>26035</xdr:rowOff>
    </xdr:to>
    <xdr:sp macro="" textlink="">
      <xdr:nvSpPr>
        <xdr:cNvPr id="504" name="フローチャート: 判断 503"/>
        <xdr:cNvSpPr/>
      </xdr:nvSpPr>
      <xdr:spPr>
        <a:xfrm>
          <a:off x="14541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505" name="フローチャート: 判断 504"/>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6" name="テキスト ボックス 50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7" name="テキスト ボックス 50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8" name="テキスト ボックス 50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9" name="テキスト ボックス 50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0" name="テキスト ボックス 50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6350</xdr:rowOff>
    </xdr:from>
    <xdr:to>
      <xdr:col>85</xdr:col>
      <xdr:colOff>177800</xdr:colOff>
      <xdr:row>57</xdr:row>
      <xdr:rowOff>107950</xdr:rowOff>
    </xdr:to>
    <xdr:sp macro="" textlink="">
      <xdr:nvSpPr>
        <xdr:cNvPr id="511" name="楕円 510"/>
        <xdr:cNvSpPr/>
      </xdr:nvSpPr>
      <xdr:spPr>
        <a:xfrm>
          <a:off x="162687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29227</xdr:rowOff>
    </xdr:from>
    <xdr:ext cx="405111" cy="259045"/>
    <xdr:sp macro="" textlink="">
      <xdr:nvSpPr>
        <xdr:cNvPr id="512" name="【保健センター・保健所】&#10;有形固定資産減価償却率該当値テキスト"/>
        <xdr:cNvSpPr txBox="1"/>
      </xdr:nvSpPr>
      <xdr:spPr>
        <a:xfrm>
          <a:off x="16357600"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36830</xdr:rowOff>
    </xdr:from>
    <xdr:to>
      <xdr:col>81</xdr:col>
      <xdr:colOff>101600</xdr:colOff>
      <xdr:row>57</xdr:row>
      <xdr:rowOff>138430</xdr:rowOff>
    </xdr:to>
    <xdr:sp macro="" textlink="">
      <xdr:nvSpPr>
        <xdr:cNvPr id="513" name="楕円 512"/>
        <xdr:cNvSpPr/>
      </xdr:nvSpPr>
      <xdr:spPr>
        <a:xfrm>
          <a:off x="15430500" y="980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57150</xdr:rowOff>
    </xdr:from>
    <xdr:to>
      <xdr:col>85</xdr:col>
      <xdr:colOff>127000</xdr:colOff>
      <xdr:row>57</xdr:row>
      <xdr:rowOff>87630</xdr:rowOff>
    </xdr:to>
    <xdr:cxnSp macro="">
      <xdr:nvCxnSpPr>
        <xdr:cNvPr id="514" name="直線コネクタ 513"/>
        <xdr:cNvCxnSpPr/>
      </xdr:nvCxnSpPr>
      <xdr:spPr>
        <a:xfrm flipV="1">
          <a:off x="15481300" y="98298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63500</xdr:rowOff>
    </xdr:from>
    <xdr:to>
      <xdr:col>76</xdr:col>
      <xdr:colOff>165100</xdr:colOff>
      <xdr:row>57</xdr:row>
      <xdr:rowOff>165100</xdr:rowOff>
    </xdr:to>
    <xdr:sp macro="" textlink="">
      <xdr:nvSpPr>
        <xdr:cNvPr id="515" name="楕円 514"/>
        <xdr:cNvSpPr/>
      </xdr:nvSpPr>
      <xdr:spPr>
        <a:xfrm>
          <a:off x="145415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87630</xdr:rowOff>
    </xdr:from>
    <xdr:to>
      <xdr:col>81</xdr:col>
      <xdr:colOff>50800</xdr:colOff>
      <xdr:row>57</xdr:row>
      <xdr:rowOff>114300</xdr:rowOff>
    </xdr:to>
    <xdr:cxnSp macro="">
      <xdr:nvCxnSpPr>
        <xdr:cNvPr id="516" name="直線コネクタ 515"/>
        <xdr:cNvCxnSpPr/>
      </xdr:nvCxnSpPr>
      <xdr:spPr>
        <a:xfrm flipV="1">
          <a:off x="14592300" y="98602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92075</xdr:rowOff>
    </xdr:from>
    <xdr:to>
      <xdr:col>72</xdr:col>
      <xdr:colOff>38100</xdr:colOff>
      <xdr:row>58</xdr:row>
      <xdr:rowOff>22225</xdr:rowOff>
    </xdr:to>
    <xdr:sp macro="" textlink="">
      <xdr:nvSpPr>
        <xdr:cNvPr id="517" name="楕円 516"/>
        <xdr:cNvSpPr/>
      </xdr:nvSpPr>
      <xdr:spPr>
        <a:xfrm>
          <a:off x="13652500" y="98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114300</xdr:rowOff>
    </xdr:from>
    <xdr:to>
      <xdr:col>76</xdr:col>
      <xdr:colOff>114300</xdr:colOff>
      <xdr:row>57</xdr:row>
      <xdr:rowOff>142875</xdr:rowOff>
    </xdr:to>
    <xdr:cxnSp macro="">
      <xdr:nvCxnSpPr>
        <xdr:cNvPr id="518" name="直線コネクタ 517"/>
        <xdr:cNvCxnSpPr/>
      </xdr:nvCxnSpPr>
      <xdr:spPr>
        <a:xfrm flipV="1">
          <a:off x="13703300" y="98869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9542</xdr:rowOff>
    </xdr:from>
    <xdr:ext cx="405111" cy="259045"/>
    <xdr:sp macro="" textlink="">
      <xdr:nvSpPr>
        <xdr:cNvPr id="519" name="n_1aveValue【保健センター・保健所】&#10;有形固定資産減価償却率"/>
        <xdr:cNvSpPr txBox="1"/>
      </xdr:nvSpPr>
      <xdr:spPr>
        <a:xfrm>
          <a:off x="15266044" y="1012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17162</xdr:rowOff>
    </xdr:from>
    <xdr:ext cx="405111" cy="259045"/>
    <xdr:sp macro="" textlink="">
      <xdr:nvSpPr>
        <xdr:cNvPr id="520" name="n_2aveValue【保健センター・保健所】&#10;有形固定資産減価償却率"/>
        <xdr:cNvSpPr txBox="1"/>
      </xdr:nvSpPr>
      <xdr:spPr>
        <a:xfrm>
          <a:off x="14389744" y="1013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53357</xdr:rowOff>
    </xdr:from>
    <xdr:ext cx="405111" cy="259045"/>
    <xdr:sp macro="" textlink="">
      <xdr:nvSpPr>
        <xdr:cNvPr id="521" name="n_3aveValue【保健センター・保健所】&#10;有形固定資産減価償却率"/>
        <xdr:cNvSpPr txBox="1"/>
      </xdr:nvSpPr>
      <xdr:spPr>
        <a:xfrm>
          <a:off x="135007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154957</xdr:rowOff>
    </xdr:from>
    <xdr:ext cx="405111" cy="259045"/>
    <xdr:sp macro="" textlink="">
      <xdr:nvSpPr>
        <xdr:cNvPr id="522" name="n_1mainValue【保健センター・保健所】&#10;有形固定資産減価償却率"/>
        <xdr:cNvSpPr txBox="1"/>
      </xdr:nvSpPr>
      <xdr:spPr>
        <a:xfrm>
          <a:off x="15266044" y="958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10177</xdr:rowOff>
    </xdr:from>
    <xdr:ext cx="405111" cy="259045"/>
    <xdr:sp macro="" textlink="">
      <xdr:nvSpPr>
        <xdr:cNvPr id="523" name="n_2mainValue【保健センター・保健所】&#10;有形固定資産減価償却率"/>
        <xdr:cNvSpPr txBox="1"/>
      </xdr:nvSpPr>
      <xdr:spPr>
        <a:xfrm>
          <a:off x="143897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38752</xdr:rowOff>
    </xdr:from>
    <xdr:ext cx="405111" cy="259045"/>
    <xdr:sp macro="" textlink="">
      <xdr:nvSpPr>
        <xdr:cNvPr id="524" name="n_3mainValue【保健センター・保健所】&#10;有形固定資産減価償却率"/>
        <xdr:cNvSpPr txBox="1"/>
      </xdr:nvSpPr>
      <xdr:spPr>
        <a:xfrm>
          <a:off x="13500744" y="963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3" name="テキスト ボックス 5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4" name="直線コネクタ 5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5" name="直線コネクタ 53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6" name="テキスト ボックス 53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7" name="直線コネクタ 53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8" name="テキスト ボックス 53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9" name="直線コネクタ 53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0" name="テキスト ボックス 53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1" name="直線コネクタ 54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2" name="テキスト ボックス 54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3" name="直線コネクタ 54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4" name="テキスト ボックス 54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6" name="テキスト ボックス 54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38100</xdr:rowOff>
    </xdr:to>
    <xdr:cxnSp macro="">
      <xdr:nvCxnSpPr>
        <xdr:cNvPr id="548" name="直線コネクタ 547"/>
        <xdr:cNvCxnSpPr/>
      </xdr:nvCxnSpPr>
      <xdr:spPr>
        <a:xfrm flipV="1">
          <a:off x="22160864" y="97002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49"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50" name="直線コネクタ 549"/>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551" name="【保健センター・保健所】&#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52" name="直線コネクタ 551"/>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83837</xdr:rowOff>
    </xdr:from>
    <xdr:ext cx="469744" cy="259045"/>
    <xdr:sp macro="" textlink="">
      <xdr:nvSpPr>
        <xdr:cNvPr id="553" name="【保健センター・保健所】&#10;一人当たり面積平均値テキスト"/>
        <xdr:cNvSpPr txBox="1"/>
      </xdr:nvSpPr>
      <xdr:spPr>
        <a:xfrm>
          <a:off x="22199600" y="1071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554" name="フローチャート: 判断 553"/>
        <xdr:cNvSpPr/>
      </xdr:nvSpPr>
      <xdr:spPr>
        <a:xfrm>
          <a:off x="22110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105410</xdr:rowOff>
    </xdr:from>
    <xdr:to>
      <xdr:col>112</xdr:col>
      <xdr:colOff>38100</xdr:colOff>
      <xdr:row>63</xdr:row>
      <xdr:rowOff>35560</xdr:rowOff>
    </xdr:to>
    <xdr:sp macro="" textlink="">
      <xdr:nvSpPr>
        <xdr:cNvPr id="555" name="フローチャート: 判断 554"/>
        <xdr:cNvSpPr/>
      </xdr:nvSpPr>
      <xdr:spPr>
        <a:xfrm>
          <a:off x="21272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120650</xdr:rowOff>
    </xdr:from>
    <xdr:to>
      <xdr:col>107</xdr:col>
      <xdr:colOff>101600</xdr:colOff>
      <xdr:row>63</xdr:row>
      <xdr:rowOff>50800</xdr:rowOff>
    </xdr:to>
    <xdr:sp macro="" textlink="">
      <xdr:nvSpPr>
        <xdr:cNvPr id="556" name="フローチャート: 判断 555"/>
        <xdr:cNvSpPr/>
      </xdr:nvSpPr>
      <xdr:spPr>
        <a:xfrm>
          <a:off x="20383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116840</xdr:rowOff>
    </xdr:from>
    <xdr:to>
      <xdr:col>102</xdr:col>
      <xdr:colOff>165100</xdr:colOff>
      <xdr:row>63</xdr:row>
      <xdr:rowOff>46990</xdr:rowOff>
    </xdr:to>
    <xdr:sp macro="" textlink="">
      <xdr:nvSpPr>
        <xdr:cNvPr id="557" name="フローチャート: 判断 556"/>
        <xdr:cNvSpPr/>
      </xdr:nvSpPr>
      <xdr:spPr>
        <a:xfrm>
          <a:off x="19494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82550</xdr:rowOff>
    </xdr:from>
    <xdr:to>
      <xdr:col>116</xdr:col>
      <xdr:colOff>114300</xdr:colOff>
      <xdr:row>61</xdr:row>
      <xdr:rowOff>12700</xdr:rowOff>
    </xdr:to>
    <xdr:sp macro="" textlink="">
      <xdr:nvSpPr>
        <xdr:cNvPr id="563" name="楕円 562"/>
        <xdr:cNvSpPr/>
      </xdr:nvSpPr>
      <xdr:spPr>
        <a:xfrm>
          <a:off x="221107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105427</xdr:rowOff>
    </xdr:from>
    <xdr:ext cx="469744" cy="259045"/>
    <xdr:sp macro="" textlink="">
      <xdr:nvSpPr>
        <xdr:cNvPr id="564" name="【保健センター・保健所】&#10;一人当たり面積該当値テキスト"/>
        <xdr:cNvSpPr txBox="1"/>
      </xdr:nvSpPr>
      <xdr:spPr>
        <a:xfrm>
          <a:off x="22199600"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78740</xdr:rowOff>
    </xdr:from>
    <xdr:to>
      <xdr:col>112</xdr:col>
      <xdr:colOff>38100</xdr:colOff>
      <xdr:row>61</xdr:row>
      <xdr:rowOff>8890</xdr:rowOff>
    </xdr:to>
    <xdr:sp macro="" textlink="">
      <xdr:nvSpPr>
        <xdr:cNvPr id="565" name="楕円 564"/>
        <xdr:cNvSpPr/>
      </xdr:nvSpPr>
      <xdr:spPr>
        <a:xfrm>
          <a:off x="21272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129540</xdr:rowOff>
    </xdr:from>
    <xdr:to>
      <xdr:col>116</xdr:col>
      <xdr:colOff>63500</xdr:colOff>
      <xdr:row>60</xdr:row>
      <xdr:rowOff>133350</xdr:rowOff>
    </xdr:to>
    <xdr:cxnSp macro="">
      <xdr:nvCxnSpPr>
        <xdr:cNvPr id="566" name="直線コネクタ 565"/>
        <xdr:cNvCxnSpPr/>
      </xdr:nvCxnSpPr>
      <xdr:spPr>
        <a:xfrm>
          <a:off x="21323300" y="104165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71120</xdr:rowOff>
    </xdr:from>
    <xdr:to>
      <xdr:col>107</xdr:col>
      <xdr:colOff>101600</xdr:colOff>
      <xdr:row>61</xdr:row>
      <xdr:rowOff>1270</xdr:rowOff>
    </xdr:to>
    <xdr:sp macro="" textlink="">
      <xdr:nvSpPr>
        <xdr:cNvPr id="567" name="楕円 566"/>
        <xdr:cNvSpPr/>
      </xdr:nvSpPr>
      <xdr:spPr>
        <a:xfrm>
          <a:off x="20383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121920</xdr:rowOff>
    </xdr:from>
    <xdr:to>
      <xdr:col>111</xdr:col>
      <xdr:colOff>177800</xdr:colOff>
      <xdr:row>60</xdr:row>
      <xdr:rowOff>129540</xdr:rowOff>
    </xdr:to>
    <xdr:cxnSp macro="">
      <xdr:nvCxnSpPr>
        <xdr:cNvPr id="568" name="直線コネクタ 567"/>
        <xdr:cNvCxnSpPr/>
      </xdr:nvCxnSpPr>
      <xdr:spPr>
        <a:xfrm>
          <a:off x="20434300" y="10408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59690</xdr:rowOff>
    </xdr:from>
    <xdr:to>
      <xdr:col>102</xdr:col>
      <xdr:colOff>165100</xdr:colOff>
      <xdr:row>60</xdr:row>
      <xdr:rowOff>161290</xdr:rowOff>
    </xdr:to>
    <xdr:sp macro="" textlink="">
      <xdr:nvSpPr>
        <xdr:cNvPr id="569" name="楕円 568"/>
        <xdr:cNvSpPr/>
      </xdr:nvSpPr>
      <xdr:spPr>
        <a:xfrm>
          <a:off x="19494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110490</xdr:rowOff>
    </xdr:from>
    <xdr:to>
      <xdr:col>107</xdr:col>
      <xdr:colOff>50800</xdr:colOff>
      <xdr:row>60</xdr:row>
      <xdr:rowOff>121920</xdr:rowOff>
    </xdr:to>
    <xdr:cxnSp macro="">
      <xdr:nvCxnSpPr>
        <xdr:cNvPr id="570" name="直線コネクタ 569"/>
        <xdr:cNvCxnSpPr/>
      </xdr:nvCxnSpPr>
      <xdr:spPr>
        <a:xfrm>
          <a:off x="19545300" y="103974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26687</xdr:rowOff>
    </xdr:from>
    <xdr:ext cx="469744" cy="259045"/>
    <xdr:sp macro="" textlink="">
      <xdr:nvSpPr>
        <xdr:cNvPr id="571" name="n_1aveValue【保健センター・保健所】&#10;一人当たり面積"/>
        <xdr:cNvSpPr txBox="1"/>
      </xdr:nvSpPr>
      <xdr:spPr>
        <a:xfrm>
          <a:off x="210757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41927</xdr:rowOff>
    </xdr:from>
    <xdr:ext cx="469744" cy="259045"/>
    <xdr:sp macro="" textlink="">
      <xdr:nvSpPr>
        <xdr:cNvPr id="572" name="n_2aveValue【保健センター・保健所】&#10;一人当たり面積"/>
        <xdr:cNvSpPr txBox="1"/>
      </xdr:nvSpPr>
      <xdr:spPr>
        <a:xfrm>
          <a:off x="20199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38117</xdr:rowOff>
    </xdr:from>
    <xdr:ext cx="469744" cy="259045"/>
    <xdr:sp macro="" textlink="">
      <xdr:nvSpPr>
        <xdr:cNvPr id="573" name="n_3aveValue【保健センター・保健所】&#10;一人当たり面積"/>
        <xdr:cNvSpPr txBox="1"/>
      </xdr:nvSpPr>
      <xdr:spPr>
        <a:xfrm>
          <a:off x="1931042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25417</xdr:rowOff>
    </xdr:from>
    <xdr:ext cx="469744" cy="259045"/>
    <xdr:sp macro="" textlink="">
      <xdr:nvSpPr>
        <xdr:cNvPr id="574" name="n_1mainValue【保健センター・保健所】&#10;一人当たり面積"/>
        <xdr:cNvSpPr txBox="1"/>
      </xdr:nvSpPr>
      <xdr:spPr>
        <a:xfrm>
          <a:off x="2107572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17797</xdr:rowOff>
    </xdr:from>
    <xdr:ext cx="469744" cy="259045"/>
    <xdr:sp macro="" textlink="">
      <xdr:nvSpPr>
        <xdr:cNvPr id="575" name="n_2mainValue【保健センター・保健所】&#10;一人当たり面積"/>
        <xdr:cNvSpPr txBox="1"/>
      </xdr:nvSpPr>
      <xdr:spPr>
        <a:xfrm>
          <a:off x="20199427" y="1013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6367</xdr:rowOff>
    </xdr:from>
    <xdr:ext cx="469744" cy="259045"/>
    <xdr:sp macro="" textlink="">
      <xdr:nvSpPr>
        <xdr:cNvPr id="576" name="n_3mainValue【保健センター・保健所】&#10;一人当たり面積"/>
        <xdr:cNvSpPr txBox="1"/>
      </xdr:nvSpPr>
      <xdr:spPr>
        <a:xfrm>
          <a:off x="19310427" y="1012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8" name="正方形/長方形 5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9" name="正方形/長方形 5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0" name="正方形/長方形 5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1" name="正方形/長方形 5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2" name="正方形/長方形 5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3" name="正方形/長方形 5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正方形/長方形 58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5" name="テキスト ボックス 58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6" name="直線コネクタ 58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7" name="直線コネクタ 58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8" name="テキスト ボックス 58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9" name="直線コネクタ 58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0" name="テキスト ボックス 58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1" name="直線コネクタ 59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2" name="テキスト ボックス 59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3" name="直線コネクタ 59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4" name="テキスト ボックス 59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5" name="直線コネクタ 59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6" name="テキスト ボックス 59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7" name="直線コネクタ 59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8" name="テキスト ボックス 59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9" name="直線コネクタ 59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0" name="テキスト ボックス 59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88719</xdr:rowOff>
    </xdr:from>
    <xdr:to>
      <xdr:col>85</xdr:col>
      <xdr:colOff>126364</xdr:colOff>
      <xdr:row>86</xdr:row>
      <xdr:rowOff>168729</xdr:rowOff>
    </xdr:to>
    <xdr:cxnSp macro="">
      <xdr:nvCxnSpPr>
        <xdr:cNvPr id="602" name="直線コネクタ 601"/>
        <xdr:cNvCxnSpPr/>
      </xdr:nvCxnSpPr>
      <xdr:spPr>
        <a:xfrm flipV="1">
          <a:off x="16318864" y="13290369"/>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340478" cy="259045"/>
    <xdr:sp macro="" textlink="">
      <xdr:nvSpPr>
        <xdr:cNvPr id="603" name="【消防施設】&#10;有形固定資産減価償却率最小値テキスト"/>
        <xdr:cNvSpPr txBox="1"/>
      </xdr:nvSpPr>
      <xdr:spPr>
        <a:xfrm>
          <a:off x="16357600" y="1491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04" name="直線コネクタ 60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35396</xdr:rowOff>
    </xdr:from>
    <xdr:ext cx="405111" cy="259045"/>
    <xdr:sp macro="" textlink="">
      <xdr:nvSpPr>
        <xdr:cNvPr id="605" name="【消防施設】&#10;有形固定資産減価償却率最大値テキスト"/>
        <xdr:cNvSpPr txBox="1"/>
      </xdr:nvSpPr>
      <xdr:spPr>
        <a:xfrm>
          <a:off x="16357600" y="13065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88719</xdr:rowOff>
    </xdr:from>
    <xdr:to>
      <xdr:col>86</xdr:col>
      <xdr:colOff>25400</xdr:colOff>
      <xdr:row>77</xdr:row>
      <xdr:rowOff>88719</xdr:rowOff>
    </xdr:to>
    <xdr:cxnSp macro="">
      <xdr:nvCxnSpPr>
        <xdr:cNvPr id="606" name="直線コネクタ 605"/>
        <xdr:cNvCxnSpPr/>
      </xdr:nvCxnSpPr>
      <xdr:spPr>
        <a:xfrm>
          <a:off x="16230600" y="1329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16708</xdr:rowOff>
    </xdr:from>
    <xdr:ext cx="405111" cy="259045"/>
    <xdr:sp macro="" textlink="">
      <xdr:nvSpPr>
        <xdr:cNvPr id="607" name="【消防施設】&#10;有形固定資産減価償却率平均値テキスト"/>
        <xdr:cNvSpPr txBox="1"/>
      </xdr:nvSpPr>
      <xdr:spPr>
        <a:xfrm>
          <a:off x="16357600" y="13904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165281</xdr:rowOff>
    </xdr:from>
    <xdr:to>
      <xdr:col>85</xdr:col>
      <xdr:colOff>177800</xdr:colOff>
      <xdr:row>82</xdr:row>
      <xdr:rowOff>95431</xdr:rowOff>
    </xdr:to>
    <xdr:sp macro="" textlink="">
      <xdr:nvSpPr>
        <xdr:cNvPr id="608" name="フローチャート: 判断 607"/>
        <xdr:cNvSpPr/>
      </xdr:nvSpPr>
      <xdr:spPr>
        <a:xfrm>
          <a:off x="16268700" y="1405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609" name="フローチャート: 判断 608"/>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96701</xdr:rowOff>
    </xdr:from>
    <xdr:to>
      <xdr:col>76</xdr:col>
      <xdr:colOff>165100</xdr:colOff>
      <xdr:row>83</xdr:row>
      <xdr:rowOff>26851</xdr:rowOff>
    </xdr:to>
    <xdr:sp macro="" textlink="">
      <xdr:nvSpPr>
        <xdr:cNvPr id="610" name="フローチャート: 判断 609"/>
        <xdr:cNvSpPr/>
      </xdr:nvSpPr>
      <xdr:spPr>
        <a:xfrm>
          <a:off x="145415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127726</xdr:rowOff>
    </xdr:from>
    <xdr:to>
      <xdr:col>72</xdr:col>
      <xdr:colOff>38100</xdr:colOff>
      <xdr:row>83</xdr:row>
      <xdr:rowOff>57876</xdr:rowOff>
    </xdr:to>
    <xdr:sp macro="" textlink="">
      <xdr:nvSpPr>
        <xdr:cNvPr id="611" name="フローチャート: 判断 610"/>
        <xdr:cNvSpPr/>
      </xdr:nvSpPr>
      <xdr:spPr>
        <a:xfrm>
          <a:off x="13652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2" name="テキスト ボックス 61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3" name="テキスト ボックス 61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4" name="テキスト ボックス 61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5" name="テキスト ボックス 61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6" name="テキスト ボックス 61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139156</xdr:rowOff>
    </xdr:from>
    <xdr:to>
      <xdr:col>85</xdr:col>
      <xdr:colOff>177800</xdr:colOff>
      <xdr:row>83</xdr:row>
      <xdr:rowOff>69306</xdr:rowOff>
    </xdr:to>
    <xdr:sp macro="" textlink="">
      <xdr:nvSpPr>
        <xdr:cNvPr id="617" name="楕円 616"/>
        <xdr:cNvSpPr/>
      </xdr:nvSpPr>
      <xdr:spPr>
        <a:xfrm>
          <a:off x="16268700" y="141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117583</xdr:rowOff>
    </xdr:from>
    <xdr:ext cx="405111" cy="259045"/>
    <xdr:sp macro="" textlink="">
      <xdr:nvSpPr>
        <xdr:cNvPr id="618" name="【消防施設】&#10;有形固定資産減価償却率該当値テキスト"/>
        <xdr:cNvSpPr txBox="1"/>
      </xdr:nvSpPr>
      <xdr:spPr>
        <a:xfrm>
          <a:off x="16357600" y="1417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16692</xdr:rowOff>
    </xdr:from>
    <xdr:to>
      <xdr:col>81</xdr:col>
      <xdr:colOff>101600</xdr:colOff>
      <xdr:row>83</xdr:row>
      <xdr:rowOff>118292</xdr:rowOff>
    </xdr:to>
    <xdr:sp macro="" textlink="">
      <xdr:nvSpPr>
        <xdr:cNvPr id="619" name="楕円 618"/>
        <xdr:cNvSpPr/>
      </xdr:nvSpPr>
      <xdr:spPr>
        <a:xfrm>
          <a:off x="15430500" y="1424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18506</xdr:rowOff>
    </xdr:from>
    <xdr:to>
      <xdr:col>85</xdr:col>
      <xdr:colOff>127000</xdr:colOff>
      <xdr:row>83</xdr:row>
      <xdr:rowOff>67492</xdr:rowOff>
    </xdr:to>
    <xdr:cxnSp macro="">
      <xdr:nvCxnSpPr>
        <xdr:cNvPr id="620" name="直線コネクタ 619"/>
        <xdr:cNvCxnSpPr/>
      </xdr:nvCxnSpPr>
      <xdr:spPr>
        <a:xfrm flipV="1">
          <a:off x="15481300" y="14248856"/>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65677</xdr:rowOff>
    </xdr:from>
    <xdr:to>
      <xdr:col>76</xdr:col>
      <xdr:colOff>165100</xdr:colOff>
      <xdr:row>83</xdr:row>
      <xdr:rowOff>167277</xdr:rowOff>
    </xdr:to>
    <xdr:sp macro="" textlink="">
      <xdr:nvSpPr>
        <xdr:cNvPr id="621" name="楕円 620"/>
        <xdr:cNvSpPr/>
      </xdr:nvSpPr>
      <xdr:spPr>
        <a:xfrm>
          <a:off x="14541500" y="1429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67492</xdr:rowOff>
    </xdr:from>
    <xdr:to>
      <xdr:col>81</xdr:col>
      <xdr:colOff>50800</xdr:colOff>
      <xdr:row>83</xdr:row>
      <xdr:rowOff>116477</xdr:rowOff>
    </xdr:to>
    <xdr:cxnSp macro="">
      <xdr:nvCxnSpPr>
        <xdr:cNvPr id="622" name="直線コネクタ 621"/>
        <xdr:cNvCxnSpPr/>
      </xdr:nvCxnSpPr>
      <xdr:spPr>
        <a:xfrm flipV="1">
          <a:off x="14592300" y="1429784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3629</xdr:rowOff>
    </xdr:from>
    <xdr:to>
      <xdr:col>72</xdr:col>
      <xdr:colOff>38100</xdr:colOff>
      <xdr:row>84</xdr:row>
      <xdr:rowOff>105229</xdr:rowOff>
    </xdr:to>
    <xdr:sp macro="" textlink="">
      <xdr:nvSpPr>
        <xdr:cNvPr id="623" name="楕円 622"/>
        <xdr:cNvSpPr/>
      </xdr:nvSpPr>
      <xdr:spPr>
        <a:xfrm>
          <a:off x="13652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116477</xdr:rowOff>
    </xdr:from>
    <xdr:to>
      <xdr:col>76</xdr:col>
      <xdr:colOff>114300</xdr:colOff>
      <xdr:row>84</xdr:row>
      <xdr:rowOff>54429</xdr:rowOff>
    </xdr:to>
    <xdr:cxnSp macro="">
      <xdr:nvCxnSpPr>
        <xdr:cNvPr id="624" name="直線コネクタ 623"/>
        <xdr:cNvCxnSpPr/>
      </xdr:nvCxnSpPr>
      <xdr:spPr>
        <a:xfrm flipV="1">
          <a:off x="13703300" y="14346827"/>
          <a:ext cx="889000" cy="10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144615</xdr:rowOff>
    </xdr:from>
    <xdr:ext cx="405111" cy="259045"/>
    <xdr:sp macro="" textlink="">
      <xdr:nvSpPr>
        <xdr:cNvPr id="625" name="n_1aveValue【消防施設】&#10;有形固定資産減価償却率"/>
        <xdr:cNvSpPr txBox="1"/>
      </xdr:nvSpPr>
      <xdr:spPr>
        <a:xfrm>
          <a:off x="152660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43378</xdr:rowOff>
    </xdr:from>
    <xdr:ext cx="405111" cy="259045"/>
    <xdr:sp macro="" textlink="">
      <xdr:nvSpPr>
        <xdr:cNvPr id="626" name="n_2aveValue【消防施設】&#10;有形固定資産減価償却率"/>
        <xdr:cNvSpPr txBox="1"/>
      </xdr:nvSpPr>
      <xdr:spPr>
        <a:xfrm>
          <a:off x="14389744" y="1393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74403</xdr:rowOff>
    </xdr:from>
    <xdr:ext cx="405111" cy="259045"/>
    <xdr:sp macro="" textlink="">
      <xdr:nvSpPr>
        <xdr:cNvPr id="627" name="n_3aveValue【消防施設】&#10;有形固定資産減価償却率"/>
        <xdr:cNvSpPr txBox="1"/>
      </xdr:nvSpPr>
      <xdr:spPr>
        <a:xfrm>
          <a:off x="135007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109419</xdr:rowOff>
    </xdr:from>
    <xdr:ext cx="405111" cy="259045"/>
    <xdr:sp macro="" textlink="">
      <xdr:nvSpPr>
        <xdr:cNvPr id="628" name="n_1mainValue【消防施設】&#10;有形固定資産減価償却率"/>
        <xdr:cNvSpPr txBox="1"/>
      </xdr:nvSpPr>
      <xdr:spPr>
        <a:xfrm>
          <a:off x="15266044" y="1433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158404</xdr:rowOff>
    </xdr:from>
    <xdr:ext cx="405111" cy="259045"/>
    <xdr:sp macro="" textlink="">
      <xdr:nvSpPr>
        <xdr:cNvPr id="629" name="n_2mainValue【消防施設】&#10;有形固定資産減価償却率"/>
        <xdr:cNvSpPr txBox="1"/>
      </xdr:nvSpPr>
      <xdr:spPr>
        <a:xfrm>
          <a:off x="143897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96356</xdr:rowOff>
    </xdr:from>
    <xdr:ext cx="405111" cy="259045"/>
    <xdr:sp macro="" textlink="">
      <xdr:nvSpPr>
        <xdr:cNvPr id="630" name="n_3mainValue【消防施設】&#10;有形固定資産減価償却率"/>
        <xdr:cNvSpPr txBox="1"/>
      </xdr:nvSpPr>
      <xdr:spPr>
        <a:xfrm>
          <a:off x="13500744" y="1449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9" name="テキスト ボックス 63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0" name="直線コネクタ 63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1" name="直線コネクタ 64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2" name="テキスト ボックス 64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3" name="直線コネクタ 64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4" name="テキスト ボックス 64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5" name="直線コネクタ 64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6" name="テキスト ボックス 64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7" name="直線コネクタ 64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8" name="テキスト ボックス 64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9" name="直線コネクタ 64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0" name="テキスト ボックス 64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1" name="直線コネクタ 65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2" name="テキスト ボックス 65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8889</xdr:rowOff>
    </xdr:from>
    <xdr:to>
      <xdr:col>116</xdr:col>
      <xdr:colOff>62864</xdr:colOff>
      <xdr:row>86</xdr:row>
      <xdr:rowOff>96520</xdr:rowOff>
    </xdr:to>
    <xdr:cxnSp macro="">
      <xdr:nvCxnSpPr>
        <xdr:cNvPr id="654" name="直線コネクタ 653"/>
        <xdr:cNvCxnSpPr/>
      </xdr:nvCxnSpPr>
      <xdr:spPr>
        <a:xfrm flipV="1">
          <a:off x="22160864" y="13553439"/>
          <a:ext cx="0" cy="1287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655" name="【消防施設】&#10;一人当たり面積最小値テキスト"/>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656" name="直線コネクタ 655"/>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127016</xdr:rowOff>
    </xdr:from>
    <xdr:ext cx="469744" cy="259045"/>
    <xdr:sp macro="" textlink="">
      <xdr:nvSpPr>
        <xdr:cNvPr id="657" name="【消防施設】&#10;一人当たり面積最大値テキスト"/>
        <xdr:cNvSpPr txBox="1"/>
      </xdr:nvSpPr>
      <xdr:spPr>
        <a:xfrm>
          <a:off x="22199600" y="1332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8889</xdr:rowOff>
    </xdr:from>
    <xdr:to>
      <xdr:col>116</xdr:col>
      <xdr:colOff>152400</xdr:colOff>
      <xdr:row>79</xdr:row>
      <xdr:rowOff>8889</xdr:rowOff>
    </xdr:to>
    <xdr:cxnSp macro="">
      <xdr:nvCxnSpPr>
        <xdr:cNvPr id="658" name="直線コネクタ 657"/>
        <xdr:cNvCxnSpPr/>
      </xdr:nvCxnSpPr>
      <xdr:spPr>
        <a:xfrm>
          <a:off x="22072600" y="1355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134638</xdr:rowOff>
    </xdr:from>
    <xdr:ext cx="469744" cy="259045"/>
    <xdr:sp macro="" textlink="">
      <xdr:nvSpPr>
        <xdr:cNvPr id="659" name="【消防施設】&#10;一人当たり面積平均値テキスト"/>
        <xdr:cNvSpPr txBox="1"/>
      </xdr:nvSpPr>
      <xdr:spPr>
        <a:xfrm>
          <a:off x="22199600" y="14536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111761</xdr:rowOff>
    </xdr:from>
    <xdr:to>
      <xdr:col>116</xdr:col>
      <xdr:colOff>114300</xdr:colOff>
      <xdr:row>86</xdr:row>
      <xdr:rowOff>41911</xdr:rowOff>
    </xdr:to>
    <xdr:sp macro="" textlink="">
      <xdr:nvSpPr>
        <xdr:cNvPr id="660" name="フローチャート: 判断 659"/>
        <xdr:cNvSpPr/>
      </xdr:nvSpPr>
      <xdr:spPr>
        <a:xfrm>
          <a:off x="22110700" y="1468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120650</xdr:rowOff>
    </xdr:from>
    <xdr:to>
      <xdr:col>112</xdr:col>
      <xdr:colOff>38100</xdr:colOff>
      <xdr:row>86</xdr:row>
      <xdr:rowOff>50800</xdr:rowOff>
    </xdr:to>
    <xdr:sp macro="" textlink="">
      <xdr:nvSpPr>
        <xdr:cNvPr id="661" name="フローチャート: 判断 660"/>
        <xdr:cNvSpPr/>
      </xdr:nvSpPr>
      <xdr:spPr>
        <a:xfrm>
          <a:off x="21272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114300</xdr:rowOff>
    </xdr:from>
    <xdr:to>
      <xdr:col>107</xdr:col>
      <xdr:colOff>101600</xdr:colOff>
      <xdr:row>86</xdr:row>
      <xdr:rowOff>44450</xdr:rowOff>
    </xdr:to>
    <xdr:sp macro="" textlink="">
      <xdr:nvSpPr>
        <xdr:cNvPr id="662" name="フローチャート: 判断 661"/>
        <xdr:cNvSpPr/>
      </xdr:nvSpPr>
      <xdr:spPr>
        <a:xfrm>
          <a:off x="20383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135889</xdr:rowOff>
    </xdr:from>
    <xdr:to>
      <xdr:col>102</xdr:col>
      <xdr:colOff>165100</xdr:colOff>
      <xdr:row>86</xdr:row>
      <xdr:rowOff>66039</xdr:rowOff>
    </xdr:to>
    <xdr:sp macro="" textlink="">
      <xdr:nvSpPr>
        <xdr:cNvPr id="663" name="フローチャート: 判断 662"/>
        <xdr:cNvSpPr/>
      </xdr:nvSpPr>
      <xdr:spPr>
        <a:xfrm>
          <a:off x="19494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4" name="テキスト ボックス 66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5" name="テキスト ボックス 66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6" name="テキスト ボックス 66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7" name="テキスト ボックス 66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8" name="テキスト ボックス 66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125730</xdr:rowOff>
    </xdr:from>
    <xdr:to>
      <xdr:col>116</xdr:col>
      <xdr:colOff>114300</xdr:colOff>
      <xdr:row>86</xdr:row>
      <xdr:rowOff>55880</xdr:rowOff>
    </xdr:to>
    <xdr:sp macro="" textlink="">
      <xdr:nvSpPr>
        <xdr:cNvPr id="669" name="楕円 668"/>
        <xdr:cNvSpPr/>
      </xdr:nvSpPr>
      <xdr:spPr>
        <a:xfrm>
          <a:off x="221107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90187</xdr:rowOff>
    </xdr:from>
    <xdr:ext cx="469744" cy="259045"/>
    <xdr:sp macro="" textlink="">
      <xdr:nvSpPr>
        <xdr:cNvPr id="670" name="【消防施設】&#10;一人当たり面積該当値テキスト"/>
        <xdr:cNvSpPr txBox="1"/>
      </xdr:nvSpPr>
      <xdr:spPr>
        <a:xfrm>
          <a:off x="22199600" y="1466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124461</xdr:rowOff>
    </xdr:from>
    <xdr:to>
      <xdr:col>112</xdr:col>
      <xdr:colOff>38100</xdr:colOff>
      <xdr:row>86</xdr:row>
      <xdr:rowOff>54611</xdr:rowOff>
    </xdr:to>
    <xdr:sp macro="" textlink="">
      <xdr:nvSpPr>
        <xdr:cNvPr id="671" name="楕円 670"/>
        <xdr:cNvSpPr/>
      </xdr:nvSpPr>
      <xdr:spPr>
        <a:xfrm>
          <a:off x="21272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3811</xdr:rowOff>
    </xdr:from>
    <xdr:to>
      <xdr:col>116</xdr:col>
      <xdr:colOff>63500</xdr:colOff>
      <xdr:row>86</xdr:row>
      <xdr:rowOff>5080</xdr:rowOff>
    </xdr:to>
    <xdr:cxnSp macro="">
      <xdr:nvCxnSpPr>
        <xdr:cNvPr id="672" name="直線コネクタ 671"/>
        <xdr:cNvCxnSpPr/>
      </xdr:nvCxnSpPr>
      <xdr:spPr>
        <a:xfrm>
          <a:off x="21323300" y="14748511"/>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123189</xdr:rowOff>
    </xdr:from>
    <xdr:to>
      <xdr:col>107</xdr:col>
      <xdr:colOff>101600</xdr:colOff>
      <xdr:row>86</xdr:row>
      <xdr:rowOff>53339</xdr:rowOff>
    </xdr:to>
    <xdr:sp macro="" textlink="">
      <xdr:nvSpPr>
        <xdr:cNvPr id="673" name="楕円 672"/>
        <xdr:cNvSpPr/>
      </xdr:nvSpPr>
      <xdr:spPr>
        <a:xfrm>
          <a:off x="20383500" y="1469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2539</xdr:rowOff>
    </xdr:from>
    <xdr:to>
      <xdr:col>111</xdr:col>
      <xdr:colOff>177800</xdr:colOff>
      <xdr:row>86</xdr:row>
      <xdr:rowOff>3811</xdr:rowOff>
    </xdr:to>
    <xdr:cxnSp macro="">
      <xdr:nvCxnSpPr>
        <xdr:cNvPr id="674" name="直線コネクタ 673"/>
        <xdr:cNvCxnSpPr/>
      </xdr:nvCxnSpPr>
      <xdr:spPr>
        <a:xfrm>
          <a:off x="20434300" y="147472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69850</xdr:rowOff>
    </xdr:from>
    <xdr:to>
      <xdr:col>102</xdr:col>
      <xdr:colOff>165100</xdr:colOff>
      <xdr:row>86</xdr:row>
      <xdr:rowOff>0</xdr:rowOff>
    </xdr:to>
    <xdr:sp macro="" textlink="">
      <xdr:nvSpPr>
        <xdr:cNvPr id="675" name="楕円 674"/>
        <xdr:cNvSpPr/>
      </xdr:nvSpPr>
      <xdr:spPr>
        <a:xfrm>
          <a:off x="19494500" y="146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120650</xdr:rowOff>
    </xdr:from>
    <xdr:to>
      <xdr:col>107</xdr:col>
      <xdr:colOff>50800</xdr:colOff>
      <xdr:row>86</xdr:row>
      <xdr:rowOff>2539</xdr:rowOff>
    </xdr:to>
    <xdr:cxnSp macro="">
      <xdr:nvCxnSpPr>
        <xdr:cNvPr id="676" name="直線コネクタ 675"/>
        <xdr:cNvCxnSpPr/>
      </xdr:nvCxnSpPr>
      <xdr:spPr>
        <a:xfrm>
          <a:off x="19545300" y="146939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677" name="n_1aveValue【消防施設】&#10;一人当たり面積"/>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60977</xdr:rowOff>
    </xdr:from>
    <xdr:ext cx="469744" cy="259045"/>
    <xdr:sp macro="" textlink="">
      <xdr:nvSpPr>
        <xdr:cNvPr id="678" name="n_2aveValue【消防施設】&#10;一人当たり面積"/>
        <xdr:cNvSpPr txBox="1"/>
      </xdr:nvSpPr>
      <xdr:spPr>
        <a:xfrm>
          <a:off x="20199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57166</xdr:rowOff>
    </xdr:from>
    <xdr:ext cx="469744" cy="259045"/>
    <xdr:sp macro="" textlink="">
      <xdr:nvSpPr>
        <xdr:cNvPr id="679" name="n_3aveValue【消防施設】&#10;一人当たり面積"/>
        <xdr:cNvSpPr txBox="1"/>
      </xdr:nvSpPr>
      <xdr:spPr>
        <a:xfrm>
          <a:off x="19310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45738</xdr:rowOff>
    </xdr:from>
    <xdr:ext cx="469744" cy="259045"/>
    <xdr:sp macro="" textlink="">
      <xdr:nvSpPr>
        <xdr:cNvPr id="680" name="n_1mainValue【消防施設】&#10;一人当たり面積"/>
        <xdr:cNvSpPr txBox="1"/>
      </xdr:nvSpPr>
      <xdr:spPr>
        <a:xfrm>
          <a:off x="210757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44466</xdr:rowOff>
    </xdr:from>
    <xdr:ext cx="469744" cy="259045"/>
    <xdr:sp macro="" textlink="">
      <xdr:nvSpPr>
        <xdr:cNvPr id="681" name="n_2mainValue【消防施設】&#10;一人当たり面積"/>
        <xdr:cNvSpPr txBox="1"/>
      </xdr:nvSpPr>
      <xdr:spPr>
        <a:xfrm>
          <a:off x="20199427" y="1478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16527</xdr:rowOff>
    </xdr:from>
    <xdr:ext cx="469744" cy="259045"/>
    <xdr:sp macro="" textlink="">
      <xdr:nvSpPr>
        <xdr:cNvPr id="682" name="n_3mainValue【消防施設】&#10;一人当たり面積"/>
        <xdr:cNvSpPr txBox="1"/>
      </xdr:nvSpPr>
      <xdr:spPr>
        <a:xfrm>
          <a:off x="19310427"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3" name="正方形/長方形 6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4" name="正方形/長方形 6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5" name="正方形/長方形 6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6" name="正方形/長方形 6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7" name="正方形/長方形 6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8" name="正方形/長方形 6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9" name="正方形/長方形 6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0" name="正方形/長方形 68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1" name="テキスト ボックス 69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2" name="直線コネクタ 69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3" name="直線コネクタ 69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4" name="テキスト ボックス 69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5" name="直線コネクタ 69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6" name="テキスト ボックス 69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7" name="直線コネクタ 69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8" name="テキスト ボックス 69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9" name="直線コネクタ 69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0" name="テキスト ボックス 69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1" name="直線コネクタ 70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2" name="テキスト ボックス 70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3" name="直線コネクタ 70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4" name="テキスト ボックス 70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5" name="直線コネクタ 70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6" name="テキスト ボックス 70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12519</xdr:rowOff>
    </xdr:from>
    <xdr:to>
      <xdr:col>85</xdr:col>
      <xdr:colOff>126364</xdr:colOff>
      <xdr:row>108</xdr:row>
      <xdr:rowOff>100693</xdr:rowOff>
    </xdr:to>
    <xdr:cxnSp macro="">
      <xdr:nvCxnSpPr>
        <xdr:cNvPr id="708" name="直線コネクタ 707"/>
        <xdr:cNvCxnSpPr/>
      </xdr:nvCxnSpPr>
      <xdr:spPr>
        <a:xfrm flipV="1">
          <a:off x="16318864" y="17157519"/>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104520</xdr:rowOff>
    </xdr:from>
    <xdr:ext cx="340478" cy="259045"/>
    <xdr:sp macro="" textlink="">
      <xdr:nvSpPr>
        <xdr:cNvPr id="709" name="【庁舎】&#10;有形固定資産減価償却率最小値テキスト"/>
        <xdr:cNvSpPr txBox="1"/>
      </xdr:nvSpPr>
      <xdr:spPr>
        <a:xfrm>
          <a:off x="16357600" y="18621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100693</xdr:rowOff>
    </xdr:from>
    <xdr:to>
      <xdr:col>86</xdr:col>
      <xdr:colOff>25400</xdr:colOff>
      <xdr:row>108</xdr:row>
      <xdr:rowOff>100693</xdr:rowOff>
    </xdr:to>
    <xdr:cxnSp macro="">
      <xdr:nvCxnSpPr>
        <xdr:cNvPr id="710" name="直線コネクタ 709"/>
        <xdr:cNvCxnSpPr/>
      </xdr:nvCxnSpPr>
      <xdr:spPr>
        <a:xfrm>
          <a:off x="16230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130646</xdr:rowOff>
    </xdr:from>
    <xdr:ext cx="405111" cy="259045"/>
    <xdr:sp macro="" textlink="">
      <xdr:nvSpPr>
        <xdr:cNvPr id="711" name="【庁舎】&#10;有形固定資産減価償却率最大値テキスト"/>
        <xdr:cNvSpPr txBox="1"/>
      </xdr:nvSpPr>
      <xdr:spPr>
        <a:xfrm>
          <a:off x="16357600" y="169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12519</xdr:rowOff>
    </xdr:from>
    <xdr:to>
      <xdr:col>86</xdr:col>
      <xdr:colOff>25400</xdr:colOff>
      <xdr:row>100</xdr:row>
      <xdr:rowOff>12519</xdr:rowOff>
    </xdr:to>
    <xdr:cxnSp macro="">
      <xdr:nvCxnSpPr>
        <xdr:cNvPr id="712" name="直線コネクタ 711"/>
        <xdr:cNvCxnSpPr/>
      </xdr:nvCxnSpPr>
      <xdr:spPr>
        <a:xfrm>
          <a:off x="16230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713" name="【庁舎】&#10;有形固定資産減価償却率平均値テキスト"/>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714" name="フローチャート: 判断 713"/>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121738</xdr:rowOff>
    </xdr:from>
    <xdr:to>
      <xdr:col>81</xdr:col>
      <xdr:colOff>101600</xdr:colOff>
      <xdr:row>104</xdr:row>
      <xdr:rowOff>51888</xdr:rowOff>
    </xdr:to>
    <xdr:sp macro="" textlink="">
      <xdr:nvSpPr>
        <xdr:cNvPr id="715" name="フローチャート: 判断 714"/>
        <xdr:cNvSpPr/>
      </xdr:nvSpPr>
      <xdr:spPr>
        <a:xfrm>
          <a:off x="15430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716" name="フローチャート: 判断 715"/>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12337</xdr:rowOff>
    </xdr:from>
    <xdr:to>
      <xdr:col>72</xdr:col>
      <xdr:colOff>38100</xdr:colOff>
      <xdr:row>104</xdr:row>
      <xdr:rowOff>113937</xdr:rowOff>
    </xdr:to>
    <xdr:sp macro="" textlink="">
      <xdr:nvSpPr>
        <xdr:cNvPr id="717" name="フローチャート: 判断 716"/>
        <xdr:cNvSpPr/>
      </xdr:nvSpPr>
      <xdr:spPr>
        <a:xfrm>
          <a:off x="13652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8" name="テキスト ボックス 7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9" name="テキスト ボックス 7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0" name="テキスト ボックス 7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1" name="テキスト ボックス 7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2" name="テキスト ボックス 7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82550</xdr:rowOff>
    </xdr:from>
    <xdr:to>
      <xdr:col>85</xdr:col>
      <xdr:colOff>177800</xdr:colOff>
      <xdr:row>102</xdr:row>
      <xdr:rowOff>12700</xdr:rowOff>
    </xdr:to>
    <xdr:sp macro="" textlink="">
      <xdr:nvSpPr>
        <xdr:cNvPr id="723" name="楕円 722"/>
        <xdr:cNvSpPr/>
      </xdr:nvSpPr>
      <xdr:spPr>
        <a:xfrm>
          <a:off x="162687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105427</xdr:rowOff>
    </xdr:from>
    <xdr:ext cx="405111" cy="259045"/>
    <xdr:sp macro="" textlink="">
      <xdr:nvSpPr>
        <xdr:cNvPr id="724" name="【庁舎】&#10;有形固定資産減価償却率該当値テキスト"/>
        <xdr:cNvSpPr txBox="1"/>
      </xdr:nvSpPr>
      <xdr:spPr>
        <a:xfrm>
          <a:off x="16357600" y="1725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123371</xdr:rowOff>
    </xdr:from>
    <xdr:to>
      <xdr:col>81</xdr:col>
      <xdr:colOff>101600</xdr:colOff>
      <xdr:row>102</xdr:row>
      <xdr:rowOff>53521</xdr:rowOff>
    </xdr:to>
    <xdr:sp macro="" textlink="">
      <xdr:nvSpPr>
        <xdr:cNvPr id="725" name="楕円 724"/>
        <xdr:cNvSpPr/>
      </xdr:nvSpPr>
      <xdr:spPr>
        <a:xfrm>
          <a:off x="15430500" y="1743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133350</xdr:rowOff>
    </xdr:from>
    <xdr:to>
      <xdr:col>85</xdr:col>
      <xdr:colOff>127000</xdr:colOff>
      <xdr:row>102</xdr:row>
      <xdr:rowOff>2721</xdr:rowOff>
    </xdr:to>
    <xdr:cxnSp macro="">
      <xdr:nvCxnSpPr>
        <xdr:cNvPr id="726" name="直線コネクタ 725"/>
        <xdr:cNvCxnSpPr/>
      </xdr:nvCxnSpPr>
      <xdr:spPr>
        <a:xfrm flipV="1">
          <a:off x="15481300" y="17449800"/>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162561</xdr:rowOff>
    </xdr:from>
    <xdr:to>
      <xdr:col>76</xdr:col>
      <xdr:colOff>165100</xdr:colOff>
      <xdr:row>102</xdr:row>
      <xdr:rowOff>92711</xdr:rowOff>
    </xdr:to>
    <xdr:sp macro="" textlink="">
      <xdr:nvSpPr>
        <xdr:cNvPr id="727" name="楕円 726"/>
        <xdr:cNvSpPr/>
      </xdr:nvSpPr>
      <xdr:spPr>
        <a:xfrm>
          <a:off x="14541500" y="17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2721</xdr:rowOff>
    </xdr:from>
    <xdr:to>
      <xdr:col>81</xdr:col>
      <xdr:colOff>50800</xdr:colOff>
      <xdr:row>102</xdr:row>
      <xdr:rowOff>41911</xdr:rowOff>
    </xdr:to>
    <xdr:cxnSp macro="">
      <xdr:nvCxnSpPr>
        <xdr:cNvPr id="728" name="直線コネクタ 727"/>
        <xdr:cNvCxnSpPr/>
      </xdr:nvCxnSpPr>
      <xdr:spPr>
        <a:xfrm flipV="1">
          <a:off x="14592300" y="17490621"/>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33564</xdr:rowOff>
    </xdr:from>
    <xdr:to>
      <xdr:col>72</xdr:col>
      <xdr:colOff>38100</xdr:colOff>
      <xdr:row>102</xdr:row>
      <xdr:rowOff>135164</xdr:rowOff>
    </xdr:to>
    <xdr:sp macro="" textlink="">
      <xdr:nvSpPr>
        <xdr:cNvPr id="729" name="楕円 728"/>
        <xdr:cNvSpPr/>
      </xdr:nvSpPr>
      <xdr:spPr>
        <a:xfrm>
          <a:off x="13652500" y="1752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41911</xdr:rowOff>
    </xdr:from>
    <xdr:to>
      <xdr:col>76</xdr:col>
      <xdr:colOff>114300</xdr:colOff>
      <xdr:row>102</xdr:row>
      <xdr:rowOff>84364</xdr:rowOff>
    </xdr:to>
    <xdr:cxnSp macro="">
      <xdr:nvCxnSpPr>
        <xdr:cNvPr id="730" name="直線コネクタ 729"/>
        <xdr:cNvCxnSpPr/>
      </xdr:nvCxnSpPr>
      <xdr:spPr>
        <a:xfrm flipV="1">
          <a:off x="13703300" y="17529811"/>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43015</xdr:rowOff>
    </xdr:from>
    <xdr:ext cx="405111" cy="259045"/>
    <xdr:sp macro="" textlink="">
      <xdr:nvSpPr>
        <xdr:cNvPr id="731" name="n_1aveValue【庁舎】&#10;有形固定資産減価償却率"/>
        <xdr:cNvSpPr txBox="1"/>
      </xdr:nvSpPr>
      <xdr:spPr>
        <a:xfrm>
          <a:off x="15266044" y="1787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72407</xdr:rowOff>
    </xdr:from>
    <xdr:ext cx="405111" cy="259045"/>
    <xdr:sp macro="" textlink="">
      <xdr:nvSpPr>
        <xdr:cNvPr id="732" name="n_2aveValue【庁舎】&#10;有形固定資産減価償却率"/>
        <xdr:cNvSpPr txBox="1"/>
      </xdr:nvSpPr>
      <xdr:spPr>
        <a:xfrm>
          <a:off x="143897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105064</xdr:rowOff>
    </xdr:from>
    <xdr:ext cx="405111" cy="259045"/>
    <xdr:sp macro="" textlink="">
      <xdr:nvSpPr>
        <xdr:cNvPr id="733" name="n_3aveValue【庁舎】&#10;有形固定資産減価償却率"/>
        <xdr:cNvSpPr txBox="1"/>
      </xdr:nvSpPr>
      <xdr:spPr>
        <a:xfrm>
          <a:off x="13500744" y="1793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70048</xdr:rowOff>
    </xdr:from>
    <xdr:ext cx="405111" cy="259045"/>
    <xdr:sp macro="" textlink="">
      <xdr:nvSpPr>
        <xdr:cNvPr id="734" name="n_1mainValue【庁舎】&#10;有形固定資産減価償却率"/>
        <xdr:cNvSpPr txBox="1"/>
      </xdr:nvSpPr>
      <xdr:spPr>
        <a:xfrm>
          <a:off x="15266044" y="17215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109238</xdr:rowOff>
    </xdr:from>
    <xdr:ext cx="405111" cy="259045"/>
    <xdr:sp macro="" textlink="">
      <xdr:nvSpPr>
        <xdr:cNvPr id="735" name="n_2mainValue【庁舎】&#10;有形固定資産減価償却率"/>
        <xdr:cNvSpPr txBox="1"/>
      </xdr:nvSpPr>
      <xdr:spPr>
        <a:xfrm>
          <a:off x="14389744" y="1725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151691</xdr:rowOff>
    </xdr:from>
    <xdr:ext cx="405111" cy="259045"/>
    <xdr:sp macro="" textlink="">
      <xdr:nvSpPr>
        <xdr:cNvPr id="736" name="n_3mainValue【庁舎】&#10;有形固定資産減価償却率"/>
        <xdr:cNvSpPr txBox="1"/>
      </xdr:nvSpPr>
      <xdr:spPr>
        <a:xfrm>
          <a:off x="13500744" y="1729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7" name="正方形/長方形 7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8" name="正方形/長方形 7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9" name="正方形/長方形 7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0" name="正方形/長方形 7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1" name="正方形/長方形 7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2" name="正方形/長方形 7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3" name="正方形/長方形 7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4" name="正方形/長方形 7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5" name="テキスト ボックス 7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6" name="直線コネクタ 7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7" name="直線コネクタ 74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8" name="テキスト ボックス 74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9" name="直線コネクタ 74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0" name="テキスト ボックス 74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1" name="直線コネクタ 75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2" name="テキスト ボックス 75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3" name="直線コネクタ 75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4" name="テキスト ボックス 75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5" name="直線コネクタ 75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6" name="テキスト ボックス 75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7" name="直線コネクタ 75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8" name="テキスト ボックス 75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9" name="直線コネクタ 75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0" name="テキスト ボックス 75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109</xdr:row>
      <xdr:rowOff>1088</xdr:rowOff>
    </xdr:to>
    <xdr:cxnSp macro="">
      <xdr:nvCxnSpPr>
        <xdr:cNvPr id="762" name="直線コネクタ 761"/>
        <xdr:cNvCxnSpPr/>
      </xdr:nvCxnSpPr>
      <xdr:spPr>
        <a:xfrm flipV="1">
          <a:off x="22160864" y="17208137"/>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763" name="【庁舎】&#10;一人当たり面積最小値テキスト"/>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764" name="直線コネクタ 763"/>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765" name="【庁舎】&#10;一人当たり面積最大値テキスト"/>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766" name="直線コネクタ 765"/>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97263</xdr:rowOff>
    </xdr:from>
    <xdr:ext cx="469744" cy="259045"/>
    <xdr:sp macro="" textlink="">
      <xdr:nvSpPr>
        <xdr:cNvPr id="767" name="【庁舎】&#10;一人当たり面積平均値テキスト"/>
        <xdr:cNvSpPr txBox="1"/>
      </xdr:nvSpPr>
      <xdr:spPr>
        <a:xfrm>
          <a:off x="22199600" y="18099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768" name="フローチャート: 判断 767"/>
        <xdr:cNvSpPr/>
      </xdr:nvSpPr>
      <xdr:spPr>
        <a:xfrm>
          <a:off x="22110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69487</xdr:rowOff>
    </xdr:from>
    <xdr:to>
      <xdr:col>112</xdr:col>
      <xdr:colOff>38100</xdr:colOff>
      <xdr:row>106</xdr:row>
      <xdr:rowOff>171087</xdr:rowOff>
    </xdr:to>
    <xdr:sp macro="" textlink="">
      <xdr:nvSpPr>
        <xdr:cNvPr id="769" name="フローチャート: 判断 768"/>
        <xdr:cNvSpPr/>
      </xdr:nvSpPr>
      <xdr:spPr>
        <a:xfrm>
          <a:off x="21272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67855</xdr:rowOff>
    </xdr:from>
    <xdr:to>
      <xdr:col>107</xdr:col>
      <xdr:colOff>101600</xdr:colOff>
      <xdr:row>106</xdr:row>
      <xdr:rowOff>169455</xdr:rowOff>
    </xdr:to>
    <xdr:sp macro="" textlink="">
      <xdr:nvSpPr>
        <xdr:cNvPr id="770" name="フローチャート: 判断 769"/>
        <xdr:cNvSpPr/>
      </xdr:nvSpPr>
      <xdr:spPr>
        <a:xfrm>
          <a:off x="20383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121738</xdr:rowOff>
    </xdr:from>
    <xdr:to>
      <xdr:col>102</xdr:col>
      <xdr:colOff>165100</xdr:colOff>
      <xdr:row>107</xdr:row>
      <xdr:rowOff>51888</xdr:rowOff>
    </xdr:to>
    <xdr:sp macro="" textlink="">
      <xdr:nvSpPr>
        <xdr:cNvPr id="771" name="フローチャート: 判断 770"/>
        <xdr:cNvSpPr/>
      </xdr:nvSpPr>
      <xdr:spPr>
        <a:xfrm>
          <a:off x="19494500" y="18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2" name="テキスト ボックス 7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3" name="テキスト ボックス 7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4" name="テキスト ボックス 7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5" name="テキスト ボックス 7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6" name="テキスト ボックス 7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20501</xdr:rowOff>
    </xdr:from>
    <xdr:to>
      <xdr:col>116</xdr:col>
      <xdr:colOff>114300</xdr:colOff>
      <xdr:row>107</xdr:row>
      <xdr:rowOff>122101</xdr:rowOff>
    </xdr:to>
    <xdr:sp macro="" textlink="">
      <xdr:nvSpPr>
        <xdr:cNvPr id="777" name="楕円 776"/>
        <xdr:cNvSpPr/>
      </xdr:nvSpPr>
      <xdr:spPr>
        <a:xfrm>
          <a:off x="221107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170378</xdr:rowOff>
    </xdr:from>
    <xdr:ext cx="469744" cy="259045"/>
    <xdr:sp macro="" textlink="">
      <xdr:nvSpPr>
        <xdr:cNvPr id="778" name="【庁舎】&#10;一人当たり面積該当値テキスト"/>
        <xdr:cNvSpPr txBox="1"/>
      </xdr:nvSpPr>
      <xdr:spPr>
        <a:xfrm>
          <a:off x="22199600" y="1834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17236</xdr:rowOff>
    </xdr:from>
    <xdr:to>
      <xdr:col>112</xdr:col>
      <xdr:colOff>38100</xdr:colOff>
      <xdr:row>107</xdr:row>
      <xdr:rowOff>118836</xdr:rowOff>
    </xdr:to>
    <xdr:sp macro="" textlink="">
      <xdr:nvSpPr>
        <xdr:cNvPr id="779" name="楕円 778"/>
        <xdr:cNvSpPr/>
      </xdr:nvSpPr>
      <xdr:spPr>
        <a:xfrm>
          <a:off x="21272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68036</xdr:rowOff>
    </xdr:from>
    <xdr:to>
      <xdr:col>116</xdr:col>
      <xdr:colOff>63500</xdr:colOff>
      <xdr:row>107</xdr:row>
      <xdr:rowOff>71301</xdr:rowOff>
    </xdr:to>
    <xdr:cxnSp macro="">
      <xdr:nvCxnSpPr>
        <xdr:cNvPr id="780" name="直線コネクタ 779"/>
        <xdr:cNvCxnSpPr/>
      </xdr:nvCxnSpPr>
      <xdr:spPr>
        <a:xfrm>
          <a:off x="21323300" y="1841318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13970</xdr:rowOff>
    </xdr:from>
    <xdr:to>
      <xdr:col>107</xdr:col>
      <xdr:colOff>101600</xdr:colOff>
      <xdr:row>107</xdr:row>
      <xdr:rowOff>115570</xdr:rowOff>
    </xdr:to>
    <xdr:sp macro="" textlink="">
      <xdr:nvSpPr>
        <xdr:cNvPr id="781" name="楕円 780"/>
        <xdr:cNvSpPr/>
      </xdr:nvSpPr>
      <xdr:spPr>
        <a:xfrm>
          <a:off x="20383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64770</xdr:rowOff>
    </xdr:from>
    <xdr:to>
      <xdr:col>111</xdr:col>
      <xdr:colOff>177800</xdr:colOff>
      <xdr:row>107</xdr:row>
      <xdr:rowOff>68036</xdr:rowOff>
    </xdr:to>
    <xdr:cxnSp macro="">
      <xdr:nvCxnSpPr>
        <xdr:cNvPr id="782" name="直線コネクタ 781"/>
        <xdr:cNvCxnSpPr/>
      </xdr:nvCxnSpPr>
      <xdr:spPr>
        <a:xfrm>
          <a:off x="20434300" y="184099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9071</xdr:rowOff>
    </xdr:from>
    <xdr:to>
      <xdr:col>102</xdr:col>
      <xdr:colOff>165100</xdr:colOff>
      <xdr:row>107</xdr:row>
      <xdr:rowOff>110671</xdr:rowOff>
    </xdr:to>
    <xdr:sp macro="" textlink="">
      <xdr:nvSpPr>
        <xdr:cNvPr id="783" name="楕円 782"/>
        <xdr:cNvSpPr/>
      </xdr:nvSpPr>
      <xdr:spPr>
        <a:xfrm>
          <a:off x="19494500" y="1835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59871</xdr:rowOff>
    </xdr:from>
    <xdr:to>
      <xdr:col>107</xdr:col>
      <xdr:colOff>50800</xdr:colOff>
      <xdr:row>107</xdr:row>
      <xdr:rowOff>64770</xdr:rowOff>
    </xdr:to>
    <xdr:cxnSp macro="">
      <xdr:nvCxnSpPr>
        <xdr:cNvPr id="784" name="直線コネクタ 783"/>
        <xdr:cNvCxnSpPr/>
      </xdr:nvCxnSpPr>
      <xdr:spPr>
        <a:xfrm>
          <a:off x="19545300" y="1840502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16164</xdr:rowOff>
    </xdr:from>
    <xdr:ext cx="469744" cy="259045"/>
    <xdr:sp macro="" textlink="">
      <xdr:nvSpPr>
        <xdr:cNvPr id="785" name="n_1aveValue【庁舎】&#10;一人当たり面積"/>
        <xdr:cNvSpPr txBox="1"/>
      </xdr:nvSpPr>
      <xdr:spPr>
        <a:xfrm>
          <a:off x="210757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14532</xdr:rowOff>
    </xdr:from>
    <xdr:ext cx="469744" cy="259045"/>
    <xdr:sp macro="" textlink="">
      <xdr:nvSpPr>
        <xdr:cNvPr id="786" name="n_2aveValue【庁舎】&#10;一人当たり面積"/>
        <xdr:cNvSpPr txBox="1"/>
      </xdr:nvSpPr>
      <xdr:spPr>
        <a:xfrm>
          <a:off x="20199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68415</xdr:rowOff>
    </xdr:from>
    <xdr:ext cx="469744" cy="259045"/>
    <xdr:sp macro="" textlink="">
      <xdr:nvSpPr>
        <xdr:cNvPr id="787" name="n_3aveValue【庁舎】&#10;一人当たり面積"/>
        <xdr:cNvSpPr txBox="1"/>
      </xdr:nvSpPr>
      <xdr:spPr>
        <a:xfrm>
          <a:off x="19310427" y="1807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109963</xdr:rowOff>
    </xdr:from>
    <xdr:ext cx="469744" cy="259045"/>
    <xdr:sp macro="" textlink="">
      <xdr:nvSpPr>
        <xdr:cNvPr id="788" name="n_1mainValue【庁舎】&#10;一人当たり面積"/>
        <xdr:cNvSpPr txBox="1"/>
      </xdr:nvSpPr>
      <xdr:spPr>
        <a:xfrm>
          <a:off x="21075727" y="1845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106697</xdr:rowOff>
    </xdr:from>
    <xdr:ext cx="469744" cy="259045"/>
    <xdr:sp macro="" textlink="">
      <xdr:nvSpPr>
        <xdr:cNvPr id="789" name="n_2mainValue【庁舎】&#10;一人当たり面積"/>
        <xdr:cNvSpPr txBox="1"/>
      </xdr:nvSpPr>
      <xdr:spPr>
        <a:xfrm>
          <a:off x="20199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101798</xdr:rowOff>
    </xdr:from>
    <xdr:ext cx="469744" cy="259045"/>
    <xdr:sp macro="" textlink="">
      <xdr:nvSpPr>
        <xdr:cNvPr id="790" name="n_3mainValue【庁舎】&#10;一人当たり面積"/>
        <xdr:cNvSpPr txBox="1"/>
      </xdr:nvSpPr>
      <xdr:spPr>
        <a:xfrm>
          <a:off x="19310427" y="18446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1" name="正方形/長方形 7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2" name="正方形/長方形 79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3" name="テキスト ボックス 79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類似団体平均を下回っている施設は体育館・プール、消防施設である。これは平成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年度に町民温水プール建設、平成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年度に消防本部事務所棟の建替え、平成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年度に消防デジタル無線、高機能消防指令システムの更新を行ったことによりものである。しかし、年々類似団体平均に近づいており、計画的に改修を行い長寿命化を図っていく必要がある。　類似団体平均を大幅に上回っている施設は図書館、一般廃棄物処理施設、庁舎である。一般廃棄物処理施設の中でも特に、し尿処理施設の老朽化が進んでいるが、現在下水道施設を活用した処理方法に変更する事業が進行中であり、その事業に沿って必要な部分の老朽化対策を行うこととしている。図書館、庁舎は屋上防水の劣化や電気設備等不具合が生じた場合、その都度修繕を行っているが、長寿命化工事のような大規模改修は行っておらず老朽化が進んでいる。現在、策定中の個別施設計画完成後に優先すべき改修を計画に沿って行う予定としているが、改修にあたっては基金等を活用し、今後の財政運営に過度な負担が生じないよう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福岡県苅田町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37,652
36,204
48.98
14,187,450
13,368,378
740,708
9,390,398
10,758,478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大型事業所の集中等により類似団体平均を上回る税収があるため、</a:t>
          </a:r>
          <a:r>
            <a:rPr kumimoji="1" lang="en-US" altLang="ja-JP" sz="1300">
              <a:latin typeface="ＭＳ Ｐゴシック" panose="020B0600070205080204" pitchFamily="50" charset="-128"/>
              <a:ea typeface="ＭＳ Ｐゴシック" panose="020B0600070205080204" pitchFamily="50" charset="-128"/>
            </a:rPr>
            <a:t>1.21</a:t>
          </a:r>
          <a:r>
            <a:rPr kumimoji="1" lang="ja-JP" altLang="en-US" sz="1300">
              <a:latin typeface="ＭＳ Ｐゴシック" panose="020B0600070205080204" pitchFamily="50" charset="-128"/>
              <a:ea typeface="ＭＳ Ｐゴシック" panose="020B0600070205080204" pitchFamily="50" charset="-128"/>
            </a:rPr>
            <a:t>となっており、２年連続の増加となった。企業の設備投資により固定資産税は増加傾向であるが、収入額は景気動向に大きく影響を受ける一方、需要額においては少子高齢化等の要因から増加が見込まれるため、今後も歳入歳出のバランスに留意して健全な財政運営を行っていくとともに、企業誘致や債権回収の強化に取り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141111</xdr:rowOff>
    </xdr:to>
    <xdr:cxnSp macro="">
      <xdr:nvCxnSpPr>
        <xdr:cNvPr id="64" name="直線コネクタ 63"/>
        <xdr:cNvCxnSpPr/>
      </xdr:nvCxnSpPr>
      <xdr:spPr>
        <a:xfrm flipV="1">
          <a:off x="4953000" y="6395155"/>
          <a:ext cx="0" cy="1461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54328</xdr:rowOff>
    </xdr:from>
    <xdr:to>
      <xdr:col>23</xdr:col>
      <xdr:colOff>133350</xdr:colOff>
      <xdr:row>38</xdr:row>
      <xdr:rowOff>121355</xdr:rowOff>
    </xdr:to>
    <xdr:cxnSp macro="">
      <xdr:nvCxnSpPr>
        <xdr:cNvPr id="69" name="直線コネクタ 68"/>
        <xdr:cNvCxnSpPr/>
      </xdr:nvCxnSpPr>
      <xdr:spPr>
        <a:xfrm flipV="1">
          <a:off x="4114800" y="6569428"/>
          <a:ext cx="8382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144938</xdr:rowOff>
    </xdr:from>
    <xdr:ext cx="762000" cy="259045"/>
    <xdr:sp macro="" textlink="">
      <xdr:nvSpPr>
        <xdr:cNvPr id="70" name="財政力平均値テキスト"/>
        <xdr:cNvSpPr txBox="1"/>
      </xdr:nvSpPr>
      <xdr:spPr>
        <a:xfrm>
          <a:off x="5041900" y="717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121355</xdr:rowOff>
    </xdr:from>
    <xdr:to>
      <xdr:col>19</xdr:col>
      <xdr:colOff>133350</xdr:colOff>
      <xdr:row>39</xdr:row>
      <xdr:rowOff>3528</xdr:rowOff>
    </xdr:to>
    <xdr:cxnSp macro="">
      <xdr:nvCxnSpPr>
        <xdr:cNvPr id="72" name="直線コネクタ 71"/>
        <xdr:cNvCxnSpPr/>
      </xdr:nvCxnSpPr>
      <xdr:spPr>
        <a:xfrm flipV="1">
          <a:off x="3225800" y="6636455"/>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74" name="テキスト ボックス 73"/>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3528</xdr:rowOff>
    </xdr:from>
    <xdr:to>
      <xdr:col>15</xdr:col>
      <xdr:colOff>82550</xdr:colOff>
      <xdr:row>39</xdr:row>
      <xdr:rowOff>3528</xdr:rowOff>
    </xdr:to>
    <xdr:cxnSp macro="">
      <xdr:nvCxnSpPr>
        <xdr:cNvPr id="75" name="直線コネクタ 74"/>
        <xdr:cNvCxnSpPr/>
      </xdr:nvCxnSpPr>
      <xdr:spPr>
        <a:xfrm>
          <a:off x="2336800" y="66900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28222</xdr:rowOff>
    </xdr:from>
    <xdr:to>
      <xdr:col>15</xdr:col>
      <xdr:colOff>133350</xdr:colOff>
      <xdr:row>42</xdr:row>
      <xdr:rowOff>129822</xdr:rowOff>
    </xdr:to>
    <xdr:sp macro="" textlink="">
      <xdr:nvSpPr>
        <xdr:cNvPr id="76" name="フローチャート: 判断 75"/>
        <xdr:cNvSpPr/>
      </xdr:nvSpPr>
      <xdr:spPr>
        <a:xfrm>
          <a:off x="3175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114599</xdr:rowOff>
    </xdr:from>
    <xdr:ext cx="762000" cy="259045"/>
    <xdr:sp macro="" textlink="">
      <xdr:nvSpPr>
        <xdr:cNvPr id="77" name="テキスト ボックス 76"/>
        <xdr:cNvSpPr txBox="1"/>
      </xdr:nvSpPr>
      <xdr:spPr>
        <a:xfrm>
          <a:off x="2844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3528</xdr:rowOff>
    </xdr:from>
    <xdr:to>
      <xdr:col>11</xdr:col>
      <xdr:colOff>31750</xdr:colOff>
      <xdr:row>39</xdr:row>
      <xdr:rowOff>16933</xdr:rowOff>
    </xdr:to>
    <xdr:cxnSp macro="">
      <xdr:nvCxnSpPr>
        <xdr:cNvPr id="78" name="直線コネクタ 77"/>
        <xdr:cNvCxnSpPr/>
      </xdr:nvCxnSpPr>
      <xdr:spPr>
        <a:xfrm flipV="1">
          <a:off x="1447800" y="66900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3528</xdr:rowOff>
    </xdr:from>
    <xdr:to>
      <xdr:col>23</xdr:col>
      <xdr:colOff>184150</xdr:colOff>
      <xdr:row>38</xdr:row>
      <xdr:rowOff>105128</xdr:rowOff>
    </xdr:to>
    <xdr:sp macro="" textlink="">
      <xdr:nvSpPr>
        <xdr:cNvPr id="88" name="楕円 87"/>
        <xdr:cNvSpPr/>
      </xdr:nvSpPr>
      <xdr:spPr>
        <a:xfrm>
          <a:off x="4902200" y="651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20055</xdr:rowOff>
    </xdr:from>
    <xdr:ext cx="762000" cy="259045"/>
    <xdr:sp macro="" textlink="">
      <xdr:nvSpPr>
        <xdr:cNvPr id="89" name="財政力該当値テキスト"/>
        <xdr:cNvSpPr txBox="1"/>
      </xdr:nvSpPr>
      <xdr:spPr>
        <a:xfrm>
          <a:off x="5041900" y="636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70555</xdr:rowOff>
    </xdr:from>
    <xdr:to>
      <xdr:col>19</xdr:col>
      <xdr:colOff>184150</xdr:colOff>
      <xdr:row>39</xdr:row>
      <xdr:rowOff>705</xdr:rowOff>
    </xdr:to>
    <xdr:sp macro="" textlink="">
      <xdr:nvSpPr>
        <xdr:cNvPr id="90" name="楕円 89"/>
        <xdr:cNvSpPr/>
      </xdr:nvSpPr>
      <xdr:spPr>
        <a:xfrm>
          <a:off x="4064000" y="65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10882</xdr:rowOff>
    </xdr:from>
    <xdr:ext cx="736600" cy="259045"/>
    <xdr:sp macro="" textlink="">
      <xdr:nvSpPr>
        <xdr:cNvPr id="91" name="テキスト ボックス 90"/>
        <xdr:cNvSpPr txBox="1"/>
      </xdr:nvSpPr>
      <xdr:spPr>
        <a:xfrm>
          <a:off x="3733800" y="6354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124178</xdr:rowOff>
    </xdr:from>
    <xdr:to>
      <xdr:col>15</xdr:col>
      <xdr:colOff>133350</xdr:colOff>
      <xdr:row>39</xdr:row>
      <xdr:rowOff>54328</xdr:rowOff>
    </xdr:to>
    <xdr:sp macro="" textlink="">
      <xdr:nvSpPr>
        <xdr:cNvPr id="92" name="楕円 91"/>
        <xdr:cNvSpPr/>
      </xdr:nvSpPr>
      <xdr:spPr>
        <a:xfrm>
          <a:off x="3175000" y="663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64505</xdr:rowOff>
    </xdr:from>
    <xdr:ext cx="762000" cy="259045"/>
    <xdr:sp macro="" textlink="">
      <xdr:nvSpPr>
        <xdr:cNvPr id="93" name="テキスト ボックス 92"/>
        <xdr:cNvSpPr txBox="1"/>
      </xdr:nvSpPr>
      <xdr:spPr>
        <a:xfrm>
          <a:off x="2844800" y="640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124178</xdr:rowOff>
    </xdr:from>
    <xdr:to>
      <xdr:col>11</xdr:col>
      <xdr:colOff>82550</xdr:colOff>
      <xdr:row>39</xdr:row>
      <xdr:rowOff>54328</xdr:rowOff>
    </xdr:to>
    <xdr:sp macro="" textlink="">
      <xdr:nvSpPr>
        <xdr:cNvPr id="94" name="楕円 93"/>
        <xdr:cNvSpPr/>
      </xdr:nvSpPr>
      <xdr:spPr>
        <a:xfrm>
          <a:off x="2286000" y="663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64505</xdr:rowOff>
    </xdr:from>
    <xdr:ext cx="762000" cy="259045"/>
    <xdr:sp macro="" textlink="">
      <xdr:nvSpPr>
        <xdr:cNvPr id="95" name="テキスト ボックス 94"/>
        <xdr:cNvSpPr txBox="1"/>
      </xdr:nvSpPr>
      <xdr:spPr>
        <a:xfrm>
          <a:off x="1955800" y="640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137583</xdr:rowOff>
    </xdr:from>
    <xdr:to>
      <xdr:col>7</xdr:col>
      <xdr:colOff>31750</xdr:colOff>
      <xdr:row>39</xdr:row>
      <xdr:rowOff>67733</xdr:rowOff>
    </xdr:to>
    <xdr:sp macro="" textlink="">
      <xdr:nvSpPr>
        <xdr:cNvPr id="96" name="楕円 95"/>
        <xdr:cNvSpPr/>
      </xdr:nvSpPr>
      <xdr:spPr>
        <a:xfrm>
          <a:off x="1397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77910</xdr:rowOff>
    </xdr:from>
    <xdr:ext cx="762000" cy="259045"/>
    <xdr:sp macro="" textlink="">
      <xdr:nvSpPr>
        <xdr:cNvPr id="97" name="テキスト ボックス 96"/>
        <xdr:cNvSpPr txBox="1"/>
      </xdr:nvSpPr>
      <xdr:spPr>
        <a:xfrm>
          <a:off x="1066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経常収支比率は、町債の新規借り入れを抑制し起債残高の削減を図っていることにより、公債費が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百万円減少したが、法人町民税の減収により経常的一般財源等は</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百万円減少し、前年度と比較して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増加した。類似団体平均を下回っているが、今後は公共施設の維持管理費等の増加も見込まれることから、景気動向に注視し、公共施設の適正な管理や事務事業評価による事業の見直しを引き続き行い、現在の水準を維持するよう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134112</xdr:rowOff>
    </xdr:from>
    <xdr:to>
      <xdr:col>23</xdr:col>
      <xdr:colOff>133350</xdr:colOff>
      <xdr:row>66</xdr:row>
      <xdr:rowOff>140462</xdr:rowOff>
    </xdr:to>
    <xdr:cxnSp macro="">
      <xdr:nvCxnSpPr>
        <xdr:cNvPr id="125" name="直線コネクタ 124"/>
        <xdr:cNvCxnSpPr/>
      </xdr:nvCxnSpPr>
      <xdr:spPr>
        <a:xfrm flipV="1">
          <a:off x="4953000" y="10249662"/>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140462</xdr:rowOff>
    </xdr:from>
    <xdr:to>
      <xdr:col>24</xdr:col>
      <xdr:colOff>12700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49039</xdr:rowOff>
    </xdr:from>
    <xdr:ext cx="762000" cy="259045"/>
    <xdr:sp macro="" textlink="">
      <xdr:nvSpPr>
        <xdr:cNvPr id="128" name="財政構造の弾力性最大値テキスト"/>
        <xdr:cNvSpPr txBox="1"/>
      </xdr:nvSpPr>
      <xdr:spPr>
        <a:xfrm>
          <a:off x="5041900" y="999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134112</xdr:rowOff>
    </xdr:from>
    <xdr:to>
      <xdr:col>24</xdr:col>
      <xdr:colOff>12700</xdr:colOff>
      <xdr:row>59</xdr:row>
      <xdr:rowOff>134112</xdr:rowOff>
    </xdr:to>
    <xdr:cxnSp macro="">
      <xdr:nvCxnSpPr>
        <xdr:cNvPr id="129" name="直線コネクタ 128"/>
        <xdr:cNvCxnSpPr/>
      </xdr:nvCxnSpPr>
      <xdr:spPr>
        <a:xfrm>
          <a:off x="4864100" y="1024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41910</xdr:rowOff>
    </xdr:from>
    <xdr:to>
      <xdr:col>23</xdr:col>
      <xdr:colOff>133350</xdr:colOff>
      <xdr:row>63</xdr:row>
      <xdr:rowOff>70866</xdr:rowOff>
    </xdr:to>
    <xdr:cxnSp macro="">
      <xdr:nvCxnSpPr>
        <xdr:cNvPr id="130" name="直線コネクタ 129"/>
        <xdr:cNvCxnSpPr/>
      </xdr:nvCxnSpPr>
      <xdr:spPr>
        <a:xfrm>
          <a:off x="4114800" y="1084326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54881</xdr:rowOff>
    </xdr:from>
    <xdr:ext cx="762000" cy="259045"/>
    <xdr:sp macro="" textlink="">
      <xdr:nvSpPr>
        <xdr:cNvPr id="131" name="財政構造の弾力性平均値テキスト"/>
        <xdr:cNvSpPr txBox="1"/>
      </xdr:nvSpPr>
      <xdr:spPr>
        <a:xfrm>
          <a:off x="5041900" y="108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2" name="フローチャート: 判断 131"/>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41910</xdr:rowOff>
    </xdr:from>
    <xdr:to>
      <xdr:col>19</xdr:col>
      <xdr:colOff>133350</xdr:colOff>
      <xdr:row>64</xdr:row>
      <xdr:rowOff>164846</xdr:rowOff>
    </xdr:to>
    <xdr:cxnSp macro="">
      <xdr:nvCxnSpPr>
        <xdr:cNvPr id="133" name="直線コネクタ 132"/>
        <xdr:cNvCxnSpPr/>
      </xdr:nvCxnSpPr>
      <xdr:spPr>
        <a:xfrm flipV="1">
          <a:off x="3225800" y="10843260"/>
          <a:ext cx="8890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5" name="テキスト ボックス 134"/>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164846</xdr:rowOff>
    </xdr:from>
    <xdr:to>
      <xdr:col>15</xdr:col>
      <xdr:colOff>82550</xdr:colOff>
      <xdr:row>66</xdr:row>
      <xdr:rowOff>10160</xdr:rowOff>
    </xdr:to>
    <xdr:cxnSp macro="">
      <xdr:nvCxnSpPr>
        <xdr:cNvPr id="136" name="直線コネクタ 135"/>
        <xdr:cNvCxnSpPr/>
      </xdr:nvCxnSpPr>
      <xdr:spPr>
        <a:xfrm flipV="1">
          <a:off x="2336800" y="11137646"/>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7" name="フローチャート: 判断 136"/>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117365</xdr:rowOff>
    </xdr:from>
    <xdr:ext cx="762000" cy="259045"/>
    <xdr:sp macro="" textlink="">
      <xdr:nvSpPr>
        <xdr:cNvPr id="138" name="テキスト ボックス 137"/>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10160</xdr:rowOff>
    </xdr:from>
    <xdr:to>
      <xdr:col>11</xdr:col>
      <xdr:colOff>31750</xdr:colOff>
      <xdr:row>66</xdr:row>
      <xdr:rowOff>121158</xdr:rowOff>
    </xdr:to>
    <xdr:cxnSp macro="">
      <xdr:nvCxnSpPr>
        <xdr:cNvPr id="139" name="直線コネクタ 138"/>
        <xdr:cNvCxnSpPr/>
      </xdr:nvCxnSpPr>
      <xdr:spPr>
        <a:xfrm flipV="1">
          <a:off x="1447800" y="11325860"/>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99822</xdr:rowOff>
    </xdr:from>
    <xdr:to>
      <xdr:col>11</xdr:col>
      <xdr:colOff>82550</xdr:colOff>
      <xdr:row>63</xdr:row>
      <xdr:rowOff>29972</xdr:rowOff>
    </xdr:to>
    <xdr:sp macro="" textlink="">
      <xdr:nvSpPr>
        <xdr:cNvPr id="140" name="フローチャート: 判断 139"/>
        <xdr:cNvSpPr/>
      </xdr:nvSpPr>
      <xdr:spPr>
        <a:xfrm>
          <a:off x="2286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40149</xdr:rowOff>
    </xdr:from>
    <xdr:ext cx="762000" cy="259045"/>
    <xdr:sp macro="" textlink="">
      <xdr:nvSpPr>
        <xdr:cNvPr id="141" name="テキスト ボックス 140"/>
        <xdr:cNvSpPr txBox="1"/>
      </xdr:nvSpPr>
      <xdr:spPr>
        <a:xfrm>
          <a:off x="1955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2" name="フローチャート: 判断 141"/>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43" name="テキスト ボックス 142"/>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49" name="楕円 148"/>
        <xdr:cNvSpPr/>
      </xdr:nvSpPr>
      <xdr:spPr>
        <a:xfrm>
          <a:off x="49022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36593</xdr:rowOff>
    </xdr:from>
    <xdr:ext cx="762000" cy="259045"/>
    <xdr:sp macro="" textlink="">
      <xdr:nvSpPr>
        <xdr:cNvPr id="150" name="財政構造の弾力性該当値テキスト"/>
        <xdr:cNvSpPr txBox="1"/>
      </xdr:nvSpPr>
      <xdr:spPr>
        <a:xfrm>
          <a:off x="50419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162560</xdr:rowOff>
    </xdr:from>
    <xdr:to>
      <xdr:col>19</xdr:col>
      <xdr:colOff>184150</xdr:colOff>
      <xdr:row>63</xdr:row>
      <xdr:rowOff>92710</xdr:rowOff>
    </xdr:to>
    <xdr:sp macro="" textlink="">
      <xdr:nvSpPr>
        <xdr:cNvPr id="151" name="楕円 150"/>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102887</xdr:rowOff>
    </xdr:from>
    <xdr:ext cx="736600" cy="259045"/>
    <xdr:sp macro="" textlink="">
      <xdr:nvSpPr>
        <xdr:cNvPr id="152" name="テキスト ボックス 151"/>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114046</xdr:rowOff>
    </xdr:from>
    <xdr:to>
      <xdr:col>15</xdr:col>
      <xdr:colOff>133350</xdr:colOff>
      <xdr:row>65</xdr:row>
      <xdr:rowOff>44196</xdr:rowOff>
    </xdr:to>
    <xdr:sp macro="" textlink="">
      <xdr:nvSpPr>
        <xdr:cNvPr id="153" name="楕円 152"/>
        <xdr:cNvSpPr/>
      </xdr:nvSpPr>
      <xdr:spPr>
        <a:xfrm>
          <a:off x="3175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28973</xdr:rowOff>
    </xdr:from>
    <xdr:ext cx="762000" cy="259045"/>
    <xdr:sp macro="" textlink="">
      <xdr:nvSpPr>
        <xdr:cNvPr id="154" name="テキスト ボックス 153"/>
        <xdr:cNvSpPr txBox="1"/>
      </xdr:nvSpPr>
      <xdr:spPr>
        <a:xfrm>
          <a:off x="2844800" y="111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130810</xdr:rowOff>
    </xdr:from>
    <xdr:to>
      <xdr:col>11</xdr:col>
      <xdr:colOff>82550</xdr:colOff>
      <xdr:row>66</xdr:row>
      <xdr:rowOff>60960</xdr:rowOff>
    </xdr:to>
    <xdr:sp macro="" textlink="">
      <xdr:nvSpPr>
        <xdr:cNvPr id="155" name="楕円 154"/>
        <xdr:cNvSpPr/>
      </xdr:nvSpPr>
      <xdr:spPr>
        <a:xfrm>
          <a:off x="2286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45737</xdr:rowOff>
    </xdr:from>
    <xdr:ext cx="762000" cy="259045"/>
    <xdr:sp macro="" textlink="">
      <xdr:nvSpPr>
        <xdr:cNvPr id="156" name="テキスト ボックス 155"/>
        <xdr:cNvSpPr txBox="1"/>
      </xdr:nvSpPr>
      <xdr:spPr>
        <a:xfrm>
          <a:off x="1955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70358</xdr:rowOff>
    </xdr:from>
    <xdr:to>
      <xdr:col>7</xdr:col>
      <xdr:colOff>31750</xdr:colOff>
      <xdr:row>67</xdr:row>
      <xdr:rowOff>508</xdr:rowOff>
    </xdr:to>
    <xdr:sp macro="" textlink="">
      <xdr:nvSpPr>
        <xdr:cNvPr id="157" name="楕円 156"/>
        <xdr:cNvSpPr/>
      </xdr:nvSpPr>
      <xdr:spPr>
        <a:xfrm>
          <a:off x="1397000" y="1138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156735</xdr:rowOff>
    </xdr:from>
    <xdr:ext cx="762000" cy="259045"/>
    <xdr:sp macro="" textlink="">
      <xdr:nvSpPr>
        <xdr:cNvPr id="158" name="テキスト ボックス 157"/>
        <xdr:cNvSpPr txBox="1"/>
      </xdr:nvSpPr>
      <xdr:spPr>
        <a:xfrm>
          <a:off x="1066800" y="1147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[132,434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１人当たりの金額は２年連続で類似団体平均を下回っていたが、平成３０年度は上回る結果となった。主な要因は、前年度まで行財政改革により人件費を臨時的に抑制していたことであるが、物件費においても公共施設の耐震診断等の臨時的な経費も増加している。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と比較すると減少してきているが、本町はごみ処理や消防、給食等の業務を単独で行っているため、職員数削減が現状の体制では難しく、今後これら施設の維持管理費もかかることが見込まれるため、施設の統廃合及び業務の広域化等の検討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19424</xdr:rowOff>
    </xdr:from>
    <xdr:to>
      <xdr:col>23</xdr:col>
      <xdr:colOff>133350</xdr:colOff>
      <xdr:row>90</xdr:row>
      <xdr:rowOff>10685</xdr:rowOff>
    </xdr:to>
    <xdr:cxnSp macro="">
      <xdr:nvCxnSpPr>
        <xdr:cNvPr id="190" name="直線コネクタ 189"/>
        <xdr:cNvCxnSpPr/>
      </xdr:nvCxnSpPr>
      <xdr:spPr>
        <a:xfrm flipV="1">
          <a:off x="4953000" y="13906874"/>
          <a:ext cx="0" cy="1534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154212</xdr:rowOff>
    </xdr:from>
    <xdr:ext cx="762000" cy="259045"/>
    <xdr:sp macro="" textlink="">
      <xdr:nvSpPr>
        <xdr:cNvPr id="191" name="人件費・物件費等の状況最小値テキスト"/>
        <xdr:cNvSpPr txBox="1"/>
      </xdr:nvSpPr>
      <xdr:spPr>
        <a:xfrm>
          <a:off x="5041900" y="154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10685</xdr:rowOff>
    </xdr:from>
    <xdr:to>
      <xdr:col>24</xdr:col>
      <xdr:colOff>12700</xdr:colOff>
      <xdr:row>90</xdr:row>
      <xdr:rowOff>10685</xdr:rowOff>
    </xdr:to>
    <xdr:cxnSp macro="">
      <xdr:nvCxnSpPr>
        <xdr:cNvPr id="192" name="直線コネクタ 191"/>
        <xdr:cNvCxnSpPr/>
      </xdr:nvCxnSpPr>
      <xdr:spPr>
        <a:xfrm>
          <a:off x="4864100" y="15441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105801</xdr:rowOff>
    </xdr:from>
    <xdr:ext cx="762000" cy="259045"/>
    <xdr:sp macro="" textlink="">
      <xdr:nvSpPr>
        <xdr:cNvPr id="193" name="人件費・物件費等の状況最大値テキスト"/>
        <xdr:cNvSpPr txBox="1"/>
      </xdr:nvSpPr>
      <xdr:spPr>
        <a:xfrm>
          <a:off x="5041900" y="1365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19424</xdr:rowOff>
    </xdr:from>
    <xdr:to>
      <xdr:col>24</xdr:col>
      <xdr:colOff>12700</xdr:colOff>
      <xdr:row>81</xdr:row>
      <xdr:rowOff>19424</xdr:rowOff>
    </xdr:to>
    <xdr:cxnSp macro="">
      <xdr:nvCxnSpPr>
        <xdr:cNvPr id="194" name="直線コネクタ 193"/>
        <xdr:cNvCxnSpPr/>
      </xdr:nvCxnSpPr>
      <xdr:spPr>
        <a:xfrm>
          <a:off x="4864100" y="13906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164857</xdr:rowOff>
    </xdr:from>
    <xdr:to>
      <xdr:col>23</xdr:col>
      <xdr:colOff>133350</xdr:colOff>
      <xdr:row>85</xdr:row>
      <xdr:rowOff>2265</xdr:rowOff>
    </xdr:to>
    <xdr:cxnSp macro="">
      <xdr:nvCxnSpPr>
        <xdr:cNvPr id="195" name="直線コネクタ 194"/>
        <xdr:cNvCxnSpPr/>
      </xdr:nvCxnSpPr>
      <xdr:spPr>
        <a:xfrm>
          <a:off x="4114800" y="14566657"/>
          <a:ext cx="838200" cy="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126320</xdr:rowOff>
    </xdr:from>
    <xdr:ext cx="762000" cy="259045"/>
    <xdr:sp macro="" textlink="">
      <xdr:nvSpPr>
        <xdr:cNvPr id="196" name="人件費・物件費等の状況平均値テキスト"/>
        <xdr:cNvSpPr txBox="1"/>
      </xdr:nvSpPr>
      <xdr:spPr>
        <a:xfrm>
          <a:off x="5041900" y="14356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109793</xdr:rowOff>
    </xdr:from>
    <xdr:to>
      <xdr:col>23</xdr:col>
      <xdr:colOff>184150</xdr:colOff>
      <xdr:row>85</xdr:row>
      <xdr:rowOff>39943</xdr:rowOff>
    </xdr:to>
    <xdr:sp macro="" textlink="">
      <xdr:nvSpPr>
        <xdr:cNvPr id="197" name="フローチャート: 判断 196"/>
        <xdr:cNvSpPr/>
      </xdr:nvSpPr>
      <xdr:spPr>
        <a:xfrm>
          <a:off x="4902200" y="145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164857</xdr:rowOff>
    </xdr:from>
    <xdr:to>
      <xdr:col>19</xdr:col>
      <xdr:colOff>133350</xdr:colOff>
      <xdr:row>85</xdr:row>
      <xdr:rowOff>14388</xdr:rowOff>
    </xdr:to>
    <xdr:cxnSp macro="">
      <xdr:nvCxnSpPr>
        <xdr:cNvPr id="198" name="直線コネクタ 197"/>
        <xdr:cNvCxnSpPr/>
      </xdr:nvCxnSpPr>
      <xdr:spPr>
        <a:xfrm flipV="1">
          <a:off x="3225800" y="14566657"/>
          <a:ext cx="889000" cy="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132752</xdr:rowOff>
    </xdr:from>
    <xdr:to>
      <xdr:col>19</xdr:col>
      <xdr:colOff>184150</xdr:colOff>
      <xdr:row>85</xdr:row>
      <xdr:rowOff>62902</xdr:rowOff>
    </xdr:to>
    <xdr:sp macro="" textlink="">
      <xdr:nvSpPr>
        <xdr:cNvPr id="199" name="フローチャート: 判断 198"/>
        <xdr:cNvSpPr/>
      </xdr:nvSpPr>
      <xdr:spPr>
        <a:xfrm>
          <a:off x="4064000" y="1453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47679</xdr:rowOff>
    </xdr:from>
    <xdr:ext cx="736600" cy="259045"/>
    <xdr:sp macro="" textlink="">
      <xdr:nvSpPr>
        <xdr:cNvPr id="200" name="テキスト ボックス 199"/>
        <xdr:cNvSpPr txBox="1"/>
      </xdr:nvSpPr>
      <xdr:spPr>
        <a:xfrm>
          <a:off x="3733800" y="14620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14388</xdr:rowOff>
    </xdr:from>
    <xdr:to>
      <xdr:col>15</xdr:col>
      <xdr:colOff>82550</xdr:colOff>
      <xdr:row>85</xdr:row>
      <xdr:rowOff>117734</xdr:rowOff>
    </xdr:to>
    <xdr:cxnSp macro="">
      <xdr:nvCxnSpPr>
        <xdr:cNvPr id="201" name="直線コネクタ 200"/>
        <xdr:cNvCxnSpPr/>
      </xdr:nvCxnSpPr>
      <xdr:spPr>
        <a:xfrm flipV="1">
          <a:off x="2336800" y="14587638"/>
          <a:ext cx="889000" cy="10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76310</xdr:rowOff>
    </xdr:from>
    <xdr:to>
      <xdr:col>15</xdr:col>
      <xdr:colOff>133350</xdr:colOff>
      <xdr:row>86</xdr:row>
      <xdr:rowOff>6460</xdr:rowOff>
    </xdr:to>
    <xdr:sp macro="" textlink="">
      <xdr:nvSpPr>
        <xdr:cNvPr id="202" name="フローチャート: 判断 201"/>
        <xdr:cNvSpPr/>
      </xdr:nvSpPr>
      <xdr:spPr>
        <a:xfrm>
          <a:off x="3175000" y="146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162687</xdr:rowOff>
    </xdr:from>
    <xdr:ext cx="762000" cy="259045"/>
    <xdr:sp macro="" textlink="">
      <xdr:nvSpPr>
        <xdr:cNvPr id="203" name="テキスト ボックス 202"/>
        <xdr:cNvSpPr txBox="1"/>
      </xdr:nvSpPr>
      <xdr:spPr>
        <a:xfrm>
          <a:off x="2844800" y="1473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117734</xdr:rowOff>
    </xdr:from>
    <xdr:to>
      <xdr:col>11</xdr:col>
      <xdr:colOff>31750</xdr:colOff>
      <xdr:row>86</xdr:row>
      <xdr:rowOff>9722</xdr:rowOff>
    </xdr:to>
    <xdr:cxnSp macro="">
      <xdr:nvCxnSpPr>
        <xdr:cNvPr id="204" name="直線コネクタ 203"/>
        <xdr:cNvCxnSpPr/>
      </xdr:nvCxnSpPr>
      <xdr:spPr>
        <a:xfrm flipV="1">
          <a:off x="1447800" y="14690984"/>
          <a:ext cx="889000" cy="6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123800</xdr:rowOff>
    </xdr:from>
    <xdr:to>
      <xdr:col>11</xdr:col>
      <xdr:colOff>82550</xdr:colOff>
      <xdr:row>85</xdr:row>
      <xdr:rowOff>53950</xdr:rowOff>
    </xdr:to>
    <xdr:sp macro="" textlink="">
      <xdr:nvSpPr>
        <xdr:cNvPr id="205" name="フローチャート: 判断 204"/>
        <xdr:cNvSpPr/>
      </xdr:nvSpPr>
      <xdr:spPr>
        <a:xfrm>
          <a:off x="2286000" y="1452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64127</xdr:rowOff>
    </xdr:from>
    <xdr:ext cx="762000" cy="259045"/>
    <xdr:sp macro="" textlink="">
      <xdr:nvSpPr>
        <xdr:cNvPr id="206" name="テキスト ボックス 205"/>
        <xdr:cNvSpPr txBox="1"/>
      </xdr:nvSpPr>
      <xdr:spPr>
        <a:xfrm>
          <a:off x="1955800" y="1429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71427</xdr:rowOff>
    </xdr:from>
    <xdr:to>
      <xdr:col>7</xdr:col>
      <xdr:colOff>31750</xdr:colOff>
      <xdr:row>84</xdr:row>
      <xdr:rowOff>1577</xdr:rowOff>
    </xdr:to>
    <xdr:sp macro="" textlink="">
      <xdr:nvSpPr>
        <xdr:cNvPr id="207" name="フローチャート: 判断 206"/>
        <xdr:cNvSpPr/>
      </xdr:nvSpPr>
      <xdr:spPr>
        <a:xfrm>
          <a:off x="1397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11754</xdr:rowOff>
    </xdr:from>
    <xdr:ext cx="762000" cy="259045"/>
    <xdr:sp macro="" textlink="">
      <xdr:nvSpPr>
        <xdr:cNvPr id="208" name="テキスト ボックス 207"/>
        <xdr:cNvSpPr txBox="1"/>
      </xdr:nvSpPr>
      <xdr:spPr>
        <a:xfrm>
          <a:off x="1066800" y="1407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122915</xdr:rowOff>
    </xdr:from>
    <xdr:to>
      <xdr:col>23</xdr:col>
      <xdr:colOff>184150</xdr:colOff>
      <xdr:row>85</xdr:row>
      <xdr:rowOff>53065</xdr:rowOff>
    </xdr:to>
    <xdr:sp macro="" textlink="">
      <xdr:nvSpPr>
        <xdr:cNvPr id="214" name="楕円 213"/>
        <xdr:cNvSpPr/>
      </xdr:nvSpPr>
      <xdr:spPr>
        <a:xfrm>
          <a:off x="4902200" y="1452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94992</xdr:rowOff>
    </xdr:from>
    <xdr:ext cx="762000" cy="259045"/>
    <xdr:sp macro="" textlink="">
      <xdr:nvSpPr>
        <xdr:cNvPr id="215" name="人件費・物件費等の状況該当値テキスト"/>
        <xdr:cNvSpPr txBox="1"/>
      </xdr:nvSpPr>
      <xdr:spPr>
        <a:xfrm>
          <a:off x="5041900" y="1449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114057</xdr:rowOff>
    </xdr:from>
    <xdr:to>
      <xdr:col>19</xdr:col>
      <xdr:colOff>184150</xdr:colOff>
      <xdr:row>85</xdr:row>
      <xdr:rowOff>44207</xdr:rowOff>
    </xdr:to>
    <xdr:sp macro="" textlink="">
      <xdr:nvSpPr>
        <xdr:cNvPr id="216" name="楕円 215"/>
        <xdr:cNvSpPr/>
      </xdr:nvSpPr>
      <xdr:spPr>
        <a:xfrm>
          <a:off x="4064000" y="1451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54384</xdr:rowOff>
    </xdr:from>
    <xdr:ext cx="736600" cy="259045"/>
    <xdr:sp macro="" textlink="">
      <xdr:nvSpPr>
        <xdr:cNvPr id="217" name="テキスト ボックス 216"/>
        <xdr:cNvSpPr txBox="1"/>
      </xdr:nvSpPr>
      <xdr:spPr>
        <a:xfrm>
          <a:off x="3733800" y="14284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135038</xdr:rowOff>
    </xdr:from>
    <xdr:to>
      <xdr:col>15</xdr:col>
      <xdr:colOff>133350</xdr:colOff>
      <xdr:row>85</xdr:row>
      <xdr:rowOff>65188</xdr:rowOff>
    </xdr:to>
    <xdr:sp macro="" textlink="">
      <xdr:nvSpPr>
        <xdr:cNvPr id="218" name="楕円 217"/>
        <xdr:cNvSpPr/>
      </xdr:nvSpPr>
      <xdr:spPr>
        <a:xfrm>
          <a:off x="3175000" y="145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75365</xdr:rowOff>
    </xdr:from>
    <xdr:ext cx="762000" cy="259045"/>
    <xdr:sp macro="" textlink="">
      <xdr:nvSpPr>
        <xdr:cNvPr id="219" name="テキスト ボックス 218"/>
        <xdr:cNvSpPr txBox="1"/>
      </xdr:nvSpPr>
      <xdr:spPr>
        <a:xfrm>
          <a:off x="2844800" y="1430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66934</xdr:rowOff>
    </xdr:from>
    <xdr:to>
      <xdr:col>11</xdr:col>
      <xdr:colOff>82550</xdr:colOff>
      <xdr:row>85</xdr:row>
      <xdr:rowOff>168534</xdr:rowOff>
    </xdr:to>
    <xdr:sp macro="" textlink="">
      <xdr:nvSpPr>
        <xdr:cNvPr id="220" name="楕円 219"/>
        <xdr:cNvSpPr/>
      </xdr:nvSpPr>
      <xdr:spPr>
        <a:xfrm>
          <a:off x="2286000" y="1464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153311</xdr:rowOff>
    </xdr:from>
    <xdr:ext cx="762000" cy="259045"/>
    <xdr:sp macro="" textlink="">
      <xdr:nvSpPr>
        <xdr:cNvPr id="221" name="テキスト ボックス 220"/>
        <xdr:cNvSpPr txBox="1"/>
      </xdr:nvSpPr>
      <xdr:spPr>
        <a:xfrm>
          <a:off x="1955800" y="14726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130372</xdr:rowOff>
    </xdr:from>
    <xdr:to>
      <xdr:col>7</xdr:col>
      <xdr:colOff>31750</xdr:colOff>
      <xdr:row>86</xdr:row>
      <xdr:rowOff>60522</xdr:rowOff>
    </xdr:to>
    <xdr:sp macro="" textlink="">
      <xdr:nvSpPr>
        <xdr:cNvPr id="222" name="楕円 221"/>
        <xdr:cNvSpPr/>
      </xdr:nvSpPr>
      <xdr:spPr>
        <a:xfrm>
          <a:off x="1397000" y="1470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45299</xdr:rowOff>
    </xdr:from>
    <xdr:ext cx="762000" cy="259045"/>
    <xdr:sp macro="" textlink="">
      <xdr:nvSpPr>
        <xdr:cNvPr id="223" name="テキスト ボックス 222"/>
        <xdr:cNvSpPr txBox="1"/>
      </xdr:nvSpPr>
      <xdr:spPr>
        <a:xfrm>
          <a:off x="1066800" y="14789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主な要因は、新規採用職員の抑制により、若手職員が減少し職員総数が減少したため、職員の平均年齢が高くなっていることが要因である。類似団体の状況等に注視しながら、今後も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52614</xdr:rowOff>
    </xdr:to>
    <xdr:cxnSp macro="">
      <xdr:nvCxnSpPr>
        <xdr:cNvPr id="254" name="直線コネクタ 253"/>
        <xdr:cNvCxnSpPr/>
      </xdr:nvCxnSpPr>
      <xdr:spPr>
        <a:xfrm flipV="1">
          <a:off x="17018000" y="13760450"/>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5"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6" name="直線コネクタ 255"/>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51707</xdr:rowOff>
    </xdr:from>
    <xdr:to>
      <xdr:col>81</xdr:col>
      <xdr:colOff>44450</xdr:colOff>
      <xdr:row>88</xdr:row>
      <xdr:rowOff>120650</xdr:rowOff>
    </xdr:to>
    <xdr:cxnSp macro="">
      <xdr:nvCxnSpPr>
        <xdr:cNvPr id="259" name="直線コネクタ 258"/>
        <xdr:cNvCxnSpPr/>
      </xdr:nvCxnSpPr>
      <xdr:spPr>
        <a:xfrm>
          <a:off x="16179800" y="15139307"/>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60" name="給与水準   （国との比較）平均値テキスト"/>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61" name="フローチャート: 判断 260"/>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153307</xdr:rowOff>
    </xdr:from>
    <xdr:to>
      <xdr:col>77</xdr:col>
      <xdr:colOff>44450</xdr:colOff>
      <xdr:row>88</xdr:row>
      <xdr:rowOff>51707</xdr:rowOff>
    </xdr:to>
    <xdr:cxnSp macro="">
      <xdr:nvCxnSpPr>
        <xdr:cNvPr id="262" name="直線コネクタ 261"/>
        <xdr:cNvCxnSpPr/>
      </xdr:nvCxnSpPr>
      <xdr:spPr>
        <a:xfrm>
          <a:off x="15290800" y="14898007"/>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3" name="フローチャート: 判断 262"/>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4" name="テキスト ボックス 263"/>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153307</xdr:rowOff>
    </xdr:from>
    <xdr:to>
      <xdr:col>72</xdr:col>
      <xdr:colOff>203200</xdr:colOff>
      <xdr:row>89</xdr:row>
      <xdr:rowOff>156029</xdr:rowOff>
    </xdr:to>
    <xdr:cxnSp macro="">
      <xdr:nvCxnSpPr>
        <xdr:cNvPr id="265" name="直線コネクタ 264"/>
        <xdr:cNvCxnSpPr/>
      </xdr:nvCxnSpPr>
      <xdr:spPr>
        <a:xfrm flipV="1">
          <a:off x="14401800" y="14898007"/>
          <a:ext cx="889000" cy="51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6" name="フローチャート: 判断 265"/>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7" name="テキスト ボックス 266"/>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137886</xdr:rowOff>
    </xdr:from>
    <xdr:to>
      <xdr:col>68</xdr:col>
      <xdr:colOff>152400</xdr:colOff>
      <xdr:row>89</xdr:row>
      <xdr:rowOff>156029</xdr:rowOff>
    </xdr:to>
    <xdr:cxnSp macro="">
      <xdr:nvCxnSpPr>
        <xdr:cNvPr id="268" name="直線コネクタ 267"/>
        <xdr:cNvCxnSpPr/>
      </xdr:nvCxnSpPr>
      <xdr:spPr>
        <a:xfrm>
          <a:off x="13512800" y="15225486"/>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9" name="フローチャート: 判断 268"/>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70" name="テキスト ボックス 269"/>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71" name="フローチャート: 判断 270"/>
        <xdr:cNvSpPr/>
      </xdr:nvSpPr>
      <xdr:spPr>
        <a:xfrm>
          <a:off x="13462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58256</xdr:rowOff>
    </xdr:from>
    <xdr:ext cx="762000" cy="259045"/>
    <xdr:sp macro="" textlink="">
      <xdr:nvSpPr>
        <xdr:cNvPr id="272" name="テキスト ボックス 271"/>
        <xdr:cNvSpPr txBox="1"/>
      </xdr:nvSpPr>
      <xdr:spPr>
        <a:xfrm>
          <a:off x="13131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69850</xdr:rowOff>
    </xdr:from>
    <xdr:to>
      <xdr:col>81</xdr:col>
      <xdr:colOff>95250</xdr:colOff>
      <xdr:row>89</xdr:row>
      <xdr:rowOff>0</xdr:rowOff>
    </xdr:to>
    <xdr:sp macro="" textlink="">
      <xdr:nvSpPr>
        <xdr:cNvPr id="278" name="楕円 277"/>
        <xdr:cNvSpPr/>
      </xdr:nvSpPr>
      <xdr:spPr>
        <a:xfrm>
          <a:off x="169672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137177</xdr:rowOff>
    </xdr:from>
    <xdr:ext cx="762000" cy="259045"/>
    <xdr:sp macro="" textlink="">
      <xdr:nvSpPr>
        <xdr:cNvPr id="279" name="給与水準   （国との比較）該当値テキスト"/>
        <xdr:cNvSpPr txBox="1"/>
      </xdr:nvSpPr>
      <xdr:spPr>
        <a:xfrm>
          <a:off x="17106900" y="1505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907</xdr:rowOff>
    </xdr:from>
    <xdr:to>
      <xdr:col>77</xdr:col>
      <xdr:colOff>95250</xdr:colOff>
      <xdr:row>88</xdr:row>
      <xdr:rowOff>102507</xdr:rowOff>
    </xdr:to>
    <xdr:sp macro="" textlink="">
      <xdr:nvSpPr>
        <xdr:cNvPr id="280" name="楕円 279"/>
        <xdr:cNvSpPr/>
      </xdr:nvSpPr>
      <xdr:spPr>
        <a:xfrm>
          <a:off x="16129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87284</xdr:rowOff>
    </xdr:from>
    <xdr:ext cx="736600" cy="259045"/>
    <xdr:sp macro="" textlink="">
      <xdr:nvSpPr>
        <xdr:cNvPr id="281" name="テキスト ボックス 280"/>
        <xdr:cNvSpPr txBox="1"/>
      </xdr:nvSpPr>
      <xdr:spPr>
        <a:xfrm>
          <a:off x="15798800" y="1517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102507</xdr:rowOff>
    </xdr:from>
    <xdr:to>
      <xdr:col>73</xdr:col>
      <xdr:colOff>44450</xdr:colOff>
      <xdr:row>87</xdr:row>
      <xdr:rowOff>32657</xdr:rowOff>
    </xdr:to>
    <xdr:sp macro="" textlink="">
      <xdr:nvSpPr>
        <xdr:cNvPr id="282" name="楕円 281"/>
        <xdr:cNvSpPr/>
      </xdr:nvSpPr>
      <xdr:spPr>
        <a:xfrm>
          <a:off x="15240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83" name="テキスト ボックス 282"/>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105229</xdr:rowOff>
    </xdr:from>
    <xdr:to>
      <xdr:col>68</xdr:col>
      <xdr:colOff>203200</xdr:colOff>
      <xdr:row>90</xdr:row>
      <xdr:rowOff>35379</xdr:rowOff>
    </xdr:to>
    <xdr:sp macro="" textlink="">
      <xdr:nvSpPr>
        <xdr:cNvPr id="284" name="楕円 283"/>
        <xdr:cNvSpPr/>
      </xdr:nvSpPr>
      <xdr:spPr>
        <a:xfrm>
          <a:off x="14351000" y="1536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20156</xdr:rowOff>
    </xdr:from>
    <xdr:ext cx="762000" cy="259045"/>
    <xdr:sp macro="" textlink="">
      <xdr:nvSpPr>
        <xdr:cNvPr id="285" name="テキスト ボックス 284"/>
        <xdr:cNvSpPr txBox="1"/>
      </xdr:nvSpPr>
      <xdr:spPr>
        <a:xfrm>
          <a:off x="14020800" y="15450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87086</xdr:rowOff>
    </xdr:from>
    <xdr:to>
      <xdr:col>64</xdr:col>
      <xdr:colOff>152400</xdr:colOff>
      <xdr:row>89</xdr:row>
      <xdr:rowOff>17236</xdr:rowOff>
    </xdr:to>
    <xdr:sp macro="" textlink="">
      <xdr:nvSpPr>
        <xdr:cNvPr id="286" name="楕円 285"/>
        <xdr:cNvSpPr/>
      </xdr:nvSpPr>
      <xdr:spPr>
        <a:xfrm>
          <a:off x="13462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2013</xdr:rowOff>
    </xdr:from>
    <xdr:ext cx="762000" cy="259045"/>
    <xdr:sp macro="" textlink="">
      <xdr:nvSpPr>
        <xdr:cNvPr id="287" name="テキスト ボックス 286"/>
        <xdr:cNvSpPr txBox="1"/>
      </xdr:nvSpPr>
      <xdr:spPr>
        <a:xfrm>
          <a:off x="13131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年度から実施している行財政改革により、新規採用者の抑制や町費負担教職員の廃止により、職員数は平成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類似団体平均を下回っている。しかし、既存事業に加え、区画整理事業などの大型事業やマイナンバー制度、幼保無償化などの国の制度改正による事業の増加や公共施設の適正な維持管理のための技術職の確保など、職員数をこれ以上削減することは難しい状況であり、民間委託や電子化の推進により事務の効率化を図りながら、適正な職員数を維持できるよう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123553</xdr:rowOff>
    </xdr:from>
    <xdr:to>
      <xdr:col>81</xdr:col>
      <xdr:colOff>44450</xdr:colOff>
      <xdr:row>67</xdr:row>
      <xdr:rowOff>124823</xdr:rowOff>
    </xdr:to>
    <xdr:cxnSp macro="">
      <xdr:nvCxnSpPr>
        <xdr:cNvPr id="319" name="直線コネクタ 318"/>
        <xdr:cNvCxnSpPr/>
      </xdr:nvCxnSpPr>
      <xdr:spPr>
        <a:xfrm flipV="1">
          <a:off x="17018000" y="10067653"/>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96900</xdr:rowOff>
    </xdr:from>
    <xdr:ext cx="762000" cy="259045"/>
    <xdr:sp macro="" textlink="">
      <xdr:nvSpPr>
        <xdr:cNvPr id="320" name="定員管理の状況最小値テキスト"/>
        <xdr:cNvSpPr txBox="1"/>
      </xdr:nvSpPr>
      <xdr:spPr>
        <a:xfrm>
          <a:off x="17106900" y="1158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124823</xdr:rowOff>
    </xdr:from>
    <xdr:to>
      <xdr:col>81</xdr:col>
      <xdr:colOff>133350</xdr:colOff>
      <xdr:row>67</xdr:row>
      <xdr:rowOff>124823</xdr:rowOff>
    </xdr:to>
    <xdr:cxnSp macro="">
      <xdr:nvCxnSpPr>
        <xdr:cNvPr id="321" name="直線コネクタ 320"/>
        <xdr:cNvCxnSpPr/>
      </xdr:nvCxnSpPr>
      <xdr:spPr>
        <a:xfrm>
          <a:off x="16929100" y="1161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38480</xdr:rowOff>
    </xdr:from>
    <xdr:ext cx="762000" cy="259045"/>
    <xdr:sp macro="" textlink="">
      <xdr:nvSpPr>
        <xdr:cNvPr id="322" name="定員管理の状況最大値テキスト"/>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123553</xdr:rowOff>
    </xdr:from>
    <xdr:to>
      <xdr:col>81</xdr:col>
      <xdr:colOff>133350</xdr:colOff>
      <xdr:row>58</xdr:row>
      <xdr:rowOff>123553</xdr:rowOff>
    </xdr:to>
    <xdr:cxnSp macro="">
      <xdr:nvCxnSpPr>
        <xdr:cNvPr id="323" name="直線コネクタ 322"/>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104684</xdr:rowOff>
    </xdr:from>
    <xdr:to>
      <xdr:col>81</xdr:col>
      <xdr:colOff>44450</xdr:colOff>
      <xdr:row>60</xdr:row>
      <xdr:rowOff>115026</xdr:rowOff>
    </xdr:to>
    <xdr:cxnSp macro="">
      <xdr:nvCxnSpPr>
        <xdr:cNvPr id="324" name="直線コネクタ 323"/>
        <xdr:cNvCxnSpPr/>
      </xdr:nvCxnSpPr>
      <xdr:spPr>
        <a:xfrm>
          <a:off x="16179800" y="10391684"/>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1015</xdr:rowOff>
    </xdr:from>
    <xdr:ext cx="762000" cy="259045"/>
    <xdr:sp macro="" textlink="">
      <xdr:nvSpPr>
        <xdr:cNvPr id="325" name="定員管理の状況平均値テキスト"/>
        <xdr:cNvSpPr txBox="1"/>
      </xdr:nvSpPr>
      <xdr:spPr>
        <a:xfrm>
          <a:off x="17106900" y="10459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28938</xdr:rowOff>
    </xdr:from>
    <xdr:to>
      <xdr:col>81</xdr:col>
      <xdr:colOff>95250</xdr:colOff>
      <xdr:row>61</xdr:row>
      <xdr:rowOff>130538</xdr:rowOff>
    </xdr:to>
    <xdr:sp macro="" textlink="">
      <xdr:nvSpPr>
        <xdr:cNvPr id="326" name="フローチャート: 判断 325"/>
        <xdr:cNvSpPr/>
      </xdr:nvSpPr>
      <xdr:spPr>
        <a:xfrm>
          <a:off x="169672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104684</xdr:rowOff>
    </xdr:from>
    <xdr:to>
      <xdr:col>77</xdr:col>
      <xdr:colOff>44450</xdr:colOff>
      <xdr:row>60</xdr:row>
      <xdr:rowOff>123644</xdr:rowOff>
    </xdr:to>
    <xdr:cxnSp macro="">
      <xdr:nvCxnSpPr>
        <xdr:cNvPr id="327" name="直線コネクタ 326"/>
        <xdr:cNvCxnSpPr/>
      </xdr:nvCxnSpPr>
      <xdr:spPr>
        <a:xfrm flipV="1">
          <a:off x="15290800" y="10391684"/>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46174</xdr:rowOff>
    </xdr:from>
    <xdr:to>
      <xdr:col>77</xdr:col>
      <xdr:colOff>95250</xdr:colOff>
      <xdr:row>61</xdr:row>
      <xdr:rowOff>147774</xdr:rowOff>
    </xdr:to>
    <xdr:sp macro="" textlink="">
      <xdr:nvSpPr>
        <xdr:cNvPr id="328" name="フローチャート: 判断 327"/>
        <xdr:cNvSpPr/>
      </xdr:nvSpPr>
      <xdr:spPr>
        <a:xfrm>
          <a:off x="16129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132551</xdr:rowOff>
    </xdr:from>
    <xdr:ext cx="736600" cy="259045"/>
    <xdr:sp macro="" textlink="">
      <xdr:nvSpPr>
        <xdr:cNvPr id="329" name="テキスト ボックス 328"/>
        <xdr:cNvSpPr txBox="1"/>
      </xdr:nvSpPr>
      <xdr:spPr>
        <a:xfrm>
          <a:off x="15798800" y="10591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123644</xdr:rowOff>
    </xdr:from>
    <xdr:to>
      <xdr:col>72</xdr:col>
      <xdr:colOff>203200</xdr:colOff>
      <xdr:row>60</xdr:row>
      <xdr:rowOff>139156</xdr:rowOff>
    </xdr:to>
    <xdr:cxnSp macro="">
      <xdr:nvCxnSpPr>
        <xdr:cNvPr id="330" name="直線コネクタ 329"/>
        <xdr:cNvCxnSpPr/>
      </xdr:nvCxnSpPr>
      <xdr:spPr>
        <a:xfrm flipV="1">
          <a:off x="14401800" y="10410644"/>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39279</xdr:rowOff>
    </xdr:from>
    <xdr:to>
      <xdr:col>73</xdr:col>
      <xdr:colOff>44450</xdr:colOff>
      <xdr:row>61</xdr:row>
      <xdr:rowOff>140879</xdr:rowOff>
    </xdr:to>
    <xdr:sp macro="" textlink="">
      <xdr:nvSpPr>
        <xdr:cNvPr id="331" name="フローチャート: 判断 330"/>
        <xdr:cNvSpPr/>
      </xdr:nvSpPr>
      <xdr:spPr>
        <a:xfrm>
          <a:off x="15240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125656</xdr:rowOff>
    </xdr:from>
    <xdr:ext cx="762000" cy="259045"/>
    <xdr:sp macro="" textlink="">
      <xdr:nvSpPr>
        <xdr:cNvPr id="332" name="テキスト ボックス 331"/>
        <xdr:cNvSpPr txBox="1"/>
      </xdr:nvSpPr>
      <xdr:spPr>
        <a:xfrm>
          <a:off x="14909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139156</xdr:rowOff>
    </xdr:from>
    <xdr:to>
      <xdr:col>68</xdr:col>
      <xdr:colOff>152400</xdr:colOff>
      <xdr:row>61</xdr:row>
      <xdr:rowOff>60778</xdr:rowOff>
    </xdr:to>
    <xdr:cxnSp macro="">
      <xdr:nvCxnSpPr>
        <xdr:cNvPr id="333" name="直線コネクタ 332"/>
        <xdr:cNvCxnSpPr/>
      </xdr:nvCxnSpPr>
      <xdr:spPr>
        <a:xfrm flipV="1">
          <a:off x="13512800" y="10426156"/>
          <a:ext cx="8890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25491</xdr:rowOff>
    </xdr:from>
    <xdr:to>
      <xdr:col>68</xdr:col>
      <xdr:colOff>203200</xdr:colOff>
      <xdr:row>61</xdr:row>
      <xdr:rowOff>127091</xdr:rowOff>
    </xdr:to>
    <xdr:sp macro="" textlink="">
      <xdr:nvSpPr>
        <xdr:cNvPr id="334" name="フローチャート: 判断 333"/>
        <xdr:cNvSpPr/>
      </xdr:nvSpPr>
      <xdr:spPr>
        <a:xfrm>
          <a:off x="14351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111868</xdr:rowOff>
    </xdr:from>
    <xdr:ext cx="762000" cy="259045"/>
    <xdr:sp macro="" textlink="">
      <xdr:nvSpPr>
        <xdr:cNvPr id="335" name="テキスト ボックス 334"/>
        <xdr:cNvSpPr txBox="1"/>
      </xdr:nvSpPr>
      <xdr:spPr>
        <a:xfrm>
          <a:off x="14020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6" name="フローチャート: 判断 335"/>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6276</xdr:rowOff>
    </xdr:from>
    <xdr:ext cx="762000" cy="259045"/>
    <xdr:sp macro="" textlink="">
      <xdr:nvSpPr>
        <xdr:cNvPr id="337" name="テキスト ボックス 336"/>
        <xdr:cNvSpPr txBox="1"/>
      </xdr:nvSpPr>
      <xdr:spPr>
        <a:xfrm>
          <a:off x="13131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64226</xdr:rowOff>
    </xdr:from>
    <xdr:to>
      <xdr:col>81</xdr:col>
      <xdr:colOff>95250</xdr:colOff>
      <xdr:row>60</xdr:row>
      <xdr:rowOff>165826</xdr:rowOff>
    </xdr:to>
    <xdr:sp macro="" textlink="">
      <xdr:nvSpPr>
        <xdr:cNvPr id="343" name="楕円 342"/>
        <xdr:cNvSpPr/>
      </xdr:nvSpPr>
      <xdr:spPr>
        <a:xfrm>
          <a:off x="16967200" y="103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80753</xdr:rowOff>
    </xdr:from>
    <xdr:ext cx="762000" cy="259045"/>
    <xdr:sp macro="" textlink="">
      <xdr:nvSpPr>
        <xdr:cNvPr id="344" name="定員管理の状況該当値テキスト"/>
        <xdr:cNvSpPr txBox="1"/>
      </xdr:nvSpPr>
      <xdr:spPr>
        <a:xfrm>
          <a:off x="17106900" y="1019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53884</xdr:rowOff>
    </xdr:from>
    <xdr:to>
      <xdr:col>77</xdr:col>
      <xdr:colOff>95250</xdr:colOff>
      <xdr:row>60</xdr:row>
      <xdr:rowOff>155484</xdr:rowOff>
    </xdr:to>
    <xdr:sp macro="" textlink="">
      <xdr:nvSpPr>
        <xdr:cNvPr id="345" name="楕円 344"/>
        <xdr:cNvSpPr/>
      </xdr:nvSpPr>
      <xdr:spPr>
        <a:xfrm>
          <a:off x="161290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165661</xdr:rowOff>
    </xdr:from>
    <xdr:ext cx="736600" cy="259045"/>
    <xdr:sp macro="" textlink="">
      <xdr:nvSpPr>
        <xdr:cNvPr id="346" name="テキスト ボックス 345"/>
        <xdr:cNvSpPr txBox="1"/>
      </xdr:nvSpPr>
      <xdr:spPr>
        <a:xfrm>
          <a:off x="15798800" y="10109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72844</xdr:rowOff>
    </xdr:from>
    <xdr:to>
      <xdr:col>73</xdr:col>
      <xdr:colOff>44450</xdr:colOff>
      <xdr:row>61</xdr:row>
      <xdr:rowOff>2994</xdr:rowOff>
    </xdr:to>
    <xdr:sp macro="" textlink="">
      <xdr:nvSpPr>
        <xdr:cNvPr id="347" name="楕円 346"/>
        <xdr:cNvSpPr/>
      </xdr:nvSpPr>
      <xdr:spPr>
        <a:xfrm>
          <a:off x="15240000" y="1035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13171</xdr:rowOff>
    </xdr:from>
    <xdr:ext cx="762000" cy="259045"/>
    <xdr:sp macro="" textlink="">
      <xdr:nvSpPr>
        <xdr:cNvPr id="348" name="テキスト ボックス 347"/>
        <xdr:cNvSpPr txBox="1"/>
      </xdr:nvSpPr>
      <xdr:spPr>
        <a:xfrm>
          <a:off x="14909800" y="1012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88356</xdr:rowOff>
    </xdr:from>
    <xdr:to>
      <xdr:col>68</xdr:col>
      <xdr:colOff>203200</xdr:colOff>
      <xdr:row>61</xdr:row>
      <xdr:rowOff>18506</xdr:rowOff>
    </xdr:to>
    <xdr:sp macro="" textlink="">
      <xdr:nvSpPr>
        <xdr:cNvPr id="349" name="楕円 348"/>
        <xdr:cNvSpPr/>
      </xdr:nvSpPr>
      <xdr:spPr>
        <a:xfrm>
          <a:off x="143510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28683</xdr:rowOff>
    </xdr:from>
    <xdr:ext cx="762000" cy="259045"/>
    <xdr:sp macro="" textlink="">
      <xdr:nvSpPr>
        <xdr:cNvPr id="350" name="テキスト ボックス 349"/>
        <xdr:cNvSpPr txBox="1"/>
      </xdr:nvSpPr>
      <xdr:spPr>
        <a:xfrm>
          <a:off x="14020800" y="1014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9978</xdr:rowOff>
    </xdr:from>
    <xdr:to>
      <xdr:col>64</xdr:col>
      <xdr:colOff>152400</xdr:colOff>
      <xdr:row>61</xdr:row>
      <xdr:rowOff>111578</xdr:rowOff>
    </xdr:to>
    <xdr:sp macro="" textlink="">
      <xdr:nvSpPr>
        <xdr:cNvPr id="351" name="楕円 350"/>
        <xdr:cNvSpPr/>
      </xdr:nvSpPr>
      <xdr:spPr>
        <a:xfrm>
          <a:off x="13462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96355</xdr:rowOff>
    </xdr:from>
    <xdr:ext cx="762000" cy="259045"/>
    <xdr:sp macro="" textlink="">
      <xdr:nvSpPr>
        <xdr:cNvPr id="352" name="テキスト ボックス 351"/>
        <xdr:cNvSpPr txBox="1"/>
      </xdr:nvSpPr>
      <xdr:spPr>
        <a:xfrm>
          <a:off x="131318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類似団体平均を上回っており、将来負担比率と同様に、これは過去に実施した大規模なインフラ整備や公共施設の建設の財源に地方債を充てており、元利償還金が類似団体に比べて大きいことが要因である。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減少しており、今後も減少していく見込みである。また、本町の場合は景気動向により税収が大きく変動し、標準財政規模に影響を与え、数値が大きく変わることもあるため、今後も景気動向に注視し、過度に地方債に依存しない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102689</xdr:rowOff>
    </xdr:from>
    <xdr:to>
      <xdr:col>81</xdr:col>
      <xdr:colOff>44450</xdr:colOff>
      <xdr:row>44</xdr:row>
      <xdr:rowOff>109946</xdr:rowOff>
    </xdr:to>
    <xdr:cxnSp macro="">
      <xdr:nvCxnSpPr>
        <xdr:cNvPr id="382" name="直線コネクタ 381"/>
        <xdr:cNvCxnSpPr/>
      </xdr:nvCxnSpPr>
      <xdr:spPr>
        <a:xfrm flipV="1">
          <a:off x="17018000" y="6274889"/>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3"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4" name="直線コネクタ 383"/>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17616</xdr:rowOff>
    </xdr:from>
    <xdr:ext cx="762000" cy="259045"/>
    <xdr:sp macro="" textlink="">
      <xdr:nvSpPr>
        <xdr:cNvPr id="385" name="公債費負担の状況最大値テキスト"/>
        <xdr:cNvSpPr txBox="1"/>
      </xdr:nvSpPr>
      <xdr:spPr>
        <a:xfrm>
          <a:off x="17106900" y="601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102689</xdr:rowOff>
    </xdr:from>
    <xdr:to>
      <xdr:col>81</xdr:col>
      <xdr:colOff>133350</xdr:colOff>
      <xdr:row>36</xdr:row>
      <xdr:rowOff>102689</xdr:rowOff>
    </xdr:to>
    <xdr:cxnSp macro="">
      <xdr:nvCxnSpPr>
        <xdr:cNvPr id="386" name="直線コネクタ 385"/>
        <xdr:cNvCxnSpPr/>
      </xdr:nvCxnSpPr>
      <xdr:spPr>
        <a:xfrm>
          <a:off x="16929100" y="627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39188</xdr:rowOff>
    </xdr:from>
    <xdr:to>
      <xdr:col>81</xdr:col>
      <xdr:colOff>44450</xdr:colOff>
      <xdr:row>42</xdr:row>
      <xdr:rowOff>59872</xdr:rowOff>
    </xdr:to>
    <xdr:cxnSp macro="">
      <xdr:nvCxnSpPr>
        <xdr:cNvPr id="387" name="直線コネクタ 386"/>
        <xdr:cNvCxnSpPr/>
      </xdr:nvCxnSpPr>
      <xdr:spPr>
        <a:xfrm flipV="1">
          <a:off x="16179800" y="7240088"/>
          <a:ext cx="8382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37573</xdr:rowOff>
    </xdr:from>
    <xdr:ext cx="762000" cy="259045"/>
    <xdr:sp macro="" textlink="">
      <xdr:nvSpPr>
        <xdr:cNvPr id="388" name="公債費負担の状況平均値テキスト"/>
        <xdr:cNvSpPr txBox="1"/>
      </xdr:nvSpPr>
      <xdr:spPr>
        <a:xfrm>
          <a:off x="17106900" y="6724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21046</xdr:rowOff>
    </xdr:from>
    <xdr:to>
      <xdr:col>81</xdr:col>
      <xdr:colOff>95250</xdr:colOff>
      <xdr:row>40</xdr:row>
      <xdr:rowOff>122646</xdr:rowOff>
    </xdr:to>
    <xdr:sp macro="" textlink="">
      <xdr:nvSpPr>
        <xdr:cNvPr id="389" name="フローチャート: 判断 388"/>
        <xdr:cNvSpPr/>
      </xdr:nvSpPr>
      <xdr:spPr>
        <a:xfrm>
          <a:off x="169672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52977</xdr:rowOff>
    </xdr:from>
    <xdr:to>
      <xdr:col>77</xdr:col>
      <xdr:colOff>44450</xdr:colOff>
      <xdr:row>42</xdr:row>
      <xdr:rowOff>59872</xdr:rowOff>
    </xdr:to>
    <xdr:cxnSp macro="">
      <xdr:nvCxnSpPr>
        <xdr:cNvPr id="390" name="直線コネクタ 389"/>
        <xdr:cNvCxnSpPr/>
      </xdr:nvCxnSpPr>
      <xdr:spPr>
        <a:xfrm>
          <a:off x="15290800" y="7253877"/>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7257</xdr:rowOff>
    </xdr:from>
    <xdr:to>
      <xdr:col>77</xdr:col>
      <xdr:colOff>95250</xdr:colOff>
      <xdr:row>40</xdr:row>
      <xdr:rowOff>108857</xdr:rowOff>
    </xdr:to>
    <xdr:sp macro="" textlink="">
      <xdr:nvSpPr>
        <xdr:cNvPr id="391" name="フローチャート: 判断 390"/>
        <xdr:cNvSpPr/>
      </xdr:nvSpPr>
      <xdr:spPr>
        <a:xfrm>
          <a:off x="16129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119034</xdr:rowOff>
    </xdr:from>
    <xdr:ext cx="736600" cy="259045"/>
    <xdr:sp macro="" textlink="">
      <xdr:nvSpPr>
        <xdr:cNvPr id="392" name="テキスト ボックス 391"/>
        <xdr:cNvSpPr txBox="1"/>
      </xdr:nvSpPr>
      <xdr:spPr>
        <a:xfrm>
          <a:off x="15798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4717</xdr:rowOff>
    </xdr:from>
    <xdr:to>
      <xdr:col>72</xdr:col>
      <xdr:colOff>203200</xdr:colOff>
      <xdr:row>42</xdr:row>
      <xdr:rowOff>52977</xdr:rowOff>
    </xdr:to>
    <xdr:cxnSp macro="">
      <xdr:nvCxnSpPr>
        <xdr:cNvPr id="393" name="直線コネクタ 392"/>
        <xdr:cNvCxnSpPr/>
      </xdr:nvCxnSpPr>
      <xdr:spPr>
        <a:xfrm>
          <a:off x="14401800" y="720561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4" name="フローチャート: 判断 393"/>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125928</xdr:rowOff>
    </xdr:from>
    <xdr:ext cx="762000" cy="259045"/>
    <xdr:sp macro="" textlink="">
      <xdr:nvSpPr>
        <xdr:cNvPr id="395" name="テキスト ボックス 394"/>
        <xdr:cNvSpPr txBox="1"/>
      </xdr:nvSpPr>
      <xdr:spPr>
        <a:xfrm>
          <a:off x="14909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169273</xdr:rowOff>
    </xdr:from>
    <xdr:to>
      <xdr:col>68</xdr:col>
      <xdr:colOff>152400</xdr:colOff>
      <xdr:row>42</xdr:row>
      <xdr:rowOff>4717</xdr:rowOff>
    </xdr:to>
    <xdr:cxnSp macro="">
      <xdr:nvCxnSpPr>
        <xdr:cNvPr id="396" name="直線コネクタ 395"/>
        <xdr:cNvCxnSpPr/>
      </xdr:nvCxnSpPr>
      <xdr:spPr>
        <a:xfrm>
          <a:off x="13512800" y="719872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48623</xdr:rowOff>
    </xdr:from>
    <xdr:to>
      <xdr:col>68</xdr:col>
      <xdr:colOff>203200</xdr:colOff>
      <xdr:row>40</xdr:row>
      <xdr:rowOff>150223</xdr:rowOff>
    </xdr:to>
    <xdr:sp macro="" textlink="">
      <xdr:nvSpPr>
        <xdr:cNvPr id="397" name="フローチャート: 判断 396"/>
        <xdr:cNvSpPr/>
      </xdr:nvSpPr>
      <xdr:spPr>
        <a:xfrm>
          <a:off x="14351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160400</xdr:rowOff>
    </xdr:from>
    <xdr:ext cx="762000" cy="259045"/>
    <xdr:sp macro="" textlink="">
      <xdr:nvSpPr>
        <xdr:cNvPr id="398" name="テキスト ボックス 397"/>
        <xdr:cNvSpPr txBox="1"/>
      </xdr:nvSpPr>
      <xdr:spPr>
        <a:xfrm>
          <a:off x="14020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89988</xdr:rowOff>
    </xdr:from>
    <xdr:to>
      <xdr:col>64</xdr:col>
      <xdr:colOff>152400</xdr:colOff>
      <xdr:row>41</xdr:row>
      <xdr:rowOff>20138</xdr:rowOff>
    </xdr:to>
    <xdr:sp macro="" textlink="">
      <xdr:nvSpPr>
        <xdr:cNvPr id="399" name="フローチャート: 判断 398"/>
        <xdr:cNvSpPr/>
      </xdr:nvSpPr>
      <xdr:spPr>
        <a:xfrm>
          <a:off x="13462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30315</xdr:rowOff>
    </xdr:from>
    <xdr:ext cx="762000" cy="259045"/>
    <xdr:sp macro="" textlink="">
      <xdr:nvSpPr>
        <xdr:cNvPr id="400" name="テキスト ボックス 399"/>
        <xdr:cNvSpPr txBox="1"/>
      </xdr:nvSpPr>
      <xdr:spPr>
        <a:xfrm>
          <a:off x="13131800" y="671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159838</xdr:rowOff>
    </xdr:from>
    <xdr:to>
      <xdr:col>81</xdr:col>
      <xdr:colOff>95250</xdr:colOff>
      <xdr:row>42</xdr:row>
      <xdr:rowOff>89988</xdr:rowOff>
    </xdr:to>
    <xdr:sp macro="" textlink="">
      <xdr:nvSpPr>
        <xdr:cNvPr id="406" name="楕円 405"/>
        <xdr:cNvSpPr/>
      </xdr:nvSpPr>
      <xdr:spPr>
        <a:xfrm>
          <a:off x="16967200" y="718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131915</xdr:rowOff>
    </xdr:from>
    <xdr:ext cx="762000" cy="259045"/>
    <xdr:sp macro="" textlink="">
      <xdr:nvSpPr>
        <xdr:cNvPr id="407" name="公債費負担の状況該当値テキスト"/>
        <xdr:cNvSpPr txBox="1"/>
      </xdr:nvSpPr>
      <xdr:spPr>
        <a:xfrm>
          <a:off x="17106900" y="716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9072</xdr:rowOff>
    </xdr:from>
    <xdr:to>
      <xdr:col>77</xdr:col>
      <xdr:colOff>95250</xdr:colOff>
      <xdr:row>42</xdr:row>
      <xdr:rowOff>110672</xdr:rowOff>
    </xdr:to>
    <xdr:sp macro="" textlink="">
      <xdr:nvSpPr>
        <xdr:cNvPr id="408" name="楕円 407"/>
        <xdr:cNvSpPr/>
      </xdr:nvSpPr>
      <xdr:spPr>
        <a:xfrm>
          <a:off x="16129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95449</xdr:rowOff>
    </xdr:from>
    <xdr:ext cx="736600" cy="259045"/>
    <xdr:sp macro="" textlink="">
      <xdr:nvSpPr>
        <xdr:cNvPr id="409" name="テキスト ボックス 408"/>
        <xdr:cNvSpPr txBox="1"/>
      </xdr:nvSpPr>
      <xdr:spPr>
        <a:xfrm>
          <a:off x="15798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2177</xdr:rowOff>
    </xdr:from>
    <xdr:to>
      <xdr:col>73</xdr:col>
      <xdr:colOff>44450</xdr:colOff>
      <xdr:row>42</xdr:row>
      <xdr:rowOff>103777</xdr:rowOff>
    </xdr:to>
    <xdr:sp macro="" textlink="">
      <xdr:nvSpPr>
        <xdr:cNvPr id="410" name="楕円 409"/>
        <xdr:cNvSpPr/>
      </xdr:nvSpPr>
      <xdr:spPr>
        <a:xfrm>
          <a:off x="15240000" y="720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88554</xdr:rowOff>
    </xdr:from>
    <xdr:ext cx="762000" cy="259045"/>
    <xdr:sp macro="" textlink="">
      <xdr:nvSpPr>
        <xdr:cNvPr id="411" name="テキスト ボックス 410"/>
        <xdr:cNvSpPr txBox="1"/>
      </xdr:nvSpPr>
      <xdr:spPr>
        <a:xfrm>
          <a:off x="14909800" y="728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125367</xdr:rowOff>
    </xdr:from>
    <xdr:to>
      <xdr:col>68</xdr:col>
      <xdr:colOff>203200</xdr:colOff>
      <xdr:row>42</xdr:row>
      <xdr:rowOff>55517</xdr:rowOff>
    </xdr:to>
    <xdr:sp macro="" textlink="">
      <xdr:nvSpPr>
        <xdr:cNvPr id="412" name="楕円 411"/>
        <xdr:cNvSpPr/>
      </xdr:nvSpPr>
      <xdr:spPr>
        <a:xfrm>
          <a:off x="14351000" y="715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40294</xdr:rowOff>
    </xdr:from>
    <xdr:ext cx="762000" cy="259045"/>
    <xdr:sp macro="" textlink="">
      <xdr:nvSpPr>
        <xdr:cNvPr id="413" name="テキスト ボックス 412"/>
        <xdr:cNvSpPr txBox="1"/>
      </xdr:nvSpPr>
      <xdr:spPr>
        <a:xfrm>
          <a:off x="14020800" y="724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118473</xdr:rowOff>
    </xdr:from>
    <xdr:to>
      <xdr:col>64</xdr:col>
      <xdr:colOff>152400</xdr:colOff>
      <xdr:row>42</xdr:row>
      <xdr:rowOff>48623</xdr:rowOff>
    </xdr:to>
    <xdr:sp macro="" textlink="">
      <xdr:nvSpPr>
        <xdr:cNvPr id="414" name="楕円 413"/>
        <xdr:cNvSpPr/>
      </xdr:nvSpPr>
      <xdr:spPr>
        <a:xfrm>
          <a:off x="13462000" y="71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33400</xdr:rowOff>
    </xdr:from>
    <xdr:ext cx="762000" cy="259045"/>
    <xdr:sp macro="" textlink="">
      <xdr:nvSpPr>
        <xdr:cNvPr id="415" name="テキスト ボックス 414"/>
        <xdr:cNvSpPr txBox="1"/>
      </xdr:nvSpPr>
      <xdr:spPr>
        <a:xfrm>
          <a:off x="13131800" y="723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については類似団体平均を大きく上回っており、これは過去に実施した大規模なインフラ整備や公共施設の建設の財源に地方債を充てており、地方債残高が類似団体に比べて大きいためである。前年度と比べて</a:t>
          </a:r>
          <a:r>
            <a:rPr kumimoji="1" lang="en-US" altLang="ja-JP" sz="1300">
              <a:latin typeface="ＭＳ Ｐゴシック" panose="020B0600070205080204" pitchFamily="50" charset="-128"/>
              <a:ea typeface="ＭＳ Ｐゴシック" panose="020B0600070205080204" pitchFamily="50" charset="-128"/>
            </a:rPr>
            <a:t>21.1%</a:t>
          </a:r>
          <a:r>
            <a:rPr kumimoji="1" lang="ja-JP" altLang="en-US" sz="1300">
              <a:latin typeface="ＭＳ Ｐゴシック" panose="020B0600070205080204" pitchFamily="50" charset="-128"/>
              <a:ea typeface="ＭＳ Ｐゴシック" panose="020B0600070205080204" pitchFamily="50" charset="-128"/>
            </a:rPr>
            <a:t>減少した要因は、地方債の借入を削減し償還を進めたことにより、地方債残高が</a:t>
          </a:r>
          <a:r>
            <a:rPr kumimoji="1" lang="en-US" altLang="ja-JP" sz="1300">
              <a:latin typeface="ＭＳ Ｐゴシック" panose="020B0600070205080204" pitchFamily="50" charset="-128"/>
              <a:ea typeface="ＭＳ Ｐゴシック" panose="020B0600070205080204" pitchFamily="50" charset="-128"/>
            </a:rPr>
            <a:t>801</a:t>
          </a:r>
          <a:r>
            <a:rPr kumimoji="1" lang="ja-JP" altLang="en-US" sz="1300">
              <a:latin typeface="ＭＳ Ｐゴシック" panose="020B0600070205080204" pitchFamily="50" charset="-128"/>
              <a:ea typeface="ＭＳ Ｐゴシック" panose="020B0600070205080204" pitchFamily="50" charset="-128"/>
            </a:rPr>
            <a:t>百万減少したことに加え、財政調整基金やその他特定目的基金へ積立を行ったことにより充当可能基金が</a:t>
          </a:r>
          <a:r>
            <a:rPr kumimoji="1" lang="en-US" altLang="ja-JP" sz="1300">
              <a:latin typeface="ＭＳ Ｐゴシック" panose="020B0600070205080204" pitchFamily="50" charset="-128"/>
              <a:ea typeface="ＭＳ Ｐゴシック" panose="020B0600070205080204" pitchFamily="50" charset="-128"/>
            </a:rPr>
            <a:t>766</a:t>
          </a:r>
          <a:r>
            <a:rPr kumimoji="1" lang="ja-JP" altLang="en-US" sz="1300">
              <a:latin typeface="ＭＳ Ｐゴシック" panose="020B0600070205080204" pitchFamily="50" charset="-128"/>
              <a:ea typeface="ＭＳ Ｐゴシック" panose="020B0600070205080204" pitchFamily="50" charset="-128"/>
            </a:rPr>
            <a:t>百万円増加したことである。地方債残高は今後も減少の見込みであるが、歳入と歳出のバランスに留意し、過度に地方債に依存しない財政運営に努めていく。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87932</xdr:rowOff>
    </xdr:to>
    <xdr:cxnSp macro="">
      <xdr:nvCxnSpPr>
        <xdr:cNvPr id="446" name="直線コネクタ 445"/>
        <xdr:cNvCxnSpPr/>
      </xdr:nvCxnSpPr>
      <xdr:spPr>
        <a:xfrm flipV="1">
          <a:off x="17018000" y="2313214"/>
          <a:ext cx="0" cy="15466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60009</xdr:rowOff>
    </xdr:from>
    <xdr:ext cx="762000" cy="259045"/>
    <xdr:sp macro="" textlink="">
      <xdr:nvSpPr>
        <xdr:cNvPr id="447" name="将来負担の状況最小値テキスト"/>
        <xdr:cNvSpPr txBox="1"/>
      </xdr:nvSpPr>
      <xdr:spPr>
        <a:xfrm>
          <a:off x="17106900" y="383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87932</xdr:rowOff>
    </xdr:from>
    <xdr:to>
      <xdr:col>81</xdr:col>
      <xdr:colOff>133350</xdr:colOff>
      <xdr:row>22</xdr:row>
      <xdr:rowOff>87932</xdr:rowOff>
    </xdr:to>
    <xdr:cxnSp macro="">
      <xdr:nvCxnSpPr>
        <xdr:cNvPr id="448" name="直線コネクタ 447"/>
        <xdr:cNvCxnSpPr/>
      </xdr:nvCxnSpPr>
      <xdr:spPr>
        <a:xfrm>
          <a:off x="16929100" y="385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116719</xdr:rowOff>
    </xdr:from>
    <xdr:to>
      <xdr:col>81</xdr:col>
      <xdr:colOff>44450</xdr:colOff>
      <xdr:row>19</xdr:row>
      <xdr:rowOff>16268</xdr:rowOff>
    </xdr:to>
    <xdr:cxnSp macro="">
      <xdr:nvCxnSpPr>
        <xdr:cNvPr id="451" name="直線コネクタ 450"/>
        <xdr:cNvCxnSpPr/>
      </xdr:nvCxnSpPr>
      <xdr:spPr>
        <a:xfrm flipV="1">
          <a:off x="16179800" y="3031369"/>
          <a:ext cx="838200" cy="24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9633</xdr:rowOff>
    </xdr:from>
    <xdr:ext cx="762000" cy="259045"/>
    <xdr:sp macro="" textlink="">
      <xdr:nvSpPr>
        <xdr:cNvPr id="452" name="将来負担の状況平均値テキスト"/>
        <xdr:cNvSpPr txBox="1"/>
      </xdr:nvSpPr>
      <xdr:spPr>
        <a:xfrm>
          <a:off x="17106900" y="2238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164556</xdr:rowOff>
    </xdr:from>
    <xdr:to>
      <xdr:col>81</xdr:col>
      <xdr:colOff>95250</xdr:colOff>
      <xdr:row>14</xdr:row>
      <xdr:rowOff>94706</xdr:rowOff>
    </xdr:to>
    <xdr:sp macro="" textlink="">
      <xdr:nvSpPr>
        <xdr:cNvPr id="453" name="フローチャート: 判断 452"/>
        <xdr:cNvSpPr/>
      </xdr:nvSpPr>
      <xdr:spPr>
        <a:xfrm>
          <a:off x="169672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16268</xdr:rowOff>
    </xdr:from>
    <xdr:to>
      <xdr:col>77</xdr:col>
      <xdr:colOff>44450</xdr:colOff>
      <xdr:row>20</xdr:row>
      <xdr:rowOff>93013</xdr:rowOff>
    </xdr:to>
    <xdr:cxnSp macro="">
      <xdr:nvCxnSpPr>
        <xdr:cNvPr id="454" name="直線コネクタ 453"/>
        <xdr:cNvCxnSpPr/>
      </xdr:nvCxnSpPr>
      <xdr:spPr>
        <a:xfrm flipV="1">
          <a:off x="15290800" y="3273818"/>
          <a:ext cx="889000" cy="24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22981</xdr:rowOff>
    </xdr:from>
    <xdr:to>
      <xdr:col>77</xdr:col>
      <xdr:colOff>95250</xdr:colOff>
      <xdr:row>14</xdr:row>
      <xdr:rowOff>124581</xdr:rowOff>
    </xdr:to>
    <xdr:sp macro="" textlink="">
      <xdr:nvSpPr>
        <xdr:cNvPr id="455" name="フローチャート: 判断 454"/>
        <xdr:cNvSpPr/>
      </xdr:nvSpPr>
      <xdr:spPr>
        <a:xfrm>
          <a:off x="16129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134758</xdr:rowOff>
    </xdr:from>
    <xdr:ext cx="736600" cy="259045"/>
    <xdr:sp macro="" textlink="">
      <xdr:nvSpPr>
        <xdr:cNvPr id="456" name="テキスト ボックス 455"/>
        <xdr:cNvSpPr txBox="1"/>
      </xdr:nvSpPr>
      <xdr:spPr>
        <a:xfrm>
          <a:off x="15798800" y="2192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93013</xdr:rowOff>
    </xdr:from>
    <xdr:to>
      <xdr:col>72</xdr:col>
      <xdr:colOff>203200</xdr:colOff>
      <xdr:row>21</xdr:row>
      <xdr:rowOff>99665</xdr:rowOff>
    </xdr:to>
    <xdr:cxnSp macro="">
      <xdr:nvCxnSpPr>
        <xdr:cNvPr id="457" name="直線コネクタ 456"/>
        <xdr:cNvCxnSpPr/>
      </xdr:nvCxnSpPr>
      <xdr:spPr>
        <a:xfrm flipV="1">
          <a:off x="14401800" y="3522013"/>
          <a:ext cx="889000" cy="17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40217</xdr:rowOff>
    </xdr:from>
    <xdr:to>
      <xdr:col>73</xdr:col>
      <xdr:colOff>44450</xdr:colOff>
      <xdr:row>14</xdr:row>
      <xdr:rowOff>141817</xdr:rowOff>
    </xdr:to>
    <xdr:sp macro="" textlink="">
      <xdr:nvSpPr>
        <xdr:cNvPr id="458" name="フローチャート: 判断 457"/>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9" name="テキスト ボックス 458"/>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99665</xdr:rowOff>
    </xdr:from>
    <xdr:to>
      <xdr:col>68</xdr:col>
      <xdr:colOff>152400</xdr:colOff>
      <xdr:row>21</xdr:row>
      <xdr:rowOff>118049</xdr:rowOff>
    </xdr:to>
    <xdr:cxnSp macro="">
      <xdr:nvCxnSpPr>
        <xdr:cNvPr id="460" name="直線コネクタ 459"/>
        <xdr:cNvCxnSpPr/>
      </xdr:nvCxnSpPr>
      <xdr:spPr>
        <a:xfrm flipV="1">
          <a:off x="13512800" y="3700115"/>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94222</xdr:rowOff>
    </xdr:from>
    <xdr:to>
      <xdr:col>68</xdr:col>
      <xdr:colOff>203200</xdr:colOff>
      <xdr:row>15</xdr:row>
      <xdr:rowOff>24372</xdr:rowOff>
    </xdr:to>
    <xdr:sp macro="" textlink="">
      <xdr:nvSpPr>
        <xdr:cNvPr id="461" name="フローチャート: 判断 460"/>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62" name="テキスト ボックス 461"/>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63" name="フローチャート: 判断 462"/>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64" name="テキスト ボックス 463"/>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65919</xdr:rowOff>
    </xdr:from>
    <xdr:to>
      <xdr:col>81</xdr:col>
      <xdr:colOff>95250</xdr:colOff>
      <xdr:row>17</xdr:row>
      <xdr:rowOff>167519</xdr:rowOff>
    </xdr:to>
    <xdr:sp macro="" textlink="">
      <xdr:nvSpPr>
        <xdr:cNvPr id="470" name="楕円 469"/>
        <xdr:cNvSpPr/>
      </xdr:nvSpPr>
      <xdr:spPr>
        <a:xfrm>
          <a:off x="16967200" y="298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37996</xdr:rowOff>
    </xdr:from>
    <xdr:ext cx="762000" cy="259045"/>
    <xdr:sp macro="" textlink="">
      <xdr:nvSpPr>
        <xdr:cNvPr id="471" name="将来負担の状況該当値テキスト"/>
        <xdr:cNvSpPr txBox="1"/>
      </xdr:nvSpPr>
      <xdr:spPr>
        <a:xfrm>
          <a:off x="17106900" y="2952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136918</xdr:rowOff>
    </xdr:from>
    <xdr:to>
      <xdr:col>77</xdr:col>
      <xdr:colOff>95250</xdr:colOff>
      <xdr:row>19</xdr:row>
      <xdr:rowOff>67068</xdr:rowOff>
    </xdr:to>
    <xdr:sp macro="" textlink="">
      <xdr:nvSpPr>
        <xdr:cNvPr id="472" name="楕円 471"/>
        <xdr:cNvSpPr/>
      </xdr:nvSpPr>
      <xdr:spPr>
        <a:xfrm>
          <a:off x="16129000" y="322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51845</xdr:rowOff>
    </xdr:from>
    <xdr:ext cx="736600" cy="259045"/>
    <xdr:sp macro="" textlink="">
      <xdr:nvSpPr>
        <xdr:cNvPr id="473" name="テキスト ボックス 472"/>
        <xdr:cNvSpPr txBox="1"/>
      </xdr:nvSpPr>
      <xdr:spPr>
        <a:xfrm>
          <a:off x="15798800" y="3309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42213</xdr:rowOff>
    </xdr:from>
    <xdr:to>
      <xdr:col>73</xdr:col>
      <xdr:colOff>44450</xdr:colOff>
      <xdr:row>20</xdr:row>
      <xdr:rowOff>143813</xdr:rowOff>
    </xdr:to>
    <xdr:sp macro="" textlink="">
      <xdr:nvSpPr>
        <xdr:cNvPr id="474" name="楕円 473"/>
        <xdr:cNvSpPr/>
      </xdr:nvSpPr>
      <xdr:spPr>
        <a:xfrm>
          <a:off x="15240000" y="347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128590</xdr:rowOff>
    </xdr:from>
    <xdr:ext cx="762000" cy="259045"/>
    <xdr:sp macro="" textlink="">
      <xdr:nvSpPr>
        <xdr:cNvPr id="475" name="テキスト ボックス 474"/>
        <xdr:cNvSpPr txBox="1"/>
      </xdr:nvSpPr>
      <xdr:spPr>
        <a:xfrm>
          <a:off x="14909800" y="355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48865</xdr:rowOff>
    </xdr:from>
    <xdr:to>
      <xdr:col>68</xdr:col>
      <xdr:colOff>203200</xdr:colOff>
      <xdr:row>21</xdr:row>
      <xdr:rowOff>150465</xdr:rowOff>
    </xdr:to>
    <xdr:sp macro="" textlink="">
      <xdr:nvSpPr>
        <xdr:cNvPr id="476" name="楕円 475"/>
        <xdr:cNvSpPr/>
      </xdr:nvSpPr>
      <xdr:spPr>
        <a:xfrm>
          <a:off x="14351000" y="364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135242</xdr:rowOff>
    </xdr:from>
    <xdr:ext cx="762000" cy="259045"/>
    <xdr:sp macro="" textlink="">
      <xdr:nvSpPr>
        <xdr:cNvPr id="477" name="テキスト ボックス 476"/>
        <xdr:cNvSpPr txBox="1"/>
      </xdr:nvSpPr>
      <xdr:spPr>
        <a:xfrm>
          <a:off x="14020800" y="373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67249</xdr:rowOff>
    </xdr:from>
    <xdr:to>
      <xdr:col>64</xdr:col>
      <xdr:colOff>152400</xdr:colOff>
      <xdr:row>21</xdr:row>
      <xdr:rowOff>168849</xdr:rowOff>
    </xdr:to>
    <xdr:sp macro="" textlink="">
      <xdr:nvSpPr>
        <xdr:cNvPr id="478" name="楕円 477"/>
        <xdr:cNvSpPr/>
      </xdr:nvSpPr>
      <xdr:spPr>
        <a:xfrm>
          <a:off x="13462000" y="366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153626</xdr:rowOff>
    </xdr:from>
    <xdr:ext cx="762000" cy="259045"/>
    <xdr:sp macro="" textlink="">
      <xdr:nvSpPr>
        <xdr:cNvPr id="479" name="テキスト ボックス 478"/>
        <xdr:cNvSpPr txBox="1"/>
      </xdr:nvSpPr>
      <xdr:spPr>
        <a:xfrm>
          <a:off x="13131800" y="3754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福岡県苅田町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37,652
36,204
48.98
14,187,450
13,368,378
740,708
9,390,398
10,758,478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財政改革に伴う臨時的な給与削減措置の終了や再任用職員の増加により、経常収支比率の人件費分は前年度に比べて増加した。今後、現状の組織体制では大幅な人件費の減少は見込めないため、電子化の推進による業務の効率化や業務の広域化や民間委託について検討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154758</xdr:rowOff>
    </xdr:from>
    <xdr:to>
      <xdr:col>24</xdr:col>
      <xdr:colOff>25400</xdr:colOff>
      <xdr:row>41</xdr:row>
      <xdr:rowOff>37193</xdr:rowOff>
    </xdr:to>
    <xdr:cxnSp macro="">
      <xdr:nvCxnSpPr>
        <xdr:cNvPr id="63" name="直線コネクタ 62"/>
        <xdr:cNvCxnSpPr/>
      </xdr:nvCxnSpPr>
      <xdr:spPr>
        <a:xfrm flipV="1">
          <a:off x="4826000" y="581260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69685</xdr:rowOff>
    </xdr:from>
    <xdr:ext cx="762000" cy="259045"/>
    <xdr:sp macro="" textlink="">
      <xdr:nvSpPr>
        <xdr:cNvPr id="66" name="人件費最大値テキスト"/>
        <xdr:cNvSpPr txBox="1"/>
      </xdr:nvSpPr>
      <xdr:spPr>
        <a:xfrm>
          <a:off x="4914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154758</xdr:rowOff>
    </xdr:from>
    <xdr:to>
      <xdr:col>24</xdr:col>
      <xdr:colOff>114300</xdr:colOff>
      <xdr:row>33</xdr:row>
      <xdr:rowOff>154758</xdr:rowOff>
    </xdr:to>
    <xdr:cxnSp macro="">
      <xdr:nvCxnSpPr>
        <xdr:cNvPr id="67" name="直線コネクタ 66"/>
        <xdr:cNvCxnSpPr/>
      </xdr:nvCxnSpPr>
      <xdr:spPr>
        <a:xfrm>
          <a:off x="4737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154758</xdr:rowOff>
    </xdr:from>
    <xdr:to>
      <xdr:col>24</xdr:col>
      <xdr:colOff>25400</xdr:colOff>
      <xdr:row>38</xdr:row>
      <xdr:rowOff>48623</xdr:rowOff>
    </xdr:to>
    <xdr:cxnSp macro="">
      <xdr:nvCxnSpPr>
        <xdr:cNvPr id="68" name="直線コネクタ 67"/>
        <xdr:cNvCxnSpPr/>
      </xdr:nvCxnSpPr>
      <xdr:spPr>
        <a:xfrm>
          <a:off x="3987800" y="649840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9"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154758</xdr:rowOff>
    </xdr:from>
    <xdr:to>
      <xdr:col>19</xdr:col>
      <xdr:colOff>187325</xdr:colOff>
      <xdr:row>38</xdr:row>
      <xdr:rowOff>100874</xdr:rowOff>
    </xdr:to>
    <xdr:cxnSp macro="">
      <xdr:nvCxnSpPr>
        <xdr:cNvPr id="71" name="直線コネクタ 70"/>
        <xdr:cNvCxnSpPr/>
      </xdr:nvCxnSpPr>
      <xdr:spPr>
        <a:xfrm flipV="1">
          <a:off x="3098800" y="6498408"/>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12519</xdr:rowOff>
    </xdr:from>
    <xdr:to>
      <xdr:col>20</xdr:col>
      <xdr:colOff>38100</xdr:colOff>
      <xdr:row>37</xdr:row>
      <xdr:rowOff>114119</xdr:rowOff>
    </xdr:to>
    <xdr:sp macro="" textlink="">
      <xdr:nvSpPr>
        <xdr:cNvPr id="72" name="フローチャート: 判断 71"/>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124296</xdr:rowOff>
    </xdr:from>
    <xdr:ext cx="736600" cy="259045"/>
    <xdr:sp macro="" textlink="">
      <xdr:nvSpPr>
        <xdr:cNvPr id="73" name="テキスト ボックス 72"/>
        <xdr:cNvSpPr txBox="1"/>
      </xdr:nvSpPr>
      <xdr:spPr>
        <a:xfrm>
          <a:off x="3606800" y="6125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100874</xdr:rowOff>
    </xdr:from>
    <xdr:to>
      <xdr:col>15</xdr:col>
      <xdr:colOff>98425</xdr:colOff>
      <xdr:row>39</xdr:row>
      <xdr:rowOff>66584</xdr:rowOff>
    </xdr:to>
    <xdr:cxnSp macro="">
      <xdr:nvCxnSpPr>
        <xdr:cNvPr id="74" name="直線コネクタ 73"/>
        <xdr:cNvCxnSpPr/>
      </xdr:nvCxnSpPr>
      <xdr:spPr>
        <a:xfrm flipV="1">
          <a:off x="2209800" y="661597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12519</xdr:rowOff>
    </xdr:from>
    <xdr:to>
      <xdr:col>15</xdr:col>
      <xdr:colOff>149225</xdr:colOff>
      <xdr:row>37</xdr:row>
      <xdr:rowOff>114119</xdr:rowOff>
    </xdr:to>
    <xdr:sp macro="" textlink="">
      <xdr:nvSpPr>
        <xdr:cNvPr id="75" name="フローチャート: 判断 74"/>
        <xdr:cNvSpPr/>
      </xdr:nvSpPr>
      <xdr:spPr>
        <a:xfrm>
          <a:off x="3048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124296</xdr:rowOff>
    </xdr:from>
    <xdr:ext cx="762000" cy="259045"/>
    <xdr:sp macro="" textlink="">
      <xdr:nvSpPr>
        <xdr:cNvPr id="76" name="テキスト ボックス 75"/>
        <xdr:cNvSpPr txBox="1"/>
      </xdr:nvSpPr>
      <xdr:spPr>
        <a:xfrm>
          <a:off x="2717800" y="612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66584</xdr:rowOff>
    </xdr:from>
    <xdr:to>
      <xdr:col>11</xdr:col>
      <xdr:colOff>9525</xdr:colOff>
      <xdr:row>39</xdr:row>
      <xdr:rowOff>131899</xdr:rowOff>
    </xdr:to>
    <xdr:cxnSp macro="">
      <xdr:nvCxnSpPr>
        <xdr:cNvPr id="77" name="直線コネクタ 76"/>
        <xdr:cNvCxnSpPr/>
      </xdr:nvCxnSpPr>
      <xdr:spPr>
        <a:xfrm flipV="1">
          <a:off x="1320800" y="675313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25581</xdr:rowOff>
    </xdr:from>
    <xdr:to>
      <xdr:col>11</xdr:col>
      <xdr:colOff>60325</xdr:colOff>
      <xdr:row>37</xdr:row>
      <xdr:rowOff>127181</xdr:rowOff>
    </xdr:to>
    <xdr:sp macro="" textlink="">
      <xdr:nvSpPr>
        <xdr:cNvPr id="78" name="フローチャート: 判断 77"/>
        <xdr:cNvSpPr/>
      </xdr:nvSpPr>
      <xdr:spPr>
        <a:xfrm>
          <a:off x="2159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137358</xdr:rowOff>
    </xdr:from>
    <xdr:ext cx="762000" cy="259045"/>
    <xdr:sp macro="" textlink="">
      <xdr:nvSpPr>
        <xdr:cNvPr id="79" name="テキスト ボックス 78"/>
        <xdr:cNvSpPr txBox="1"/>
      </xdr:nvSpPr>
      <xdr:spPr>
        <a:xfrm>
          <a:off x="1828800" y="613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90896</xdr:rowOff>
    </xdr:from>
    <xdr:to>
      <xdr:col>6</xdr:col>
      <xdr:colOff>171450</xdr:colOff>
      <xdr:row>38</xdr:row>
      <xdr:rowOff>21045</xdr:rowOff>
    </xdr:to>
    <xdr:sp macro="" textlink="">
      <xdr:nvSpPr>
        <xdr:cNvPr id="80" name="フローチャート: 判断 79"/>
        <xdr:cNvSpPr/>
      </xdr:nvSpPr>
      <xdr:spPr>
        <a:xfrm>
          <a:off x="1270000" y="64345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31223</xdr:rowOff>
    </xdr:from>
    <xdr:ext cx="762000" cy="259045"/>
    <xdr:sp macro="" textlink="">
      <xdr:nvSpPr>
        <xdr:cNvPr id="81" name="テキスト ボックス 80"/>
        <xdr:cNvSpPr txBox="1"/>
      </xdr:nvSpPr>
      <xdr:spPr>
        <a:xfrm>
          <a:off x="939800" y="620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169273</xdr:rowOff>
    </xdr:from>
    <xdr:to>
      <xdr:col>24</xdr:col>
      <xdr:colOff>76200</xdr:colOff>
      <xdr:row>38</xdr:row>
      <xdr:rowOff>99423</xdr:rowOff>
    </xdr:to>
    <xdr:sp macro="" textlink="">
      <xdr:nvSpPr>
        <xdr:cNvPr id="87" name="楕円 86"/>
        <xdr:cNvSpPr/>
      </xdr:nvSpPr>
      <xdr:spPr>
        <a:xfrm>
          <a:off x="4775200" y="651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141350</xdr:rowOff>
    </xdr:from>
    <xdr:ext cx="762000" cy="259045"/>
    <xdr:sp macro="" textlink="">
      <xdr:nvSpPr>
        <xdr:cNvPr id="88" name="人件費該当値テキスト"/>
        <xdr:cNvSpPr txBox="1"/>
      </xdr:nvSpPr>
      <xdr:spPr>
        <a:xfrm>
          <a:off x="4914900" y="648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103958</xdr:rowOff>
    </xdr:from>
    <xdr:to>
      <xdr:col>20</xdr:col>
      <xdr:colOff>38100</xdr:colOff>
      <xdr:row>38</xdr:row>
      <xdr:rowOff>34108</xdr:rowOff>
    </xdr:to>
    <xdr:sp macro="" textlink="">
      <xdr:nvSpPr>
        <xdr:cNvPr id="89" name="楕円 88"/>
        <xdr:cNvSpPr/>
      </xdr:nvSpPr>
      <xdr:spPr>
        <a:xfrm>
          <a:off x="3937000" y="644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18886</xdr:rowOff>
    </xdr:from>
    <xdr:ext cx="736600" cy="259045"/>
    <xdr:sp macro="" textlink="">
      <xdr:nvSpPr>
        <xdr:cNvPr id="90" name="テキスト ボックス 89"/>
        <xdr:cNvSpPr txBox="1"/>
      </xdr:nvSpPr>
      <xdr:spPr>
        <a:xfrm>
          <a:off x="3606800" y="6533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50074</xdr:rowOff>
    </xdr:from>
    <xdr:to>
      <xdr:col>15</xdr:col>
      <xdr:colOff>149225</xdr:colOff>
      <xdr:row>38</xdr:row>
      <xdr:rowOff>151674</xdr:rowOff>
    </xdr:to>
    <xdr:sp macro="" textlink="">
      <xdr:nvSpPr>
        <xdr:cNvPr id="91" name="楕円 90"/>
        <xdr:cNvSpPr/>
      </xdr:nvSpPr>
      <xdr:spPr>
        <a:xfrm>
          <a:off x="3048000" y="656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136451</xdr:rowOff>
    </xdr:from>
    <xdr:ext cx="762000" cy="259045"/>
    <xdr:sp macro="" textlink="">
      <xdr:nvSpPr>
        <xdr:cNvPr id="92" name="テキスト ボックス 91"/>
        <xdr:cNvSpPr txBox="1"/>
      </xdr:nvSpPr>
      <xdr:spPr>
        <a:xfrm>
          <a:off x="2717800" y="6651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15784</xdr:rowOff>
    </xdr:from>
    <xdr:to>
      <xdr:col>11</xdr:col>
      <xdr:colOff>60325</xdr:colOff>
      <xdr:row>39</xdr:row>
      <xdr:rowOff>117384</xdr:rowOff>
    </xdr:to>
    <xdr:sp macro="" textlink="">
      <xdr:nvSpPr>
        <xdr:cNvPr id="93" name="楕円 92"/>
        <xdr:cNvSpPr/>
      </xdr:nvSpPr>
      <xdr:spPr>
        <a:xfrm>
          <a:off x="2159000" y="670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102161</xdr:rowOff>
    </xdr:from>
    <xdr:ext cx="762000" cy="259045"/>
    <xdr:sp macro="" textlink="">
      <xdr:nvSpPr>
        <xdr:cNvPr id="94" name="テキスト ボックス 93"/>
        <xdr:cNvSpPr txBox="1"/>
      </xdr:nvSpPr>
      <xdr:spPr>
        <a:xfrm>
          <a:off x="1828800" y="678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81099</xdr:rowOff>
    </xdr:from>
    <xdr:to>
      <xdr:col>6</xdr:col>
      <xdr:colOff>171450</xdr:colOff>
      <xdr:row>40</xdr:row>
      <xdr:rowOff>11249</xdr:rowOff>
    </xdr:to>
    <xdr:sp macro="" textlink="">
      <xdr:nvSpPr>
        <xdr:cNvPr id="95" name="楕円 94"/>
        <xdr:cNvSpPr/>
      </xdr:nvSpPr>
      <xdr:spPr>
        <a:xfrm>
          <a:off x="1270000" y="676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167476</xdr:rowOff>
    </xdr:from>
    <xdr:ext cx="762000" cy="259045"/>
    <xdr:sp macro="" textlink="">
      <xdr:nvSpPr>
        <xdr:cNvPr id="96" name="テキスト ボックス 95"/>
        <xdr:cNvSpPr txBox="1"/>
      </xdr:nvSpPr>
      <xdr:spPr>
        <a:xfrm>
          <a:off x="939800" y="6854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かかる経常収支比率が類似団体平均に比べ高止まりしているのは、ごみ処理や給食、消防業務を単独実施しているため、施設管理や賃金等の物件費が多く、行政サービスの提供方法の差異によるものと言える。前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％増加しているのは、ごみ処理に係る経費や人件費単価の増加により委託料が増額したことが主な要因である。今後は業務の広域化・合理化、施設の集約などを検討しコスト削減に努めていく。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8890</xdr:rowOff>
    </xdr:from>
    <xdr:to>
      <xdr:col>82</xdr:col>
      <xdr:colOff>107950</xdr:colOff>
      <xdr:row>20</xdr:row>
      <xdr:rowOff>35560</xdr:rowOff>
    </xdr:to>
    <xdr:cxnSp macro="">
      <xdr:nvCxnSpPr>
        <xdr:cNvPr id="124" name="直線コネクタ 123"/>
        <xdr:cNvCxnSpPr/>
      </xdr:nvCxnSpPr>
      <xdr:spPr>
        <a:xfrm flipV="1">
          <a:off x="16510000" y="22377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7637</xdr:rowOff>
    </xdr:from>
    <xdr:ext cx="762000" cy="259045"/>
    <xdr:sp macro="" textlink="">
      <xdr:nvSpPr>
        <xdr:cNvPr id="125" name="物件費最小値テキスト"/>
        <xdr:cNvSpPr txBox="1"/>
      </xdr:nvSpPr>
      <xdr:spPr>
        <a:xfrm>
          <a:off x="16598900" y="343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35560</xdr:rowOff>
    </xdr:from>
    <xdr:to>
      <xdr:col>82</xdr:col>
      <xdr:colOff>196850</xdr:colOff>
      <xdr:row>20</xdr:row>
      <xdr:rowOff>35560</xdr:rowOff>
    </xdr:to>
    <xdr:cxnSp macro="">
      <xdr:nvCxnSpPr>
        <xdr:cNvPr id="126" name="直線コネクタ 125"/>
        <xdr:cNvCxnSpPr/>
      </xdr:nvCxnSpPr>
      <xdr:spPr>
        <a:xfrm>
          <a:off x="16421100" y="34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95267</xdr:rowOff>
    </xdr:from>
    <xdr:ext cx="762000" cy="259045"/>
    <xdr:sp macro="" textlink="">
      <xdr:nvSpPr>
        <xdr:cNvPr id="127"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8890</xdr:rowOff>
    </xdr:from>
    <xdr:to>
      <xdr:col>82</xdr:col>
      <xdr:colOff>196850</xdr:colOff>
      <xdr:row>13</xdr:row>
      <xdr:rowOff>8890</xdr:rowOff>
    </xdr:to>
    <xdr:cxnSp macro="">
      <xdr:nvCxnSpPr>
        <xdr:cNvPr id="128" name="直線コネクタ 127"/>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20320</xdr:rowOff>
    </xdr:from>
    <xdr:to>
      <xdr:col>82</xdr:col>
      <xdr:colOff>107950</xdr:colOff>
      <xdr:row>18</xdr:row>
      <xdr:rowOff>66040</xdr:rowOff>
    </xdr:to>
    <xdr:cxnSp macro="">
      <xdr:nvCxnSpPr>
        <xdr:cNvPr id="129" name="直線コネクタ 128"/>
        <xdr:cNvCxnSpPr/>
      </xdr:nvCxnSpPr>
      <xdr:spPr>
        <a:xfrm>
          <a:off x="15671800" y="31064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127017</xdr:rowOff>
    </xdr:from>
    <xdr:ext cx="762000" cy="259045"/>
    <xdr:sp macro="" textlink="">
      <xdr:nvSpPr>
        <xdr:cNvPr id="130" name="物件費平均値テキスト"/>
        <xdr:cNvSpPr txBox="1"/>
      </xdr:nvSpPr>
      <xdr:spPr>
        <a:xfrm>
          <a:off x="16598900" y="2527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31" name="フローチャート: 判断 130"/>
        <xdr:cNvSpPr/>
      </xdr:nvSpPr>
      <xdr:spPr>
        <a:xfrm>
          <a:off x="164592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20320</xdr:rowOff>
    </xdr:from>
    <xdr:to>
      <xdr:col>78</xdr:col>
      <xdr:colOff>69850</xdr:colOff>
      <xdr:row>19</xdr:row>
      <xdr:rowOff>8890</xdr:rowOff>
    </xdr:to>
    <xdr:cxnSp macro="">
      <xdr:nvCxnSpPr>
        <xdr:cNvPr id="132" name="直線コネクタ 131"/>
        <xdr:cNvCxnSpPr/>
      </xdr:nvCxnSpPr>
      <xdr:spPr>
        <a:xfrm flipV="1">
          <a:off x="14782800" y="31064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72390</xdr:rowOff>
    </xdr:from>
    <xdr:to>
      <xdr:col>78</xdr:col>
      <xdr:colOff>120650</xdr:colOff>
      <xdr:row>16</xdr:row>
      <xdr:rowOff>2540</xdr:rowOff>
    </xdr:to>
    <xdr:sp macro="" textlink="">
      <xdr:nvSpPr>
        <xdr:cNvPr id="133" name="フローチャート: 判断 132"/>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12717</xdr:rowOff>
    </xdr:from>
    <xdr:ext cx="736600" cy="259045"/>
    <xdr:sp macro="" textlink="">
      <xdr:nvSpPr>
        <xdr:cNvPr id="134" name="テキスト ボックス 133"/>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8890</xdr:rowOff>
    </xdr:from>
    <xdr:to>
      <xdr:col>73</xdr:col>
      <xdr:colOff>180975</xdr:colOff>
      <xdr:row>19</xdr:row>
      <xdr:rowOff>107950</xdr:rowOff>
    </xdr:to>
    <xdr:cxnSp macro="">
      <xdr:nvCxnSpPr>
        <xdr:cNvPr id="135" name="直線コネクタ 134"/>
        <xdr:cNvCxnSpPr/>
      </xdr:nvCxnSpPr>
      <xdr:spPr>
        <a:xfrm flipV="1">
          <a:off x="13893800" y="32664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49530</xdr:rowOff>
    </xdr:from>
    <xdr:to>
      <xdr:col>74</xdr:col>
      <xdr:colOff>31750</xdr:colOff>
      <xdr:row>15</xdr:row>
      <xdr:rowOff>151130</xdr:rowOff>
    </xdr:to>
    <xdr:sp macro="" textlink="">
      <xdr:nvSpPr>
        <xdr:cNvPr id="136" name="フローチャート: 判断 135"/>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161307</xdr:rowOff>
    </xdr:from>
    <xdr:ext cx="762000" cy="259045"/>
    <xdr:sp macro="" textlink="">
      <xdr:nvSpPr>
        <xdr:cNvPr id="137" name="テキスト ボックス 136"/>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107950</xdr:rowOff>
    </xdr:from>
    <xdr:to>
      <xdr:col>69</xdr:col>
      <xdr:colOff>92075</xdr:colOff>
      <xdr:row>20</xdr:row>
      <xdr:rowOff>119380</xdr:rowOff>
    </xdr:to>
    <xdr:cxnSp macro="">
      <xdr:nvCxnSpPr>
        <xdr:cNvPr id="138" name="直線コネクタ 137"/>
        <xdr:cNvCxnSpPr/>
      </xdr:nvCxnSpPr>
      <xdr:spPr>
        <a:xfrm flipV="1">
          <a:off x="13004800" y="33655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160020</xdr:rowOff>
    </xdr:from>
    <xdr:to>
      <xdr:col>69</xdr:col>
      <xdr:colOff>142875</xdr:colOff>
      <xdr:row>15</xdr:row>
      <xdr:rowOff>90170</xdr:rowOff>
    </xdr:to>
    <xdr:sp macro="" textlink="">
      <xdr:nvSpPr>
        <xdr:cNvPr id="139" name="フローチャート: 判断 138"/>
        <xdr:cNvSpPr/>
      </xdr:nvSpPr>
      <xdr:spPr>
        <a:xfrm>
          <a:off x="13843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100347</xdr:rowOff>
    </xdr:from>
    <xdr:ext cx="762000" cy="259045"/>
    <xdr:sp macro="" textlink="">
      <xdr:nvSpPr>
        <xdr:cNvPr id="140" name="テキスト ボックス 139"/>
        <xdr:cNvSpPr txBox="1"/>
      </xdr:nvSpPr>
      <xdr:spPr>
        <a:xfrm>
          <a:off x="13512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41" name="フローチャート: 判断 140"/>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42" name="テキスト ボックス 141"/>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15240</xdr:rowOff>
    </xdr:from>
    <xdr:to>
      <xdr:col>82</xdr:col>
      <xdr:colOff>158750</xdr:colOff>
      <xdr:row>18</xdr:row>
      <xdr:rowOff>116840</xdr:rowOff>
    </xdr:to>
    <xdr:sp macro="" textlink="">
      <xdr:nvSpPr>
        <xdr:cNvPr id="148" name="楕円 147"/>
        <xdr:cNvSpPr/>
      </xdr:nvSpPr>
      <xdr:spPr>
        <a:xfrm>
          <a:off x="164592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158767</xdr:rowOff>
    </xdr:from>
    <xdr:ext cx="762000" cy="259045"/>
    <xdr:sp macro="" textlink="">
      <xdr:nvSpPr>
        <xdr:cNvPr id="149" name="物件費該当値テキスト"/>
        <xdr:cNvSpPr txBox="1"/>
      </xdr:nvSpPr>
      <xdr:spPr>
        <a:xfrm>
          <a:off x="165989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140970</xdr:rowOff>
    </xdr:from>
    <xdr:to>
      <xdr:col>78</xdr:col>
      <xdr:colOff>120650</xdr:colOff>
      <xdr:row>18</xdr:row>
      <xdr:rowOff>71120</xdr:rowOff>
    </xdr:to>
    <xdr:sp macro="" textlink="">
      <xdr:nvSpPr>
        <xdr:cNvPr id="150" name="楕円 149"/>
        <xdr:cNvSpPr/>
      </xdr:nvSpPr>
      <xdr:spPr>
        <a:xfrm>
          <a:off x="15621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55897</xdr:rowOff>
    </xdr:from>
    <xdr:ext cx="736600" cy="259045"/>
    <xdr:sp macro="" textlink="">
      <xdr:nvSpPr>
        <xdr:cNvPr id="151" name="テキスト ボックス 150"/>
        <xdr:cNvSpPr txBox="1"/>
      </xdr:nvSpPr>
      <xdr:spPr>
        <a:xfrm>
          <a:off x="15290800" y="314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129540</xdr:rowOff>
    </xdr:from>
    <xdr:to>
      <xdr:col>74</xdr:col>
      <xdr:colOff>31750</xdr:colOff>
      <xdr:row>19</xdr:row>
      <xdr:rowOff>59690</xdr:rowOff>
    </xdr:to>
    <xdr:sp macro="" textlink="">
      <xdr:nvSpPr>
        <xdr:cNvPr id="152" name="楕円 151"/>
        <xdr:cNvSpPr/>
      </xdr:nvSpPr>
      <xdr:spPr>
        <a:xfrm>
          <a:off x="14732000" y="32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44467</xdr:rowOff>
    </xdr:from>
    <xdr:ext cx="762000" cy="259045"/>
    <xdr:sp macro="" textlink="">
      <xdr:nvSpPr>
        <xdr:cNvPr id="153" name="テキスト ボックス 152"/>
        <xdr:cNvSpPr txBox="1"/>
      </xdr:nvSpPr>
      <xdr:spPr>
        <a:xfrm>
          <a:off x="14401800" y="330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57150</xdr:rowOff>
    </xdr:from>
    <xdr:to>
      <xdr:col>69</xdr:col>
      <xdr:colOff>142875</xdr:colOff>
      <xdr:row>19</xdr:row>
      <xdr:rowOff>158750</xdr:rowOff>
    </xdr:to>
    <xdr:sp macro="" textlink="">
      <xdr:nvSpPr>
        <xdr:cNvPr id="154" name="楕円 153"/>
        <xdr:cNvSpPr/>
      </xdr:nvSpPr>
      <xdr:spPr>
        <a:xfrm>
          <a:off x="13843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143527</xdr:rowOff>
    </xdr:from>
    <xdr:ext cx="762000" cy="259045"/>
    <xdr:sp macro="" textlink="">
      <xdr:nvSpPr>
        <xdr:cNvPr id="155" name="テキスト ボックス 154"/>
        <xdr:cNvSpPr txBox="1"/>
      </xdr:nvSpPr>
      <xdr:spPr>
        <a:xfrm>
          <a:off x="13512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68580</xdr:rowOff>
    </xdr:from>
    <xdr:to>
      <xdr:col>65</xdr:col>
      <xdr:colOff>53975</xdr:colOff>
      <xdr:row>20</xdr:row>
      <xdr:rowOff>170180</xdr:rowOff>
    </xdr:to>
    <xdr:sp macro="" textlink="">
      <xdr:nvSpPr>
        <xdr:cNvPr id="156" name="楕円 155"/>
        <xdr:cNvSpPr/>
      </xdr:nvSpPr>
      <xdr:spPr>
        <a:xfrm>
          <a:off x="12954000" y="349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154957</xdr:rowOff>
    </xdr:from>
    <xdr:ext cx="762000" cy="259045"/>
    <xdr:sp macro="" textlink="">
      <xdr:nvSpPr>
        <xdr:cNvPr id="157" name="テキスト ボックス 156"/>
        <xdr:cNvSpPr txBox="1"/>
      </xdr:nvSpPr>
      <xdr:spPr>
        <a:xfrm>
          <a:off x="12623800" y="358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扶助費にかかる経常収支比率は、私立保育園委託料が</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百万円減少したことや重度障害者医療費が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百万円減少したことに加え、単独事業の見直しにより所期の目的を達成した事業を廃止したこと等により前年度と比べて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％減少している。障がい者福祉サービス等の社会保障給付は毎年増加しており、今後も所期の目的を達成した単独事業や適正な受益者負担の見直しに努めていく。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53522</xdr:rowOff>
    </xdr:to>
    <xdr:cxnSp macro="">
      <xdr:nvCxnSpPr>
        <xdr:cNvPr id="187" name="直線コネクタ 186"/>
        <xdr:cNvCxnSpPr/>
      </xdr:nvCxnSpPr>
      <xdr:spPr>
        <a:xfrm flipV="1">
          <a:off x="4826000" y="9124043"/>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25599</xdr:rowOff>
    </xdr:from>
    <xdr:ext cx="762000" cy="259045"/>
    <xdr:sp macro="" textlink="">
      <xdr:nvSpPr>
        <xdr:cNvPr id="188"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53522</xdr:rowOff>
    </xdr:from>
    <xdr:to>
      <xdr:col>24</xdr:col>
      <xdr:colOff>114300</xdr:colOff>
      <xdr:row>61</xdr:row>
      <xdr:rowOff>53522</xdr:rowOff>
    </xdr:to>
    <xdr:cxnSp macro="">
      <xdr:nvCxnSpPr>
        <xdr:cNvPr id="189" name="直線コネクタ 188"/>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90"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91" name="直線コネクタ 190"/>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61685</xdr:rowOff>
    </xdr:to>
    <xdr:cxnSp macro="">
      <xdr:nvCxnSpPr>
        <xdr:cNvPr id="192" name="直線コネクタ 191"/>
        <xdr:cNvCxnSpPr/>
      </xdr:nvCxnSpPr>
      <xdr:spPr>
        <a:xfrm flipV="1">
          <a:off x="3987800" y="9613900"/>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15620</xdr:rowOff>
    </xdr:from>
    <xdr:ext cx="762000" cy="259045"/>
    <xdr:sp macro="" textlink="">
      <xdr:nvSpPr>
        <xdr:cNvPr id="193" name="扶助費平均値テキスト"/>
        <xdr:cNvSpPr txBox="1"/>
      </xdr:nvSpPr>
      <xdr:spPr>
        <a:xfrm>
          <a:off x="4914900" y="9616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61685</xdr:rowOff>
    </xdr:from>
    <xdr:to>
      <xdr:col>19</xdr:col>
      <xdr:colOff>187325</xdr:colOff>
      <xdr:row>57</xdr:row>
      <xdr:rowOff>4535</xdr:rowOff>
    </xdr:to>
    <xdr:cxnSp macro="">
      <xdr:nvCxnSpPr>
        <xdr:cNvPr id="195" name="直線コネクタ 194"/>
        <xdr:cNvCxnSpPr/>
      </xdr:nvCxnSpPr>
      <xdr:spPr>
        <a:xfrm flipV="1">
          <a:off x="3098800" y="96628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7" name="テキスト ボックス 196"/>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4535</xdr:rowOff>
    </xdr:from>
    <xdr:to>
      <xdr:col>15</xdr:col>
      <xdr:colOff>98425</xdr:colOff>
      <xdr:row>57</xdr:row>
      <xdr:rowOff>53522</xdr:rowOff>
    </xdr:to>
    <xdr:cxnSp macro="">
      <xdr:nvCxnSpPr>
        <xdr:cNvPr id="198" name="直線コネクタ 197"/>
        <xdr:cNvCxnSpPr/>
      </xdr:nvCxnSpPr>
      <xdr:spPr>
        <a:xfrm flipV="1">
          <a:off x="2209800" y="97771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0" name="テキスト ボックス 199"/>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143328</xdr:rowOff>
    </xdr:from>
    <xdr:to>
      <xdr:col>11</xdr:col>
      <xdr:colOff>9525</xdr:colOff>
      <xdr:row>57</xdr:row>
      <xdr:rowOff>53522</xdr:rowOff>
    </xdr:to>
    <xdr:cxnSp macro="">
      <xdr:nvCxnSpPr>
        <xdr:cNvPr id="201" name="直線コネクタ 200"/>
        <xdr:cNvCxnSpPr/>
      </xdr:nvCxnSpPr>
      <xdr:spPr>
        <a:xfrm>
          <a:off x="1320800" y="97445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03" name="テキスト ボックス 202"/>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24692</xdr:rowOff>
    </xdr:from>
    <xdr:ext cx="762000" cy="259045"/>
    <xdr:sp macro="" textlink="">
      <xdr:nvSpPr>
        <xdr:cNvPr id="205" name="テキスト ボックス 204"/>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11" name="楕円 210"/>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12"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10885</xdr:rowOff>
    </xdr:from>
    <xdr:to>
      <xdr:col>20</xdr:col>
      <xdr:colOff>38100</xdr:colOff>
      <xdr:row>56</xdr:row>
      <xdr:rowOff>112485</xdr:rowOff>
    </xdr:to>
    <xdr:sp macro="" textlink="">
      <xdr:nvSpPr>
        <xdr:cNvPr id="213" name="楕円 212"/>
        <xdr:cNvSpPr/>
      </xdr:nvSpPr>
      <xdr:spPr>
        <a:xfrm>
          <a:off x="3937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122662</xdr:rowOff>
    </xdr:from>
    <xdr:ext cx="736600" cy="259045"/>
    <xdr:sp macro="" textlink="">
      <xdr:nvSpPr>
        <xdr:cNvPr id="214" name="テキスト ボックス 213"/>
        <xdr:cNvSpPr txBox="1"/>
      </xdr:nvSpPr>
      <xdr:spPr>
        <a:xfrm>
          <a:off x="3606800" y="938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125185</xdr:rowOff>
    </xdr:from>
    <xdr:to>
      <xdr:col>15</xdr:col>
      <xdr:colOff>149225</xdr:colOff>
      <xdr:row>57</xdr:row>
      <xdr:rowOff>55335</xdr:rowOff>
    </xdr:to>
    <xdr:sp macro="" textlink="">
      <xdr:nvSpPr>
        <xdr:cNvPr id="215" name="楕円 214"/>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16" name="テキスト ボックス 215"/>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2722</xdr:rowOff>
    </xdr:from>
    <xdr:to>
      <xdr:col>11</xdr:col>
      <xdr:colOff>60325</xdr:colOff>
      <xdr:row>57</xdr:row>
      <xdr:rowOff>104322</xdr:rowOff>
    </xdr:to>
    <xdr:sp macro="" textlink="">
      <xdr:nvSpPr>
        <xdr:cNvPr id="217" name="楕円 216"/>
        <xdr:cNvSpPr/>
      </xdr:nvSpPr>
      <xdr:spPr>
        <a:xfrm>
          <a:off x="2159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89099</xdr:rowOff>
    </xdr:from>
    <xdr:ext cx="762000" cy="259045"/>
    <xdr:sp macro="" textlink="">
      <xdr:nvSpPr>
        <xdr:cNvPr id="218" name="テキスト ボックス 217"/>
        <xdr:cNvSpPr txBox="1"/>
      </xdr:nvSpPr>
      <xdr:spPr>
        <a:xfrm>
          <a:off x="1828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19" name="楕円 218"/>
        <xdr:cNvSpPr/>
      </xdr:nvSpPr>
      <xdr:spPr>
        <a:xfrm>
          <a:off x="1270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7455</xdr:rowOff>
    </xdr:from>
    <xdr:ext cx="762000" cy="259045"/>
    <xdr:sp macro="" textlink="">
      <xdr:nvSpPr>
        <xdr:cNvPr id="220" name="テキスト ボックス 219"/>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下回っているのは、本町は下水道事業が法適用企業であるため、下水道事業への繰出金が補助費等になるためと思われる。しかし、施設の修繕費の増加により、維持補修費に係る経常収支比率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百万円）増加している。今後も公共施設の修繕費は大規模改修を行うまで増加する見込みであるため、公共施設総合管理計画に基づき、計画的な修繕を行うように努める。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134620</xdr:rowOff>
    </xdr:to>
    <xdr:cxnSp macro="">
      <xdr:nvCxnSpPr>
        <xdr:cNvPr id="248" name="直線コネクタ 247"/>
        <xdr:cNvCxnSpPr/>
      </xdr:nvCxnSpPr>
      <xdr:spPr>
        <a:xfrm flipV="1">
          <a:off x="16510000" y="91948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9"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50" name="直線コネクタ 249"/>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24130</xdr:rowOff>
    </xdr:from>
    <xdr:to>
      <xdr:col>82</xdr:col>
      <xdr:colOff>107950</xdr:colOff>
      <xdr:row>55</xdr:row>
      <xdr:rowOff>31750</xdr:rowOff>
    </xdr:to>
    <xdr:cxnSp macro="">
      <xdr:nvCxnSpPr>
        <xdr:cNvPr id="253" name="直線コネクタ 252"/>
        <xdr:cNvCxnSpPr/>
      </xdr:nvCxnSpPr>
      <xdr:spPr>
        <a:xfrm flipV="1">
          <a:off x="15671800" y="94538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139717</xdr:rowOff>
    </xdr:from>
    <xdr:ext cx="762000" cy="259045"/>
    <xdr:sp macro="" textlink="">
      <xdr:nvSpPr>
        <xdr:cNvPr id="254"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55" name="フローチャート: 判断 254"/>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31750</xdr:rowOff>
    </xdr:from>
    <xdr:to>
      <xdr:col>78</xdr:col>
      <xdr:colOff>69850</xdr:colOff>
      <xdr:row>55</xdr:row>
      <xdr:rowOff>39370</xdr:rowOff>
    </xdr:to>
    <xdr:cxnSp macro="">
      <xdr:nvCxnSpPr>
        <xdr:cNvPr id="256" name="直線コネクタ 255"/>
        <xdr:cNvCxnSpPr/>
      </xdr:nvCxnSpPr>
      <xdr:spPr>
        <a:xfrm flipV="1">
          <a:off x="14782800" y="9461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7" name="フローチャート: 判断 25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8" name="テキスト ボックス 257"/>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39370</xdr:rowOff>
    </xdr:from>
    <xdr:to>
      <xdr:col>73</xdr:col>
      <xdr:colOff>180975</xdr:colOff>
      <xdr:row>55</xdr:row>
      <xdr:rowOff>46990</xdr:rowOff>
    </xdr:to>
    <xdr:cxnSp macro="">
      <xdr:nvCxnSpPr>
        <xdr:cNvPr id="259" name="直線コネクタ 258"/>
        <xdr:cNvCxnSpPr/>
      </xdr:nvCxnSpPr>
      <xdr:spPr>
        <a:xfrm flipV="1">
          <a:off x="13893800" y="9469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61" name="テキスト ボックス 260"/>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157480</xdr:rowOff>
    </xdr:from>
    <xdr:to>
      <xdr:col>69</xdr:col>
      <xdr:colOff>92075</xdr:colOff>
      <xdr:row>55</xdr:row>
      <xdr:rowOff>46990</xdr:rowOff>
    </xdr:to>
    <xdr:cxnSp macro="">
      <xdr:nvCxnSpPr>
        <xdr:cNvPr id="262" name="直線コネクタ 261"/>
        <xdr:cNvCxnSpPr/>
      </xdr:nvCxnSpPr>
      <xdr:spPr>
        <a:xfrm>
          <a:off x="13004800" y="94157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91440</xdr:rowOff>
    </xdr:from>
    <xdr:to>
      <xdr:col>69</xdr:col>
      <xdr:colOff>142875</xdr:colOff>
      <xdr:row>57</xdr:row>
      <xdr:rowOff>21590</xdr:rowOff>
    </xdr:to>
    <xdr:sp macro="" textlink="">
      <xdr:nvSpPr>
        <xdr:cNvPr id="263" name="フローチャート: 判断 262"/>
        <xdr:cNvSpPr/>
      </xdr:nvSpPr>
      <xdr:spPr>
        <a:xfrm>
          <a:off x="13843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6367</xdr:rowOff>
    </xdr:from>
    <xdr:ext cx="762000" cy="259045"/>
    <xdr:sp macro="" textlink="">
      <xdr:nvSpPr>
        <xdr:cNvPr id="264" name="テキスト ボックス 263"/>
        <xdr:cNvSpPr txBox="1"/>
      </xdr:nvSpPr>
      <xdr:spPr>
        <a:xfrm>
          <a:off x="13512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5" name="フローチャート: 判断 264"/>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66" name="テキスト ボックス 265"/>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144780</xdr:rowOff>
    </xdr:from>
    <xdr:to>
      <xdr:col>82</xdr:col>
      <xdr:colOff>158750</xdr:colOff>
      <xdr:row>55</xdr:row>
      <xdr:rowOff>74930</xdr:rowOff>
    </xdr:to>
    <xdr:sp macro="" textlink="">
      <xdr:nvSpPr>
        <xdr:cNvPr id="272" name="楕円 271"/>
        <xdr:cNvSpPr/>
      </xdr:nvSpPr>
      <xdr:spPr>
        <a:xfrm>
          <a:off x="164592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161307</xdr:rowOff>
    </xdr:from>
    <xdr:ext cx="762000" cy="259045"/>
    <xdr:sp macro="" textlink="">
      <xdr:nvSpPr>
        <xdr:cNvPr id="273" name="その他該当値テキスト"/>
        <xdr:cNvSpPr txBox="1"/>
      </xdr:nvSpPr>
      <xdr:spPr>
        <a:xfrm>
          <a:off x="165989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152400</xdr:rowOff>
    </xdr:from>
    <xdr:to>
      <xdr:col>78</xdr:col>
      <xdr:colOff>120650</xdr:colOff>
      <xdr:row>55</xdr:row>
      <xdr:rowOff>82550</xdr:rowOff>
    </xdr:to>
    <xdr:sp macro="" textlink="">
      <xdr:nvSpPr>
        <xdr:cNvPr id="274" name="楕円 273"/>
        <xdr:cNvSpPr/>
      </xdr:nvSpPr>
      <xdr:spPr>
        <a:xfrm>
          <a:off x="15621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92727</xdr:rowOff>
    </xdr:from>
    <xdr:ext cx="736600" cy="259045"/>
    <xdr:sp macro="" textlink="">
      <xdr:nvSpPr>
        <xdr:cNvPr id="275" name="テキスト ボックス 274"/>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160020</xdr:rowOff>
    </xdr:from>
    <xdr:to>
      <xdr:col>74</xdr:col>
      <xdr:colOff>31750</xdr:colOff>
      <xdr:row>55</xdr:row>
      <xdr:rowOff>90170</xdr:rowOff>
    </xdr:to>
    <xdr:sp macro="" textlink="">
      <xdr:nvSpPr>
        <xdr:cNvPr id="276" name="楕円 275"/>
        <xdr:cNvSpPr/>
      </xdr:nvSpPr>
      <xdr:spPr>
        <a:xfrm>
          <a:off x="14732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100347</xdr:rowOff>
    </xdr:from>
    <xdr:ext cx="762000" cy="259045"/>
    <xdr:sp macro="" textlink="">
      <xdr:nvSpPr>
        <xdr:cNvPr id="277" name="テキスト ボックス 276"/>
        <xdr:cNvSpPr txBox="1"/>
      </xdr:nvSpPr>
      <xdr:spPr>
        <a:xfrm>
          <a:off x="14401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167640</xdr:rowOff>
    </xdr:from>
    <xdr:to>
      <xdr:col>69</xdr:col>
      <xdr:colOff>142875</xdr:colOff>
      <xdr:row>55</xdr:row>
      <xdr:rowOff>97790</xdr:rowOff>
    </xdr:to>
    <xdr:sp macro="" textlink="">
      <xdr:nvSpPr>
        <xdr:cNvPr id="278" name="楕円 277"/>
        <xdr:cNvSpPr/>
      </xdr:nvSpPr>
      <xdr:spPr>
        <a:xfrm>
          <a:off x="13843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107967</xdr:rowOff>
    </xdr:from>
    <xdr:ext cx="762000" cy="259045"/>
    <xdr:sp macro="" textlink="">
      <xdr:nvSpPr>
        <xdr:cNvPr id="279" name="テキスト ボックス 278"/>
        <xdr:cNvSpPr txBox="1"/>
      </xdr:nvSpPr>
      <xdr:spPr>
        <a:xfrm>
          <a:off x="13512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106680</xdr:rowOff>
    </xdr:from>
    <xdr:to>
      <xdr:col>65</xdr:col>
      <xdr:colOff>53975</xdr:colOff>
      <xdr:row>55</xdr:row>
      <xdr:rowOff>36830</xdr:rowOff>
    </xdr:to>
    <xdr:sp macro="" textlink="">
      <xdr:nvSpPr>
        <xdr:cNvPr id="280" name="楕円 279"/>
        <xdr:cNvSpPr/>
      </xdr:nvSpPr>
      <xdr:spPr>
        <a:xfrm>
          <a:off x="12954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47007</xdr:rowOff>
    </xdr:from>
    <xdr:ext cx="762000" cy="259045"/>
    <xdr:sp macro="" textlink="">
      <xdr:nvSpPr>
        <xdr:cNvPr id="281" name="テキスト ボックス 280"/>
        <xdr:cNvSpPr txBox="1"/>
      </xdr:nvSpPr>
      <xdr:spPr>
        <a:xfrm>
          <a:off x="12623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補助費等にかかる経常収支比率は、下水道事業会計への繰出金の減などにより前年度に比べて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減少した。類似団体平均より下回っているのは、消防や給食、ごみ処理業務を本町は単独で実施していることから物件費は多いが、それら事業を広域で行っている団体と比べて一部事務組合への負担金が少ないためであり、行政サービスの提供方法の差異によるものと言え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40</xdr:row>
      <xdr:rowOff>142240</xdr:rowOff>
    </xdr:to>
    <xdr:cxnSp macro="">
      <xdr:nvCxnSpPr>
        <xdr:cNvPr id="309" name="直線コネクタ 308"/>
        <xdr:cNvCxnSpPr/>
      </xdr:nvCxnSpPr>
      <xdr:spPr>
        <a:xfrm flipV="1">
          <a:off x="16510000" y="56515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114317</xdr:rowOff>
    </xdr:from>
    <xdr:ext cx="762000" cy="259045"/>
    <xdr:sp macro="" textlink="">
      <xdr:nvSpPr>
        <xdr:cNvPr id="310" name="補助費等最小値テキスト"/>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11" name="直線コネクタ 310"/>
        <xdr:cNvCxnSpPr/>
      </xdr:nvCxnSpPr>
      <xdr:spPr>
        <a:xfrm>
          <a:off x="16421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12" name="補助費等最大値テキスト"/>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13" name="直線コネクタ 312"/>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xdr:rowOff>
    </xdr:from>
    <xdr:to>
      <xdr:col>82</xdr:col>
      <xdr:colOff>107950</xdr:colOff>
      <xdr:row>34</xdr:row>
      <xdr:rowOff>20320</xdr:rowOff>
    </xdr:to>
    <xdr:cxnSp macro="">
      <xdr:nvCxnSpPr>
        <xdr:cNvPr id="314" name="直線コネクタ 313"/>
        <xdr:cNvCxnSpPr/>
      </xdr:nvCxnSpPr>
      <xdr:spPr>
        <a:xfrm flipV="1">
          <a:off x="15671800" y="58420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15"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6" name="フローチャート: 判断 315"/>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20320</xdr:rowOff>
    </xdr:from>
    <xdr:to>
      <xdr:col>78</xdr:col>
      <xdr:colOff>69850</xdr:colOff>
      <xdr:row>34</xdr:row>
      <xdr:rowOff>50800</xdr:rowOff>
    </xdr:to>
    <xdr:cxnSp macro="">
      <xdr:nvCxnSpPr>
        <xdr:cNvPr id="317" name="直線コネクタ 316"/>
        <xdr:cNvCxnSpPr/>
      </xdr:nvCxnSpPr>
      <xdr:spPr>
        <a:xfrm flipV="1">
          <a:off x="14782800" y="5849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154957</xdr:rowOff>
    </xdr:from>
    <xdr:ext cx="736600" cy="259045"/>
    <xdr:sp macro="" textlink="">
      <xdr:nvSpPr>
        <xdr:cNvPr id="319" name="テキスト ボックス 318"/>
        <xdr:cNvSpPr txBox="1"/>
      </xdr:nvSpPr>
      <xdr:spPr>
        <a:xfrm>
          <a:off x="15290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50800</xdr:rowOff>
    </xdr:from>
    <xdr:to>
      <xdr:col>73</xdr:col>
      <xdr:colOff>180975</xdr:colOff>
      <xdr:row>34</xdr:row>
      <xdr:rowOff>66040</xdr:rowOff>
    </xdr:to>
    <xdr:cxnSp macro="">
      <xdr:nvCxnSpPr>
        <xdr:cNvPr id="320" name="直線コネクタ 319"/>
        <xdr:cNvCxnSpPr/>
      </xdr:nvCxnSpPr>
      <xdr:spPr>
        <a:xfrm flipV="1">
          <a:off x="13893800" y="5880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22" name="テキスト ボックス 321"/>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66040</xdr:rowOff>
    </xdr:from>
    <xdr:to>
      <xdr:col>69</xdr:col>
      <xdr:colOff>92075</xdr:colOff>
      <xdr:row>34</xdr:row>
      <xdr:rowOff>81280</xdr:rowOff>
    </xdr:to>
    <xdr:cxnSp macro="">
      <xdr:nvCxnSpPr>
        <xdr:cNvPr id="323" name="直線コネクタ 322"/>
        <xdr:cNvCxnSpPr/>
      </xdr:nvCxnSpPr>
      <xdr:spPr>
        <a:xfrm flipV="1">
          <a:off x="13004800" y="5895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4" name="フローチャート: 判断 323"/>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25" name="テキスト ボックス 324"/>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22860</xdr:rowOff>
    </xdr:from>
    <xdr:to>
      <xdr:col>65</xdr:col>
      <xdr:colOff>53975</xdr:colOff>
      <xdr:row>36</xdr:row>
      <xdr:rowOff>124460</xdr:rowOff>
    </xdr:to>
    <xdr:sp macro="" textlink="">
      <xdr:nvSpPr>
        <xdr:cNvPr id="326" name="フローチャート: 判断 325"/>
        <xdr:cNvSpPr/>
      </xdr:nvSpPr>
      <xdr:spPr>
        <a:xfrm>
          <a:off x="12954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109237</xdr:rowOff>
    </xdr:from>
    <xdr:ext cx="762000" cy="259045"/>
    <xdr:sp macro="" textlink="">
      <xdr:nvSpPr>
        <xdr:cNvPr id="327" name="テキスト ボックス 326"/>
        <xdr:cNvSpPr txBox="1"/>
      </xdr:nvSpPr>
      <xdr:spPr>
        <a:xfrm>
          <a:off x="12623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133350</xdr:rowOff>
    </xdr:from>
    <xdr:to>
      <xdr:col>82</xdr:col>
      <xdr:colOff>158750</xdr:colOff>
      <xdr:row>34</xdr:row>
      <xdr:rowOff>63500</xdr:rowOff>
    </xdr:to>
    <xdr:sp macro="" textlink="">
      <xdr:nvSpPr>
        <xdr:cNvPr id="333" name="楕円 332"/>
        <xdr:cNvSpPr/>
      </xdr:nvSpPr>
      <xdr:spPr>
        <a:xfrm>
          <a:off x="164592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149877</xdr:rowOff>
    </xdr:from>
    <xdr:ext cx="762000" cy="259045"/>
    <xdr:sp macro="" textlink="">
      <xdr:nvSpPr>
        <xdr:cNvPr id="334" name="補助費等該当値テキスト"/>
        <xdr:cNvSpPr txBox="1"/>
      </xdr:nvSpPr>
      <xdr:spPr>
        <a:xfrm>
          <a:off x="165989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140970</xdr:rowOff>
    </xdr:from>
    <xdr:to>
      <xdr:col>78</xdr:col>
      <xdr:colOff>120650</xdr:colOff>
      <xdr:row>34</xdr:row>
      <xdr:rowOff>71120</xdr:rowOff>
    </xdr:to>
    <xdr:sp macro="" textlink="">
      <xdr:nvSpPr>
        <xdr:cNvPr id="335" name="楕円 334"/>
        <xdr:cNvSpPr/>
      </xdr:nvSpPr>
      <xdr:spPr>
        <a:xfrm>
          <a:off x="15621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81297</xdr:rowOff>
    </xdr:from>
    <xdr:ext cx="736600" cy="259045"/>
    <xdr:sp macro="" textlink="">
      <xdr:nvSpPr>
        <xdr:cNvPr id="336" name="テキスト ボックス 335"/>
        <xdr:cNvSpPr txBox="1"/>
      </xdr:nvSpPr>
      <xdr:spPr>
        <a:xfrm>
          <a:off x="15290800" y="556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0</xdr:rowOff>
    </xdr:from>
    <xdr:to>
      <xdr:col>74</xdr:col>
      <xdr:colOff>31750</xdr:colOff>
      <xdr:row>34</xdr:row>
      <xdr:rowOff>101600</xdr:rowOff>
    </xdr:to>
    <xdr:sp macro="" textlink="">
      <xdr:nvSpPr>
        <xdr:cNvPr id="337" name="楕円 336"/>
        <xdr:cNvSpPr/>
      </xdr:nvSpPr>
      <xdr:spPr>
        <a:xfrm>
          <a:off x="14732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111777</xdr:rowOff>
    </xdr:from>
    <xdr:ext cx="762000" cy="259045"/>
    <xdr:sp macro="" textlink="">
      <xdr:nvSpPr>
        <xdr:cNvPr id="338" name="テキスト ボックス 337"/>
        <xdr:cNvSpPr txBox="1"/>
      </xdr:nvSpPr>
      <xdr:spPr>
        <a:xfrm>
          <a:off x="14401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15240</xdr:rowOff>
    </xdr:from>
    <xdr:to>
      <xdr:col>69</xdr:col>
      <xdr:colOff>142875</xdr:colOff>
      <xdr:row>34</xdr:row>
      <xdr:rowOff>116840</xdr:rowOff>
    </xdr:to>
    <xdr:sp macro="" textlink="">
      <xdr:nvSpPr>
        <xdr:cNvPr id="339" name="楕円 338"/>
        <xdr:cNvSpPr/>
      </xdr:nvSpPr>
      <xdr:spPr>
        <a:xfrm>
          <a:off x="13843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127017</xdr:rowOff>
    </xdr:from>
    <xdr:ext cx="762000" cy="259045"/>
    <xdr:sp macro="" textlink="">
      <xdr:nvSpPr>
        <xdr:cNvPr id="340" name="テキスト ボックス 339"/>
        <xdr:cNvSpPr txBox="1"/>
      </xdr:nvSpPr>
      <xdr:spPr>
        <a:xfrm>
          <a:off x="13512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30480</xdr:rowOff>
    </xdr:from>
    <xdr:to>
      <xdr:col>65</xdr:col>
      <xdr:colOff>53975</xdr:colOff>
      <xdr:row>34</xdr:row>
      <xdr:rowOff>132080</xdr:rowOff>
    </xdr:to>
    <xdr:sp macro="" textlink="">
      <xdr:nvSpPr>
        <xdr:cNvPr id="341" name="楕円 340"/>
        <xdr:cNvSpPr/>
      </xdr:nvSpPr>
      <xdr:spPr>
        <a:xfrm>
          <a:off x="12954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142257</xdr:rowOff>
    </xdr:from>
    <xdr:ext cx="762000" cy="259045"/>
    <xdr:sp macro="" textlink="">
      <xdr:nvSpPr>
        <xdr:cNvPr id="342" name="テキスト ボックス 341"/>
        <xdr:cNvSpPr txBox="1"/>
      </xdr:nvSpPr>
      <xdr:spPr>
        <a:xfrm>
          <a:off x="12623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％減少している。平成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年度が公債費のピークとなっていたが、地方債の借入抑制を進めたことにより、公債費に係る経常的一般財源等は前年度と比較して</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百万円減少となった。公債費は今後も減少見込みではあるが、大型事業にかかる起債の償還が本格的に始まることや施設の大規模改修等も予定されているため、過度に地方債へ依存せず健全な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37193</xdr:rowOff>
    </xdr:to>
    <xdr:cxnSp macro="">
      <xdr:nvCxnSpPr>
        <xdr:cNvPr id="371" name="直線コネクタ 370"/>
        <xdr:cNvCxnSpPr/>
      </xdr:nvCxnSpPr>
      <xdr:spPr>
        <a:xfrm flipV="1">
          <a:off x="4826000" y="12651015"/>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72" name="公債費最小値テキスト"/>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73" name="直線コネクタ 372"/>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74"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75" name="直線コネクタ 374"/>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35561</xdr:rowOff>
    </xdr:from>
    <xdr:to>
      <xdr:col>24</xdr:col>
      <xdr:colOff>25400</xdr:colOff>
      <xdr:row>78</xdr:row>
      <xdr:rowOff>68218</xdr:rowOff>
    </xdr:to>
    <xdr:cxnSp macro="">
      <xdr:nvCxnSpPr>
        <xdr:cNvPr id="376" name="直線コネクタ 375"/>
        <xdr:cNvCxnSpPr/>
      </xdr:nvCxnSpPr>
      <xdr:spPr>
        <a:xfrm flipV="1">
          <a:off x="3987800" y="1340866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74765</xdr:rowOff>
    </xdr:from>
    <xdr:ext cx="762000" cy="259045"/>
    <xdr:sp macro="" textlink="">
      <xdr:nvSpPr>
        <xdr:cNvPr id="377" name="公債費平均値テキスト"/>
        <xdr:cNvSpPr txBox="1"/>
      </xdr:nvSpPr>
      <xdr:spPr>
        <a:xfrm>
          <a:off x="4914900" y="13104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58238</xdr:rowOff>
    </xdr:from>
    <xdr:to>
      <xdr:col>24</xdr:col>
      <xdr:colOff>76200</xdr:colOff>
      <xdr:row>77</xdr:row>
      <xdr:rowOff>159838</xdr:rowOff>
    </xdr:to>
    <xdr:sp macro="" textlink="">
      <xdr:nvSpPr>
        <xdr:cNvPr id="378" name="フローチャート: 判断 377"/>
        <xdr:cNvSpPr/>
      </xdr:nvSpPr>
      <xdr:spPr>
        <a:xfrm>
          <a:off x="47752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68218</xdr:rowOff>
    </xdr:from>
    <xdr:to>
      <xdr:col>19</xdr:col>
      <xdr:colOff>187325</xdr:colOff>
      <xdr:row>78</xdr:row>
      <xdr:rowOff>133531</xdr:rowOff>
    </xdr:to>
    <xdr:cxnSp macro="">
      <xdr:nvCxnSpPr>
        <xdr:cNvPr id="379" name="直線コネクタ 378"/>
        <xdr:cNvCxnSpPr/>
      </xdr:nvCxnSpPr>
      <xdr:spPr>
        <a:xfrm flipV="1">
          <a:off x="3098800" y="13441318"/>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80" name="フローチャート: 判断 379"/>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18159</xdr:rowOff>
    </xdr:from>
    <xdr:ext cx="736600" cy="259045"/>
    <xdr:sp macro="" textlink="">
      <xdr:nvSpPr>
        <xdr:cNvPr id="381" name="テキスト ボックス 380"/>
        <xdr:cNvSpPr txBox="1"/>
      </xdr:nvSpPr>
      <xdr:spPr>
        <a:xfrm>
          <a:off x="3606800" y="13048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127000</xdr:rowOff>
    </xdr:from>
    <xdr:to>
      <xdr:col>15</xdr:col>
      <xdr:colOff>98425</xdr:colOff>
      <xdr:row>78</xdr:row>
      <xdr:rowOff>133531</xdr:rowOff>
    </xdr:to>
    <xdr:cxnSp macro="">
      <xdr:nvCxnSpPr>
        <xdr:cNvPr id="382" name="直線コネクタ 381"/>
        <xdr:cNvCxnSpPr/>
      </xdr:nvCxnSpPr>
      <xdr:spPr>
        <a:xfrm>
          <a:off x="2209800" y="135001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83" name="フローチャート: 判断 382"/>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18159</xdr:rowOff>
    </xdr:from>
    <xdr:ext cx="762000" cy="259045"/>
    <xdr:sp macro="" textlink="">
      <xdr:nvSpPr>
        <xdr:cNvPr id="384" name="テキスト ボックス 383"/>
        <xdr:cNvSpPr txBox="1"/>
      </xdr:nvSpPr>
      <xdr:spPr>
        <a:xfrm>
          <a:off x="2717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127000</xdr:rowOff>
    </xdr:from>
    <xdr:to>
      <xdr:col>11</xdr:col>
      <xdr:colOff>9525</xdr:colOff>
      <xdr:row>78</xdr:row>
      <xdr:rowOff>127000</xdr:rowOff>
    </xdr:to>
    <xdr:cxnSp macro="">
      <xdr:nvCxnSpPr>
        <xdr:cNvPr id="385" name="直線コネクタ 384"/>
        <xdr:cNvCxnSpPr/>
      </xdr:nvCxnSpPr>
      <xdr:spPr>
        <a:xfrm>
          <a:off x="1320800" y="1350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6" name="フローチャート: 判断 385"/>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87" name="テキスト ボックス 386"/>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143148</xdr:rowOff>
    </xdr:from>
    <xdr:to>
      <xdr:col>6</xdr:col>
      <xdr:colOff>171450</xdr:colOff>
      <xdr:row>78</xdr:row>
      <xdr:rowOff>73298</xdr:rowOff>
    </xdr:to>
    <xdr:sp macro="" textlink="">
      <xdr:nvSpPr>
        <xdr:cNvPr id="388" name="フローチャート: 判断 387"/>
        <xdr:cNvSpPr/>
      </xdr:nvSpPr>
      <xdr:spPr>
        <a:xfrm>
          <a:off x="1270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83475</xdr:rowOff>
    </xdr:from>
    <xdr:ext cx="762000" cy="259045"/>
    <xdr:sp macro="" textlink="">
      <xdr:nvSpPr>
        <xdr:cNvPr id="389" name="テキスト ボックス 388"/>
        <xdr:cNvSpPr txBox="1"/>
      </xdr:nvSpPr>
      <xdr:spPr>
        <a:xfrm>
          <a:off x="939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156211</xdr:rowOff>
    </xdr:from>
    <xdr:to>
      <xdr:col>24</xdr:col>
      <xdr:colOff>76200</xdr:colOff>
      <xdr:row>78</xdr:row>
      <xdr:rowOff>86361</xdr:rowOff>
    </xdr:to>
    <xdr:sp macro="" textlink="">
      <xdr:nvSpPr>
        <xdr:cNvPr id="395" name="楕円 394"/>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128288</xdr:rowOff>
    </xdr:from>
    <xdr:ext cx="762000" cy="259045"/>
    <xdr:sp macro="" textlink="">
      <xdr:nvSpPr>
        <xdr:cNvPr id="396" name="公債費該当値テキスト"/>
        <xdr:cNvSpPr txBox="1"/>
      </xdr:nvSpPr>
      <xdr:spPr>
        <a:xfrm>
          <a:off x="4914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17418</xdr:rowOff>
    </xdr:from>
    <xdr:to>
      <xdr:col>20</xdr:col>
      <xdr:colOff>38100</xdr:colOff>
      <xdr:row>78</xdr:row>
      <xdr:rowOff>119018</xdr:rowOff>
    </xdr:to>
    <xdr:sp macro="" textlink="">
      <xdr:nvSpPr>
        <xdr:cNvPr id="397" name="楕円 396"/>
        <xdr:cNvSpPr/>
      </xdr:nvSpPr>
      <xdr:spPr>
        <a:xfrm>
          <a:off x="3937000" y="133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103795</xdr:rowOff>
    </xdr:from>
    <xdr:ext cx="736600" cy="259045"/>
    <xdr:sp macro="" textlink="">
      <xdr:nvSpPr>
        <xdr:cNvPr id="398" name="テキスト ボックス 397"/>
        <xdr:cNvSpPr txBox="1"/>
      </xdr:nvSpPr>
      <xdr:spPr>
        <a:xfrm>
          <a:off x="3606800" y="13476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82731</xdr:rowOff>
    </xdr:from>
    <xdr:to>
      <xdr:col>15</xdr:col>
      <xdr:colOff>149225</xdr:colOff>
      <xdr:row>79</xdr:row>
      <xdr:rowOff>12881</xdr:rowOff>
    </xdr:to>
    <xdr:sp macro="" textlink="">
      <xdr:nvSpPr>
        <xdr:cNvPr id="399" name="楕円 398"/>
        <xdr:cNvSpPr/>
      </xdr:nvSpPr>
      <xdr:spPr>
        <a:xfrm>
          <a:off x="3048000" y="1345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169108</xdr:rowOff>
    </xdr:from>
    <xdr:ext cx="762000" cy="259045"/>
    <xdr:sp macro="" textlink="">
      <xdr:nvSpPr>
        <xdr:cNvPr id="400" name="テキスト ボックス 399"/>
        <xdr:cNvSpPr txBox="1"/>
      </xdr:nvSpPr>
      <xdr:spPr>
        <a:xfrm>
          <a:off x="2717800" y="1354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76200</xdr:rowOff>
    </xdr:from>
    <xdr:to>
      <xdr:col>11</xdr:col>
      <xdr:colOff>60325</xdr:colOff>
      <xdr:row>79</xdr:row>
      <xdr:rowOff>6350</xdr:rowOff>
    </xdr:to>
    <xdr:sp macro="" textlink="">
      <xdr:nvSpPr>
        <xdr:cNvPr id="401" name="楕円 400"/>
        <xdr:cNvSpPr/>
      </xdr:nvSpPr>
      <xdr:spPr>
        <a:xfrm>
          <a:off x="2159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162577</xdr:rowOff>
    </xdr:from>
    <xdr:ext cx="762000" cy="259045"/>
    <xdr:sp macro="" textlink="">
      <xdr:nvSpPr>
        <xdr:cNvPr id="402" name="テキスト ボックス 401"/>
        <xdr:cNvSpPr txBox="1"/>
      </xdr:nvSpPr>
      <xdr:spPr>
        <a:xfrm>
          <a:off x="1828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403" name="楕円 402"/>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162577</xdr:rowOff>
    </xdr:from>
    <xdr:ext cx="762000" cy="259045"/>
    <xdr:sp macro="" textlink="">
      <xdr:nvSpPr>
        <xdr:cNvPr id="404" name="テキスト ボックス 403"/>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公債費以外に係る経常収支比率は、歳出では経常経費が増加した一方、歳入において経常的一般財源等が減少したことにより、前年度より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％増加したものの、類似団体平均よりも下回る結果となった。本町は景気動向により経常的一般財源等が大きく変動するため、平成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年度以降については経常収支比率が改善しているが、社会保障関係費等の増加も見込まれることから、今後も経費削減と歳入確保の強化に努める。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9" name="直線コネクタ 41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0" name="テキスト ボックス 41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1" name="直線コネクタ 42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2" name="テキスト ボックス 42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3" name="直線コネクタ 42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4" name="テキスト ボックス 42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5" name="直線コネクタ 42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6" name="テキスト ボックス 42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7" name="直線コネクタ 42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8" name="テキスト ボックス 42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24130</xdr:rowOff>
    </xdr:to>
    <xdr:cxnSp macro="">
      <xdr:nvCxnSpPr>
        <xdr:cNvPr id="432" name="直線コネクタ 431"/>
        <xdr:cNvCxnSpPr/>
      </xdr:nvCxnSpPr>
      <xdr:spPr>
        <a:xfrm flipV="1">
          <a:off x="16510000" y="126314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33" name="公債費以外最小値テキスト"/>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34" name="直線コネクタ 433"/>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35"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6" name="直線コネクタ 435"/>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100330</xdr:rowOff>
    </xdr:from>
    <xdr:to>
      <xdr:col>82</xdr:col>
      <xdr:colOff>107950</xdr:colOff>
      <xdr:row>76</xdr:row>
      <xdr:rowOff>12700</xdr:rowOff>
    </xdr:to>
    <xdr:cxnSp macro="">
      <xdr:nvCxnSpPr>
        <xdr:cNvPr id="437" name="直線コネクタ 436"/>
        <xdr:cNvCxnSpPr/>
      </xdr:nvCxnSpPr>
      <xdr:spPr>
        <a:xfrm>
          <a:off x="15671800" y="129590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147338</xdr:rowOff>
    </xdr:from>
    <xdr:ext cx="762000" cy="259045"/>
    <xdr:sp macro="" textlink="">
      <xdr:nvSpPr>
        <xdr:cNvPr id="438" name="公債費以外平均値テキスト"/>
        <xdr:cNvSpPr txBox="1"/>
      </xdr:nvSpPr>
      <xdr:spPr>
        <a:xfrm>
          <a:off x="16598900" y="1317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3811</xdr:rowOff>
    </xdr:from>
    <xdr:to>
      <xdr:col>82</xdr:col>
      <xdr:colOff>158750</xdr:colOff>
      <xdr:row>77</xdr:row>
      <xdr:rowOff>105411</xdr:rowOff>
    </xdr:to>
    <xdr:sp macro="" textlink="">
      <xdr:nvSpPr>
        <xdr:cNvPr id="439" name="フローチャート: 判断 438"/>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100330</xdr:rowOff>
    </xdr:from>
    <xdr:to>
      <xdr:col>78</xdr:col>
      <xdr:colOff>69850</xdr:colOff>
      <xdr:row>77</xdr:row>
      <xdr:rowOff>146050</xdr:rowOff>
    </xdr:to>
    <xdr:cxnSp macro="">
      <xdr:nvCxnSpPr>
        <xdr:cNvPr id="440" name="直線コネクタ 439"/>
        <xdr:cNvCxnSpPr/>
      </xdr:nvCxnSpPr>
      <xdr:spPr>
        <a:xfrm flipV="1">
          <a:off x="14782800" y="12959080"/>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41" name="フローチャート: 判断 440"/>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67327</xdr:rowOff>
    </xdr:from>
    <xdr:ext cx="736600" cy="259045"/>
    <xdr:sp macro="" textlink="">
      <xdr:nvSpPr>
        <xdr:cNvPr id="442" name="テキスト ボックス 441"/>
        <xdr:cNvSpPr txBox="1"/>
      </xdr:nvSpPr>
      <xdr:spPr>
        <a:xfrm>
          <a:off x="15290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146050</xdr:rowOff>
    </xdr:from>
    <xdr:to>
      <xdr:col>73</xdr:col>
      <xdr:colOff>180975</xdr:colOff>
      <xdr:row>79</xdr:row>
      <xdr:rowOff>107950</xdr:rowOff>
    </xdr:to>
    <xdr:cxnSp macro="">
      <xdr:nvCxnSpPr>
        <xdr:cNvPr id="443" name="直線コネクタ 442"/>
        <xdr:cNvCxnSpPr/>
      </xdr:nvCxnSpPr>
      <xdr:spPr>
        <a:xfrm flipV="1">
          <a:off x="13893800" y="133477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30480</xdr:rowOff>
    </xdr:from>
    <xdr:to>
      <xdr:col>74</xdr:col>
      <xdr:colOff>31750</xdr:colOff>
      <xdr:row>76</xdr:row>
      <xdr:rowOff>132080</xdr:rowOff>
    </xdr:to>
    <xdr:sp macro="" textlink="">
      <xdr:nvSpPr>
        <xdr:cNvPr id="444" name="フローチャート: 判断 443"/>
        <xdr:cNvSpPr/>
      </xdr:nvSpPr>
      <xdr:spPr>
        <a:xfrm>
          <a:off x="14732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142257</xdr:rowOff>
    </xdr:from>
    <xdr:ext cx="762000" cy="259045"/>
    <xdr:sp macro="" textlink="">
      <xdr:nvSpPr>
        <xdr:cNvPr id="445" name="テキスト ボックス 444"/>
        <xdr:cNvSpPr txBox="1"/>
      </xdr:nvSpPr>
      <xdr:spPr>
        <a:xfrm>
          <a:off x="14401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107950</xdr:rowOff>
    </xdr:from>
    <xdr:to>
      <xdr:col>69</xdr:col>
      <xdr:colOff>92075</xdr:colOff>
      <xdr:row>80</xdr:row>
      <xdr:rowOff>111761</xdr:rowOff>
    </xdr:to>
    <xdr:cxnSp macro="">
      <xdr:nvCxnSpPr>
        <xdr:cNvPr id="446" name="直線コネクタ 445"/>
        <xdr:cNvCxnSpPr/>
      </xdr:nvCxnSpPr>
      <xdr:spPr>
        <a:xfrm flipV="1">
          <a:off x="13004800" y="13652500"/>
          <a:ext cx="8890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95250</xdr:rowOff>
    </xdr:from>
    <xdr:to>
      <xdr:col>69</xdr:col>
      <xdr:colOff>142875</xdr:colOff>
      <xdr:row>76</xdr:row>
      <xdr:rowOff>25400</xdr:rowOff>
    </xdr:to>
    <xdr:sp macro="" textlink="">
      <xdr:nvSpPr>
        <xdr:cNvPr id="447" name="フローチャート: 判断 446"/>
        <xdr:cNvSpPr/>
      </xdr:nvSpPr>
      <xdr:spPr>
        <a:xfrm>
          <a:off x="138430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35577</xdr:rowOff>
    </xdr:from>
    <xdr:ext cx="762000" cy="259045"/>
    <xdr:sp macro="" textlink="">
      <xdr:nvSpPr>
        <xdr:cNvPr id="448" name="テキスト ボックス 447"/>
        <xdr:cNvSpPr txBox="1"/>
      </xdr:nvSpPr>
      <xdr:spPr>
        <a:xfrm>
          <a:off x="13512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49" name="フローチャート: 判断 448"/>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54627</xdr:rowOff>
    </xdr:from>
    <xdr:ext cx="762000" cy="259045"/>
    <xdr:sp macro="" textlink="">
      <xdr:nvSpPr>
        <xdr:cNvPr id="450" name="テキスト ボックス 449"/>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56" name="楕円 455"/>
        <xdr:cNvSpPr/>
      </xdr:nvSpPr>
      <xdr:spPr>
        <a:xfrm>
          <a:off x="16459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149877</xdr:rowOff>
    </xdr:from>
    <xdr:ext cx="762000" cy="259045"/>
    <xdr:sp macro="" textlink="">
      <xdr:nvSpPr>
        <xdr:cNvPr id="457" name="公債費以外該当値テキスト"/>
        <xdr:cNvSpPr txBox="1"/>
      </xdr:nvSpPr>
      <xdr:spPr>
        <a:xfrm>
          <a:off x="16598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49530</xdr:rowOff>
    </xdr:from>
    <xdr:to>
      <xdr:col>78</xdr:col>
      <xdr:colOff>120650</xdr:colOff>
      <xdr:row>75</xdr:row>
      <xdr:rowOff>151130</xdr:rowOff>
    </xdr:to>
    <xdr:sp macro="" textlink="">
      <xdr:nvSpPr>
        <xdr:cNvPr id="458" name="楕円 457"/>
        <xdr:cNvSpPr/>
      </xdr:nvSpPr>
      <xdr:spPr>
        <a:xfrm>
          <a:off x="15621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161307</xdr:rowOff>
    </xdr:from>
    <xdr:ext cx="736600" cy="259045"/>
    <xdr:sp macro="" textlink="">
      <xdr:nvSpPr>
        <xdr:cNvPr id="459" name="テキスト ボックス 458"/>
        <xdr:cNvSpPr txBox="1"/>
      </xdr:nvSpPr>
      <xdr:spPr>
        <a:xfrm>
          <a:off x="15290800" y="1267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95250</xdr:rowOff>
    </xdr:from>
    <xdr:to>
      <xdr:col>74</xdr:col>
      <xdr:colOff>31750</xdr:colOff>
      <xdr:row>78</xdr:row>
      <xdr:rowOff>25400</xdr:rowOff>
    </xdr:to>
    <xdr:sp macro="" textlink="">
      <xdr:nvSpPr>
        <xdr:cNvPr id="460" name="楕円 459"/>
        <xdr:cNvSpPr/>
      </xdr:nvSpPr>
      <xdr:spPr>
        <a:xfrm>
          <a:off x="14732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10177</xdr:rowOff>
    </xdr:from>
    <xdr:ext cx="762000" cy="259045"/>
    <xdr:sp macro="" textlink="">
      <xdr:nvSpPr>
        <xdr:cNvPr id="461" name="テキスト ボックス 460"/>
        <xdr:cNvSpPr txBox="1"/>
      </xdr:nvSpPr>
      <xdr:spPr>
        <a:xfrm>
          <a:off x="14401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57150</xdr:rowOff>
    </xdr:from>
    <xdr:to>
      <xdr:col>69</xdr:col>
      <xdr:colOff>142875</xdr:colOff>
      <xdr:row>79</xdr:row>
      <xdr:rowOff>158750</xdr:rowOff>
    </xdr:to>
    <xdr:sp macro="" textlink="">
      <xdr:nvSpPr>
        <xdr:cNvPr id="462" name="楕円 461"/>
        <xdr:cNvSpPr/>
      </xdr:nvSpPr>
      <xdr:spPr>
        <a:xfrm>
          <a:off x="13843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143527</xdr:rowOff>
    </xdr:from>
    <xdr:ext cx="762000" cy="259045"/>
    <xdr:sp macro="" textlink="">
      <xdr:nvSpPr>
        <xdr:cNvPr id="463" name="テキスト ボックス 462"/>
        <xdr:cNvSpPr txBox="1"/>
      </xdr:nvSpPr>
      <xdr:spPr>
        <a:xfrm>
          <a:off x="13512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60961</xdr:rowOff>
    </xdr:from>
    <xdr:to>
      <xdr:col>65</xdr:col>
      <xdr:colOff>53975</xdr:colOff>
      <xdr:row>80</xdr:row>
      <xdr:rowOff>162561</xdr:rowOff>
    </xdr:to>
    <xdr:sp macro="" textlink="">
      <xdr:nvSpPr>
        <xdr:cNvPr id="464" name="楕円 463"/>
        <xdr:cNvSpPr/>
      </xdr:nvSpPr>
      <xdr:spPr>
        <a:xfrm>
          <a:off x="129540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147338</xdr:rowOff>
    </xdr:from>
    <xdr:ext cx="762000" cy="259045"/>
    <xdr:sp macro="" textlink="">
      <xdr:nvSpPr>
        <xdr:cNvPr id="465" name="テキスト ボックス 464"/>
        <xdr:cNvSpPr txBox="1"/>
      </xdr:nvSpPr>
      <xdr:spPr>
        <a:xfrm>
          <a:off x="12623800" y="1386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福岡県苅田町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40780</xdr:rowOff>
    </xdr:from>
    <xdr:to>
      <xdr:col>29</xdr:col>
      <xdr:colOff>127000</xdr:colOff>
      <xdr:row>19</xdr:row>
      <xdr:rowOff>96624</xdr:rowOff>
    </xdr:to>
    <xdr:cxnSp macro="">
      <xdr:nvCxnSpPr>
        <xdr:cNvPr id="47" name="直線コネクタ 46"/>
        <xdr:cNvCxnSpPr/>
      </xdr:nvCxnSpPr>
      <xdr:spPr bwMode="auto">
        <a:xfrm flipV="1">
          <a:off x="5651500" y="2145805"/>
          <a:ext cx="0" cy="1255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68701</xdr:rowOff>
    </xdr:from>
    <xdr:ext cx="762000" cy="259045"/>
    <xdr:sp macro="" textlink="">
      <xdr:nvSpPr>
        <xdr:cNvPr id="48" name="人口1人当たり決算額の推移最小値テキスト130"/>
        <xdr:cNvSpPr txBox="1"/>
      </xdr:nvSpPr>
      <xdr:spPr>
        <a:xfrm>
          <a:off x="5740400" y="337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96624</xdr:rowOff>
    </xdr:from>
    <xdr:to>
      <xdr:col>30</xdr:col>
      <xdr:colOff>25400</xdr:colOff>
      <xdr:row>19</xdr:row>
      <xdr:rowOff>96624</xdr:rowOff>
    </xdr:to>
    <xdr:cxnSp macro="">
      <xdr:nvCxnSpPr>
        <xdr:cNvPr id="49" name="直線コネクタ 48"/>
        <xdr:cNvCxnSpPr/>
      </xdr:nvCxnSpPr>
      <xdr:spPr bwMode="auto">
        <a:xfrm>
          <a:off x="5562600" y="3401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127157</xdr:rowOff>
    </xdr:from>
    <xdr:ext cx="762000" cy="259045"/>
    <xdr:sp macro="" textlink="">
      <xdr:nvSpPr>
        <xdr:cNvPr id="50" name="人口1人当たり決算額の推移最大値テキスト130"/>
        <xdr:cNvSpPr txBox="1"/>
      </xdr:nvSpPr>
      <xdr:spPr>
        <a:xfrm>
          <a:off x="5740400" y="188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40780</xdr:rowOff>
    </xdr:from>
    <xdr:to>
      <xdr:col>30</xdr:col>
      <xdr:colOff>25400</xdr:colOff>
      <xdr:row>12</xdr:row>
      <xdr:rowOff>40780</xdr:rowOff>
    </xdr:to>
    <xdr:cxnSp macro="">
      <xdr:nvCxnSpPr>
        <xdr:cNvPr id="51" name="直線コネクタ 50"/>
        <xdr:cNvCxnSpPr/>
      </xdr:nvCxnSpPr>
      <xdr:spPr bwMode="auto">
        <a:xfrm>
          <a:off x="5562600" y="21458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49075</xdr:rowOff>
    </xdr:from>
    <xdr:to>
      <xdr:col>29</xdr:col>
      <xdr:colOff>127000</xdr:colOff>
      <xdr:row>18</xdr:row>
      <xdr:rowOff>67624</xdr:rowOff>
    </xdr:to>
    <xdr:cxnSp macro="">
      <xdr:nvCxnSpPr>
        <xdr:cNvPr id="52" name="直線コネクタ 51"/>
        <xdr:cNvCxnSpPr/>
      </xdr:nvCxnSpPr>
      <xdr:spPr bwMode="auto">
        <a:xfrm flipV="1">
          <a:off x="5003800" y="3182800"/>
          <a:ext cx="647700" cy="18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164796</xdr:rowOff>
    </xdr:from>
    <xdr:ext cx="762000" cy="259045"/>
    <xdr:sp macro="" textlink="">
      <xdr:nvSpPr>
        <xdr:cNvPr id="53" name="人口1人当たり決算額の推移平均値テキスト130"/>
        <xdr:cNvSpPr txBox="1"/>
      </xdr:nvSpPr>
      <xdr:spPr>
        <a:xfrm>
          <a:off x="5740400" y="2784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148269</xdr:rowOff>
    </xdr:from>
    <xdr:to>
      <xdr:col>29</xdr:col>
      <xdr:colOff>177800</xdr:colOff>
      <xdr:row>17</xdr:row>
      <xdr:rowOff>78419</xdr:rowOff>
    </xdr:to>
    <xdr:sp macro="" textlink="">
      <xdr:nvSpPr>
        <xdr:cNvPr id="54" name="フローチャート: 判断 53"/>
        <xdr:cNvSpPr/>
      </xdr:nvSpPr>
      <xdr:spPr bwMode="auto">
        <a:xfrm>
          <a:off x="56007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58757</xdr:rowOff>
    </xdr:from>
    <xdr:to>
      <xdr:col>26</xdr:col>
      <xdr:colOff>50800</xdr:colOff>
      <xdr:row>18</xdr:row>
      <xdr:rowOff>67624</xdr:rowOff>
    </xdr:to>
    <xdr:cxnSp macro="">
      <xdr:nvCxnSpPr>
        <xdr:cNvPr id="55" name="直線コネクタ 54"/>
        <xdr:cNvCxnSpPr/>
      </xdr:nvCxnSpPr>
      <xdr:spPr bwMode="auto">
        <a:xfrm>
          <a:off x="4305300" y="3192482"/>
          <a:ext cx="698500" cy="8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148187</xdr:rowOff>
    </xdr:from>
    <xdr:to>
      <xdr:col>26</xdr:col>
      <xdr:colOff>101600</xdr:colOff>
      <xdr:row>17</xdr:row>
      <xdr:rowOff>78337</xdr:rowOff>
    </xdr:to>
    <xdr:sp macro="" textlink="">
      <xdr:nvSpPr>
        <xdr:cNvPr id="56" name="フローチャート: 判断 55"/>
        <xdr:cNvSpPr/>
      </xdr:nvSpPr>
      <xdr:spPr bwMode="auto">
        <a:xfrm>
          <a:off x="4953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88514</xdr:rowOff>
    </xdr:from>
    <xdr:ext cx="736600" cy="259045"/>
    <xdr:sp macro="" textlink="">
      <xdr:nvSpPr>
        <xdr:cNvPr id="57" name="テキスト ボックス 56"/>
        <xdr:cNvSpPr txBox="1"/>
      </xdr:nvSpPr>
      <xdr:spPr>
        <a:xfrm>
          <a:off x="4622800" y="2707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143601</xdr:rowOff>
    </xdr:from>
    <xdr:to>
      <xdr:col>22</xdr:col>
      <xdr:colOff>114300</xdr:colOff>
      <xdr:row>18</xdr:row>
      <xdr:rowOff>58757</xdr:rowOff>
    </xdr:to>
    <xdr:cxnSp macro="">
      <xdr:nvCxnSpPr>
        <xdr:cNvPr id="58" name="直線コネクタ 57"/>
        <xdr:cNvCxnSpPr/>
      </xdr:nvCxnSpPr>
      <xdr:spPr bwMode="auto">
        <a:xfrm>
          <a:off x="3606800" y="3105876"/>
          <a:ext cx="698500" cy="86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162458</xdr:rowOff>
    </xdr:from>
    <xdr:to>
      <xdr:col>22</xdr:col>
      <xdr:colOff>165100</xdr:colOff>
      <xdr:row>17</xdr:row>
      <xdr:rowOff>92608</xdr:rowOff>
    </xdr:to>
    <xdr:sp macro="" textlink="">
      <xdr:nvSpPr>
        <xdr:cNvPr id="59" name="フローチャート: 判断 58"/>
        <xdr:cNvSpPr/>
      </xdr:nvSpPr>
      <xdr:spPr bwMode="auto">
        <a:xfrm>
          <a:off x="4254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102785</xdr:rowOff>
    </xdr:from>
    <xdr:ext cx="762000" cy="259045"/>
    <xdr:sp macro="" textlink="">
      <xdr:nvSpPr>
        <xdr:cNvPr id="60" name="テキスト ボックス 59"/>
        <xdr:cNvSpPr txBox="1"/>
      </xdr:nvSpPr>
      <xdr:spPr>
        <a:xfrm>
          <a:off x="39243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110078</xdr:rowOff>
    </xdr:from>
    <xdr:to>
      <xdr:col>18</xdr:col>
      <xdr:colOff>177800</xdr:colOff>
      <xdr:row>17</xdr:row>
      <xdr:rowOff>143601</xdr:rowOff>
    </xdr:to>
    <xdr:cxnSp macro="">
      <xdr:nvCxnSpPr>
        <xdr:cNvPr id="61" name="直線コネクタ 60"/>
        <xdr:cNvCxnSpPr/>
      </xdr:nvCxnSpPr>
      <xdr:spPr bwMode="auto">
        <a:xfrm>
          <a:off x="2908300" y="3072353"/>
          <a:ext cx="698500" cy="33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148089</xdr:rowOff>
    </xdr:from>
    <xdr:to>
      <xdr:col>19</xdr:col>
      <xdr:colOff>38100</xdr:colOff>
      <xdr:row>17</xdr:row>
      <xdr:rowOff>78239</xdr:rowOff>
    </xdr:to>
    <xdr:sp macro="" textlink="">
      <xdr:nvSpPr>
        <xdr:cNvPr id="62" name="フローチャート: 判断 61"/>
        <xdr:cNvSpPr/>
      </xdr:nvSpPr>
      <xdr:spPr bwMode="auto">
        <a:xfrm>
          <a:off x="35560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88416</xdr:rowOff>
    </xdr:from>
    <xdr:ext cx="762000" cy="259045"/>
    <xdr:sp macro="" textlink="">
      <xdr:nvSpPr>
        <xdr:cNvPr id="63" name="テキスト ボックス 62"/>
        <xdr:cNvSpPr txBox="1"/>
      </xdr:nvSpPr>
      <xdr:spPr>
        <a:xfrm>
          <a:off x="32258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10993</xdr:rowOff>
    </xdr:from>
    <xdr:ext cx="762000" cy="259045"/>
    <xdr:sp macro="" textlink="">
      <xdr:nvSpPr>
        <xdr:cNvPr id="65" name="テキスト ボックス 64"/>
        <xdr:cNvSpPr txBox="1"/>
      </xdr:nvSpPr>
      <xdr:spPr>
        <a:xfrm>
          <a:off x="25273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169725</xdr:rowOff>
    </xdr:from>
    <xdr:to>
      <xdr:col>29</xdr:col>
      <xdr:colOff>177800</xdr:colOff>
      <xdr:row>18</xdr:row>
      <xdr:rowOff>99875</xdr:rowOff>
    </xdr:to>
    <xdr:sp macro="" textlink="">
      <xdr:nvSpPr>
        <xdr:cNvPr id="71" name="楕円 70"/>
        <xdr:cNvSpPr/>
      </xdr:nvSpPr>
      <xdr:spPr bwMode="auto">
        <a:xfrm>
          <a:off x="5600700" y="3132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141802</xdr:rowOff>
    </xdr:from>
    <xdr:ext cx="762000" cy="259045"/>
    <xdr:sp macro="" textlink="">
      <xdr:nvSpPr>
        <xdr:cNvPr id="72" name="人口1人当たり決算額の推移該当値テキスト130"/>
        <xdr:cNvSpPr txBox="1"/>
      </xdr:nvSpPr>
      <xdr:spPr>
        <a:xfrm>
          <a:off x="5740400" y="31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16824</xdr:rowOff>
    </xdr:from>
    <xdr:to>
      <xdr:col>26</xdr:col>
      <xdr:colOff>101600</xdr:colOff>
      <xdr:row>18</xdr:row>
      <xdr:rowOff>118424</xdr:rowOff>
    </xdr:to>
    <xdr:sp macro="" textlink="">
      <xdr:nvSpPr>
        <xdr:cNvPr id="73" name="楕円 72"/>
        <xdr:cNvSpPr/>
      </xdr:nvSpPr>
      <xdr:spPr bwMode="auto">
        <a:xfrm>
          <a:off x="4953000" y="3150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103201</xdr:rowOff>
    </xdr:from>
    <xdr:ext cx="736600" cy="259045"/>
    <xdr:sp macro="" textlink="">
      <xdr:nvSpPr>
        <xdr:cNvPr id="74" name="テキスト ボックス 73"/>
        <xdr:cNvSpPr txBox="1"/>
      </xdr:nvSpPr>
      <xdr:spPr>
        <a:xfrm>
          <a:off x="4622800" y="3236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7957</xdr:rowOff>
    </xdr:from>
    <xdr:to>
      <xdr:col>22</xdr:col>
      <xdr:colOff>165100</xdr:colOff>
      <xdr:row>18</xdr:row>
      <xdr:rowOff>109557</xdr:rowOff>
    </xdr:to>
    <xdr:sp macro="" textlink="">
      <xdr:nvSpPr>
        <xdr:cNvPr id="75" name="楕円 74"/>
        <xdr:cNvSpPr/>
      </xdr:nvSpPr>
      <xdr:spPr bwMode="auto">
        <a:xfrm>
          <a:off x="4254500" y="3141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94334</xdr:rowOff>
    </xdr:from>
    <xdr:ext cx="762000" cy="259045"/>
    <xdr:sp macro="" textlink="">
      <xdr:nvSpPr>
        <xdr:cNvPr id="76" name="テキスト ボックス 75"/>
        <xdr:cNvSpPr txBox="1"/>
      </xdr:nvSpPr>
      <xdr:spPr>
        <a:xfrm>
          <a:off x="3924300" y="3228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92801</xdr:rowOff>
    </xdr:from>
    <xdr:to>
      <xdr:col>19</xdr:col>
      <xdr:colOff>38100</xdr:colOff>
      <xdr:row>18</xdr:row>
      <xdr:rowOff>22951</xdr:rowOff>
    </xdr:to>
    <xdr:sp macro="" textlink="">
      <xdr:nvSpPr>
        <xdr:cNvPr id="77" name="楕円 76"/>
        <xdr:cNvSpPr/>
      </xdr:nvSpPr>
      <xdr:spPr bwMode="auto">
        <a:xfrm>
          <a:off x="3556000" y="3055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7728</xdr:rowOff>
    </xdr:from>
    <xdr:ext cx="762000" cy="259045"/>
    <xdr:sp macro="" textlink="">
      <xdr:nvSpPr>
        <xdr:cNvPr id="78" name="テキスト ボックス 77"/>
        <xdr:cNvSpPr txBox="1"/>
      </xdr:nvSpPr>
      <xdr:spPr>
        <a:xfrm>
          <a:off x="3225800" y="314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59278</xdr:rowOff>
    </xdr:from>
    <xdr:to>
      <xdr:col>15</xdr:col>
      <xdr:colOff>101600</xdr:colOff>
      <xdr:row>17</xdr:row>
      <xdr:rowOff>160878</xdr:rowOff>
    </xdr:to>
    <xdr:sp macro="" textlink="">
      <xdr:nvSpPr>
        <xdr:cNvPr id="79" name="楕円 78"/>
        <xdr:cNvSpPr/>
      </xdr:nvSpPr>
      <xdr:spPr bwMode="auto">
        <a:xfrm>
          <a:off x="2857500" y="3021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171055</xdr:rowOff>
    </xdr:from>
    <xdr:ext cx="762000" cy="259045"/>
    <xdr:sp macro="" textlink="">
      <xdr:nvSpPr>
        <xdr:cNvPr id="80" name="テキスト ボックス 79"/>
        <xdr:cNvSpPr txBox="1"/>
      </xdr:nvSpPr>
      <xdr:spPr>
        <a:xfrm>
          <a:off x="2527300" y="279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331902</xdr:rowOff>
    </xdr:from>
    <xdr:to>
      <xdr:col>29</xdr:col>
      <xdr:colOff>127000</xdr:colOff>
      <xdr:row>37</xdr:row>
      <xdr:rowOff>150470</xdr:rowOff>
    </xdr:to>
    <xdr:cxnSp macro="">
      <xdr:nvCxnSpPr>
        <xdr:cNvPr id="108" name="直線コネクタ 107"/>
        <xdr:cNvCxnSpPr/>
      </xdr:nvCxnSpPr>
      <xdr:spPr bwMode="auto">
        <a:xfrm flipV="1">
          <a:off x="5651500" y="6256452"/>
          <a:ext cx="0" cy="1018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122547</xdr:rowOff>
    </xdr:from>
    <xdr:ext cx="762000" cy="259045"/>
    <xdr:sp macro="" textlink="">
      <xdr:nvSpPr>
        <xdr:cNvPr id="109" name="人口1人当たり決算額の推移最小値テキスト445"/>
        <xdr:cNvSpPr txBox="1"/>
      </xdr:nvSpPr>
      <xdr:spPr>
        <a:xfrm>
          <a:off x="5740400" y="724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150470</xdr:rowOff>
    </xdr:from>
    <xdr:to>
      <xdr:col>30</xdr:col>
      <xdr:colOff>25400</xdr:colOff>
      <xdr:row>37</xdr:row>
      <xdr:rowOff>150470</xdr:rowOff>
    </xdr:to>
    <xdr:cxnSp macro="">
      <xdr:nvCxnSpPr>
        <xdr:cNvPr id="110" name="直線コネクタ 109"/>
        <xdr:cNvCxnSpPr/>
      </xdr:nvCxnSpPr>
      <xdr:spPr bwMode="auto">
        <a:xfrm>
          <a:off x="5562600" y="7275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75379</xdr:rowOff>
    </xdr:from>
    <xdr:ext cx="762000" cy="259045"/>
    <xdr:sp macro="" textlink="">
      <xdr:nvSpPr>
        <xdr:cNvPr id="111" name="人口1人当たり決算額の推移最大値テキスト445"/>
        <xdr:cNvSpPr txBox="1"/>
      </xdr:nvSpPr>
      <xdr:spPr>
        <a:xfrm>
          <a:off x="5740400" y="59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331902</xdr:rowOff>
    </xdr:from>
    <xdr:to>
      <xdr:col>30</xdr:col>
      <xdr:colOff>25400</xdr:colOff>
      <xdr:row>33</xdr:row>
      <xdr:rowOff>331902</xdr:rowOff>
    </xdr:to>
    <xdr:cxnSp macro="">
      <xdr:nvCxnSpPr>
        <xdr:cNvPr id="112" name="直線コネクタ 111"/>
        <xdr:cNvCxnSpPr/>
      </xdr:nvCxnSpPr>
      <xdr:spPr bwMode="auto">
        <a:xfrm>
          <a:off x="5562600" y="625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96501</xdr:rowOff>
    </xdr:from>
    <xdr:to>
      <xdr:col>29</xdr:col>
      <xdr:colOff>127000</xdr:colOff>
      <xdr:row>35</xdr:row>
      <xdr:rowOff>125552</xdr:rowOff>
    </xdr:to>
    <xdr:cxnSp macro="">
      <xdr:nvCxnSpPr>
        <xdr:cNvPr id="113" name="直線コネクタ 112"/>
        <xdr:cNvCxnSpPr/>
      </xdr:nvCxnSpPr>
      <xdr:spPr bwMode="auto">
        <a:xfrm>
          <a:off x="5003800" y="6706851"/>
          <a:ext cx="647700" cy="29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205287</xdr:rowOff>
    </xdr:from>
    <xdr:ext cx="762000" cy="259045"/>
    <xdr:sp macro="" textlink="">
      <xdr:nvSpPr>
        <xdr:cNvPr id="114" name="人口1人当たり決算額の推移平均値テキスト445"/>
        <xdr:cNvSpPr txBox="1"/>
      </xdr:nvSpPr>
      <xdr:spPr>
        <a:xfrm>
          <a:off x="5740400" y="6815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233210</xdr:rowOff>
    </xdr:from>
    <xdr:to>
      <xdr:col>29</xdr:col>
      <xdr:colOff>177800</xdr:colOff>
      <xdr:row>35</xdr:row>
      <xdr:rowOff>334810</xdr:rowOff>
    </xdr:to>
    <xdr:sp macro="" textlink="">
      <xdr:nvSpPr>
        <xdr:cNvPr id="115" name="フローチャート: 判断 114"/>
        <xdr:cNvSpPr/>
      </xdr:nvSpPr>
      <xdr:spPr bwMode="auto">
        <a:xfrm>
          <a:off x="56007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80423</xdr:rowOff>
    </xdr:from>
    <xdr:to>
      <xdr:col>26</xdr:col>
      <xdr:colOff>50800</xdr:colOff>
      <xdr:row>35</xdr:row>
      <xdr:rowOff>96501</xdr:rowOff>
    </xdr:to>
    <xdr:cxnSp macro="">
      <xdr:nvCxnSpPr>
        <xdr:cNvPr id="116" name="直線コネクタ 115"/>
        <xdr:cNvCxnSpPr/>
      </xdr:nvCxnSpPr>
      <xdr:spPr bwMode="auto">
        <a:xfrm>
          <a:off x="4305300" y="6690773"/>
          <a:ext cx="698500" cy="16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240259</xdr:rowOff>
    </xdr:from>
    <xdr:to>
      <xdr:col>26</xdr:col>
      <xdr:colOff>101600</xdr:colOff>
      <xdr:row>35</xdr:row>
      <xdr:rowOff>341859</xdr:rowOff>
    </xdr:to>
    <xdr:sp macro="" textlink="">
      <xdr:nvSpPr>
        <xdr:cNvPr id="117" name="フローチャート: 判断 116"/>
        <xdr:cNvSpPr/>
      </xdr:nvSpPr>
      <xdr:spPr bwMode="auto">
        <a:xfrm>
          <a:off x="4953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326636</xdr:rowOff>
    </xdr:from>
    <xdr:ext cx="736600" cy="259045"/>
    <xdr:sp macro="" textlink="">
      <xdr:nvSpPr>
        <xdr:cNvPr id="118" name="テキスト ボックス 117"/>
        <xdr:cNvSpPr txBox="1"/>
      </xdr:nvSpPr>
      <xdr:spPr>
        <a:xfrm>
          <a:off x="4622800" y="6936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80423</xdr:rowOff>
    </xdr:from>
    <xdr:to>
      <xdr:col>22</xdr:col>
      <xdr:colOff>114300</xdr:colOff>
      <xdr:row>35</xdr:row>
      <xdr:rowOff>118504</xdr:rowOff>
    </xdr:to>
    <xdr:cxnSp macro="">
      <xdr:nvCxnSpPr>
        <xdr:cNvPr id="119" name="直線コネクタ 118"/>
        <xdr:cNvCxnSpPr/>
      </xdr:nvCxnSpPr>
      <xdr:spPr bwMode="auto">
        <a:xfrm flipV="1">
          <a:off x="3606800" y="6690773"/>
          <a:ext cx="698500" cy="38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237782</xdr:rowOff>
    </xdr:from>
    <xdr:to>
      <xdr:col>22</xdr:col>
      <xdr:colOff>165100</xdr:colOff>
      <xdr:row>35</xdr:row>
      <xdr:rowOff>339382</xdr:rowOff>
    </xdr:to>
    <xdr:sp macro="" textlink="">
      <xdr:nvSpPr>
        <xdr:cNvPr id="120" name="フローチャート: 判断 119"/>
        <xdr:cNvSpPr/>
      </xdr:nvSpPr>
      <xdr:spPr bwMode="auto">
        <a:xfrm>
          <a:off x="4254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324159</xdr:rowOff>
    </xdr:from>
    <xdr:ext cx="762000" cy="259045"/>
    <xdr:sp macro="" textlink="">
      <xdr:nvSpPr>
        <xdr:cNvPr id="121" name="テキスト ボックス 120"/>
        <xdr:cNvSpPr txBox="1"/>
      </xdr:nvSpPr>
      <xdr:spPr>
        <a:xfrm>
          <a:off x="3924300" y="69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118504</xdr:rowOff>
    </xdr:from>
    <xdr:to>
      <xdr:col>18</xdr:col>
      <xdr:colOff>177800</xdr:colOff>
      <xdr:row>35</xdr:row>
      <xdr:rowOff>148755</xdr:rowOff>
    </xdr:to>
    <xdr:cxnSp macro="">
      <xdr:nvCxnSpPr>
        <xdr:cNvPr id="122" name="直線コネクタ 121"/>
        <xdr:cNvCxnSpPr/>
      </xdr:nvCxnSpPr>
      <xdr:spPr bwMode="auto">
        <a:xfrm flipV="1">
          <a:off x="2908300" y="6728854"/>
          <a:ext cx="698500" cy="30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238068</xdr:rowOff>
    </xdr:from>
    <xdr:to>
      <xdr:col>19</xdr:col>
      <xdr:colOff>38100</xdr:colOff>
      <xdr:row>35</xdr:row>
      <xdr:rowOff>339668</xdr:rowOff>
    </xdr:to>
    <xdr:sp macro="" textlink="">
      <xdr:nvSpPr>
        <xdr:cNvPr id="123" name="フローチャート: 判断 122"/>
        <xdr:cNvSpPr/>
      </xdr:nvSpPr>
      <xdr:spPr bwMode="auto">
        <a:xfrm>
          <a:off x="3556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324445</xdr:rowOff>
    </xdr:from>
    <xdr:ext cx="762000" cy="259045"/>
    <xdr:sp macro="" textlink="">
      <xdr:nvSpPr>
        <xdr:cNvPr id="124" name="テキスト ボックス 123"/>
        <xdr:cNvSpPr txBox="1"/>
      </xdr:nvSpPr>
      <xdr:spPr>
        <a:xfrm>
          <a:off x="3225800" y="6934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262699</xdr:rowOff>
    </xdr:from>
    <xdr:to>
      <xdr:col>15</xdr:col>
      <xdr:colOff>101600</xdr:colOff>
      <xdr:row>36</xdr:row>
      <xdr:rowOff>21399</xdr:rowOff>
    </xdr:to>
    <xdr:sp macro="" textlink="">
      <xdr:nvSpPr>
        <xdr:cNvPr id="125" name="フローチャート: 判断 124"/>
        <xdr:cNvSpPr/>
      </xdr:nvSpPr>
      <xdr:spPr bwMode="auto">
        <a:xfrm>
          <a:off x="28575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6176</xdr:rowOff>
    </xdr:from>
    <xdr:ext cx="762000" cy="259045"/>
    <xdr:sp macro="" textlink="">
      <xdr:nvSpPr>
        <xdr:cNvPr id="126" name="テキスト ボックス 125"/>
        <xdr:cNvSpPr txBox="1"/>
      </xdr:nvSpPr>
      <xdr:spPr>
        <a:xfrm>
          <a:off x="2527300" y="695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74752</xdr:rowOff>
    </xdr:from>
    <xdr:to>
      <xdr:col>29</xdr:col>
      <xdr:colOff>177800</xdr:colOff>
      <xdr:row>35</xdr:row>
      <xdr:rowOff>176352</xdr:rowOff>
    </xdr:to>
    <xdr:sp macro="" textlink="">
      <xdr:nvSpPr>
        <xdr:cNvPr id="132" name="楕円 131"/>
        <xdr:cNvSpPr/>
      </xdr:nvSpPr>
      <xdr:spPr bwMode="auto">
        <a:xfrm>
          <a:off x="5600700" y="6685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262729</xdr:rowOff>
    </xdr:from>
    <xdr:ext cx="762000" cy="259045"/>
    <xdr:sp macro="" textlink="">
      <xdr:nvSpPr>
        <xdr:cNvPr id="133" name="人口1人当たり決算額の推移該当値テキスト445"/>
        <xdr:cNvSpPr txBox="1"/>
      </xdr:nvSpPr>
      <xdr:spPr>
        <a:xfrm>
          <a:off x="5740400" y="6530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45701</xdr:rowOff>
    </xdr:from>
    <xdr:to>
      <xdr:col>26</xdr:col>
      <xdr:colOff>101600</xdr:colOff>
      <xdr:row>35</xdr:row>
      <xdr:rowOff>147301</xdr:rowOff>
    </xdr:to>
    <xdr:sp macro="" textlink="">
      <xdr:nvSpPr>
        <xdr:cNvPr id="134" name="楕円 133"/>
        <xdr:cNvSpPr/>
      </xdr:nvSpPr>
      <xdr:spPr bwMode="auto">
        <a:xfrm>
          <a:off x="4953000" y="6656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157478</xdr:rowOff>
    </xdr:from>
    <xdr:ext cx="736600" cy="259045"/>
    <xdr:sp macro="" textlink="">
      <xdr:nvSpPr>
        <xdr:cNvPr id="135" name="テキスト ボックス 134"/>
        <xdr:cNvSpPr txBox="1"/>
      </xdr:nvSpPr>
      <xdr:spPr>
        <a:xfrm>
          <a:off x="4622800" y="6424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29623</xdr:rowOff>
    </xdr:from>
    <xdr:to>
      <xdr:col>22</xdr:col>
      <xdr:colOff>165100</xdr:colOff>
      <xdr:row>35</xdr:row>
      <xdr:rowOff>131223</xdr:rowOff>
    </xdr:to>
    <xdr:sp macro="" textlink="">
      <xdr:nvSpPr>
        <xdr:cNvPr id="136" name="楕円 135"/>
        <xdr:cNvSpPr/>
      </xdr:nvSpPr>
      <xdr:spPr bwMode="auto">
        <a:xfrm>
          <a:off x="4254500" y="6639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141400</xdr:rowOff>
    </xdr:from>
    <xdr:ext cx="762000" cy="259045"/>
    <xdr:sp macro="" textlink="">
      <xdr:nvSpPr>
        <xdr:cNvPr id="137" name="テキスト ボックス 136"/>
        <xdr:cNvSpPr txBox="1"/>
      </xdr:nvSpPr>
      <xdr:spPr>
        <a:xfrm>
          <a:off x="3924300" y="640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67704</xdr:rowOff>
    </xdr:from>
    <xdr:to>
      <xdr:col>19</xdr:col>
      <xdr:colOff>38100</xdr:colOff>
      <xdr:row>35</xdr:row>
      <xdr:rowOff>169304</xdr:rowOff>
    </xdr:to>
    <xdr:sp macro="" textlink="">
      <xdr:nvSpPr>
        <xdr:cNvPr id="138" name="楕円 137"/>
        <xdr:cNvSpPr/>
      </xdr:nvSpPr>
      <xdr:spPr bwMode="auto">
        <a:xfrm>
          <a:off x="3556000" y="6678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179481</xdr:rowOff>
    </xdr:from>
    <xdr:ext cx="762000" cy="259045"/>
    <xdr:sp macro="" textlink="">
      <xdr:nvSpPr>
        <xdr:cNvPr id="139" name="テキスト ボックス 138"/>
        <xdr:cNvSpPr txBox="1"/>
      </xdr:nvSpPr>
      <xdr:spPr>
        <a:xfrm>
          <a:off x="3225800" y="644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97955</xdr:rowOff>
    </xdr:from>
    <xdr:to>
      <xdr:col>15</xdr:col>
      <xdr:colOff>101600</xdr:colOff>
      <xdr:row>35</xdr:row>
      <xdr:rowOff>199555</xdr:rowOff>
    </xdr:to>
    <xdr:sp macro="" textlink="">
      <xdr:nvSpPr>
        <xdr:cNvPr id="140" name="楕円 139"/>
        <xdr:cNvSpPr/>
      </xdr:nvSpPr>
      <xdr:spPr bwMode="auto">
        <a:xfrm>
          <a:off x="2857500" y="6708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209732</xdr:rowOff>
    </xdr:from>
    <xdr:ext cx="762000" cy="259045"/>
    <xdr:sp macro="" textlink="">
      <xdr:nvSpPr>
        <xdr:cNvPr id="141" name="テキスト ボックス 140"/>
        <xdr:cNvSpPr txBox="1"/>
      </xdr:nvSpPr>
      <xdr:spPr>
        <a:xfrm>
          <a:off x="2527300" y="647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福岡県苅田町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37,652
36,204
48.98
14,187,450
13,368,378
740,708
9,390,398
10,758,478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34756</xdr:rowOff>
    </xdr:from>
    <xdr:to>
      <xdr:col>24</xdr:col>
      <xdr:colOff>62865</xdr:colOff>
      <xdr:row>39</xdr:row>
      <xdr:rowOff>135520</xdr:rowOff>
    </xdr:to>
    <xdr:cxnSp macro="">
      <xdr:nvCxnSpPr>
        <xdr:cNvPr id="58" name="直線コネクタ 57"/>
        <xdr:cNvCxnSpPr/>
      </xdr:nvCxnSpPr>
      <xdr:spPr>
        <a:xfrm flipV="1">
          <a:off x="4633595" y="5349706"/>
          <a:ext cx="1270" cy="1472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139347</xdr:rowOff>
    </xdr:from>
    <xdr:ext cx="534377" cy="259045"/>
    <xdr:sp macro="" textlink="">
      <xdr:nvSpPr>
        <xdr:cNvPr id="59" name="人件費最小値テキスト"/>
        <xdr:cNvSpPr txBox="1"/>
      </xdr:nvSpPr>
      <xdr:spPr>
        <a:xfrm>
          <a:off x="4686300" y="682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135520</xdr:rowOff>
    </xdr:from>
    <xdr:to>
      <xdr:col>24</xdr:col>
      <xdr:colOff>152400</xdr:colOff>
      <xdr:row>39</xdr:row>
      <xdr:rowOff>135520</xdr:rowOff>
    </xdr:to>
    <xdr:cxnSp macro="">
      <xdr:nvCxnSpPr>
        <xdr:cNvPr id="60" name="直線コネクタ 59"/>
        <xdr:cNvCxnSpPr/>
      </xdr:nvCxnSpPr>
      <xdr:spPr>
        <a:xfrm>
          <a:off x="4546600" y="682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152883</xdr:rowOff>
    </xdr:from>
    <xdr:ext cx="599010" cy="259045"/>
    <xdr:sp macro="" textlink="">
      <xdr:nvSpPr>
        <xdr:cNvPr id="61" name="人件費最大値テキスト"/>
        <xdr:cNvSpPr txBox="1"/>
      </xdr:nvSpPr>
      <xdr:spPr>
        <a:xfrm>
          <a:off x="4686300" y="5124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34756</xdr:rowOff>
    </xdr:from>
    <xdr:to>
      <xdr:col>24</xdr:col>
      <xdr:colOff>152400</xdr:colOff>
      <xdr:row>31</xdr:row>
      <xdr:rowOff>34756</xdr:rowOff>
    </xdr:to>
    <xdr:cxnSp macro="">
      <xdr:nvCxnSpPr>
        <xdr:cNvPr id="62" name="直線コネクタ 61"/>
        <xdr:cNvCxnSpPr/>
      </xdr:nvCxnSpPr>
      <xdr:spPr>
        <a:xfrm>
          <a:off x="4546600" y="534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53779</xdr:rowOff>
    </xdr:from>
    <xdr:to>
      <xdr:col>24</xdr:col>
      <xdr:colOff>63500</xdr:colOff>
      <xdr:row>37</xdr:row>
      <xdr:rowOff>75414</xdr:rowOff>
    </xdr:to>
    <xdr:cxnSp macro="">
      <xdr:nvCxnSpPr>
        <xdr:cNvPr id="63" name="直線コネクタ 62"/>
        <xdr:cNvCxnSpPr/>
      </xdr:nvCxnSpPr>
      <xdr:spPr>
        <a:xfrm flipV="1">
          <a:off x="3797300" y="6397429"/>
          <a:ext cx="838200" cy="2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164123</xdr:rowOff>
    </xdr:from>
    <xdr:ext cx="534377" cy="259045"/>
    <xdr:sp macro="" textlink="">
      <xdr:nvSpPr>
        <xdr:cNvPr id="64" name="人件費平均値テキスト"/>
        <xdr:cNvSpPr txBox="1"/>
      </xdr:nvSpPr>
      <xdr:spPr>
        <a:xfrm>
          <a:off x="4686300" y="633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14246</xdr:rowOff>
    </xdr:from>
    <xdr:to>
      <xdr:col>24</xdr:col>
      <xdr:colOff>114300</xdr:colOff>
      <xdr:row>37</xdr:row>
      <xdr:rowOff>115846</xdr:rowOff>
    </xdr:to>
    <xdr:sp macro="" textlink="">
      <xdr:nvSpPr>
        <xdr:cNvPr id="65" name="フローチャート: 判断 64"/>
        <xdr:cNvSpPr/>
      </xdr:nvSpPr>
      <xdr:spPr>
        <a:xfrm>
          <a:off x="45847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59788</xdr:rowOff>
    </xdr:from>
    <xdr:to>
      <xdr:col>19</xdr:col>
      <xdr:colOff>177800</xdr:colOff>
      <xdr:row>37</xdr:row>
      <xdr:rowOff>75414</xdr:rowOff>
    </xdr:to>
    <xdr:cxnSp macro="">
      <xdr:nvCxnSpPr>
        <xdr:cNvPr id="66" name="直線コネクタ 65"/>
        <xdr:cNvCxnSpPr/>
      </xdr:nvCxnSpPr>
      <xdr:spPr>
        <a:xfrm>
          <a:off x="2908300" y="6403438"/>
          <a:ext cx="889000" cy="1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3257</xdr:rowOff>
    </xdr:from>
    <xdr:to>
      <xdr:col>20</xdr:col>
      <xdr:colOff>38100</xdr:colOff>
      <xdr:row>37</xdr:row>
      <xdr:rowOff>104857</xdr:rowOff>
    </xdr:to>
    <xdr:sp macro="" textlink="">
      <xdr:nvSpPr>
        <xdr:cNvPr id="67" name="フローチャート: 判断 66"/>
        <xdr:cNvSpPr/>
      </xdr:nvSpPr>
      <xdr:spPr>
        <a:xfrm>
          <a:off x="3746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121384</xdr:rowOff>
    </xdr:from>
    <xdr:ext cx="534377" cy="259045"/>
    <xdr:sp macro="" textlink="">
      <xdr:nvSpPr>
        <xdr:cNvPr id="68" name="テキスト ボックス 67"/>
        <xdr:cNvSpPr txBox="1"/>
      </xdr:nvSpPr>
      <xdr:spPr>
        <a:xfrm>
          <a:off x="3530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139553</xdr:rowOff>
    </xdr:from>
    <xdr:to>
      <xdr:col>15</xdr:col>
      <xdr:colOff>50800</xdr:colOff>
      <xdr:row>37</xdr:row>
      <xdr:rowOff>59788</xdr:rowOff>
    </xdr:to>
    <xdr:cxnSp macro="">
      <xdr:nvCxnSpPr>
        <xdr:cNvPr id="69" name="直線コネクタ 68"/>
        <xdr:cNvCxnSpPr/>
      </xdr:nvCxnSpPr>
      <xdr:spPr>
        <a:xfrm>
          <a:off x="2019300" y="6311753"/>
          <a:ext cx="889000" cy="9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5641</xdr:rowOff>
    </xdr:from>
    <xdr:to>
      <xdr:col>15</xdr:col>
      <xdr:colOff>101600</xdr:colOff>
      <xdr:row>37</xdr:row>
      <xdr:rowOff>107241</xdr:rowOff>
    </xdr:to>
    <xdr:sp macro="" textlink="">
      <xdr:nvSpPr>
        <xdr:cNvPr id="70" name="フローチャート: 判断 69"/>
        <xdr:cNvSpPr/>
      </xdr:nvSpPr>
      <xdr:spPr>
        <a:xfrm>
          <a:off x="2857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123768</xdr:rowOff>
    </xdr:from>
    <xdr:ext cx="534377" cy="259045"/>
    <xdr:sp macro="" textlink="">
      <xdr:nvSpPr>
        <xdr:cNvPr id="71" name="テキスト ボックス 70"/>
        <xdr:cNvSpPr txBox="1"/>
      </xdr:nvSpPr>
      <xdr:spPr>
        <a:xfrm>
          <a:off x="2641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115452</xdr:rowOff>
    </xdr:from>
    <xdr:to>
      <xdr:col>10</xdr:col>
      <xdr:colOff>114300</xdr:colOff>
      <xdr:row>36</xdr:row>
      <xdr:rowOff>139553</xdr:rowOff>
    </xdr:to>
    <xdr:cxnSp macro="">
      <xdr:nvCxnSpPr>
        <xdr:cNvPr id="72" name="直線コネクタ 71"/>
        <xdr:cNvCxnSpPr/>
      </xdr:nvCxnSpPr>
      <xdr:spPr>
        <a:xfrm>
          <a:off x="1130300" y="6287652"/>
          <a:ext cx="889000" cy="2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167963</xdr:rowOff>
    </xdr:from>
    <xdr:to>
      <xdr:col>10</xdr:col>
      <xdr:colOff>165100</xdr:colOff>
      <xdr:row>37</xdr:row>
      <xdr:rowOff>98113</xdr:rowOff>
    </xdr:to>
    <xdr:sp macro="" textlink="">
      <xdr:nvSpPr>
        <xdr:cNvPr id="73" name="フローチャート: 判断 72"/>
        <xdr:cNvSpPr/>
      </xdr:nvSpPr>
      <xdr:spPr>
        <a:xfrm>
          <a:off x="1968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89240</xdr:rowOff>
    </xdr:from>
    <xdr:ext cx="534377" cy="259045"/>
    <xdr:sp macro="" textlink="">
      <xdr:nvSpPr>
        <xdr:cNvPr id="74" name="テキスト ボックス 73"/>
        <xdr:cNvSpPr txBox="1"/>
      </xdr:nvSpPr>
      <xdr:spPr>
        <a:xfrm>
          <a:off x="1752111" y="643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75625</xdr:rowOff>
    </xdr:from>
    <xdr:to>
      <xdr:col>6</xdr:col>
      <xdr:colOff>38100</xdr:colOff>
      <xdr:row>38</xdr:row>
      <xdr:rowOff>5775</xdr:rowOff>
    </xdr:to>
    <xdr:sp macro="" textlink="">
      <xdr:nvSpPr>
        <xdr:cNvPr id="75" name="フローチャート: 判断 74"/>
        <xdr:cNvSpPr/>
      </xdr:nvSpPr>
      <xdr:spPr>
        <a:xfrm>
          <a:off x="1079500" y="641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168352</xdr:rowOff>
    </xdr:from>
    <xdr:ext cx="534377" cy="259045"/>
    <xdr:sp macro="" textlink="">
      <xdr:nvSpPr>
        <xdr:cNvPr id="76" name="テキスト ボックス 75"/>
        <xdr:cNvSpPr txBox="1"/>
      </xdr:nvSpPr>
      <xdr:spPr>
        <a:xfrm>
          <a:off x="863111" y="651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2979</xdr:rowOff>
    </xdr:from>
    <xdr:to>
      <xdr:col>24</xdr:col>
      <xdr:colOff>114300</xdr:colOff>
      <xdr:row>37</xdr:row>
      <xdr:rowOff>104579</xdr:rowOff>
    </xdr:to>
    <xdr:sp macro="" textlink="">
      <xdr:nvSpPr>
        <xdr:cNvPr id="82" name="楕円 81"/>
        <xdr:cNvSpPr/>
      </xdr:nvSpPr>
      <xdr:spPr>
        <a:xfrm>
          <a:off x="4584700" y="634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25856</xdr:rowOff>
    </xdr:from>
    <xdr:ext cx="534377" cy="259045"/>
    <xdr:sp macro="" textlink="">
      <xdr:nvSpPr>
        <xdr:cNvPr id="83" name="人件費該当値テキスト"/>
        <xdr:cNvSpPr txBox="1"/>
      </xdr:nvSpPr>
      <xdr:spPr>
        <a:xfrm>
          <a:off x="4686300" y="619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24614</xdr:rowOff>
    </xdr:from>
    <xdr:to>
      <xdr:col>20</xdr:col>
      <xdr:colOff>38100</xdr:colOff>
      <xdr:row>37</xdr:row>
      <xdr:rowOff>126214</xdr:rowOff>
    </xdr:to>
    <xdr:sp macro="" textlink="">
      <xdr:nvSpPr>
        <xdr:cNvPr id="84" name="楕円 83"/>
        <xdr:cNvSpPr/>
      </xdr:nvSpPr>
      <xdr:spPr>
        <a:xfrm>
          <a:off x="3746500" y="636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117341</xdr:rowOff>
    </xdr:from>
    <xdr:ext cx="534377" cy="259045"/>
    <xdr:sp macro="" textlink="">
      <xdr:nvSpPr>
        <xdr:cNvPr id="85" name="テキスト ボックス 84"/>
        <xdr:cNvSpPr txBox="1"/>
      </xdr:nvSpPr>
      <xdr:spPr>
        <a:xfrm>
          <a:off x="3530111" y="646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8988</xdr:rowOff>
    </xdr:from>
    <xdr:to>
      <xdr:col>15</xdr:col>
      <xdr:colOff>101600</xdr:colOff>
      <xdr:row>37</xdr:row>
      <xdr:rowOff>110588</xdr:rowOff>
    </xdr:to>
    <xdr:sp macro="" textlink="">
      <xdr:nvSpPr>
        <xdr:cNvPr id="86" name="楕円 85"/>
        <xdr:cNvSpPr/>
      </xdr:nvSpPr>
      <xdr:spPr>
        <a:xfrm>
          <a:off x="2857500" y="635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101715</xdr:rowOff>
    </xdr:from>
    <xdr:ext cx="534377" cy="259045"/>
    <xdr:sp macro="" textlink="">
      <xdr:nvSpPr>
        <xdr:cNvPr id="87" name="テキスト ボックス 86"/>
        <xdr:cNvSpPr txBox="1"/>
      </xdr:nvSpPr>
      <xdr:spPr>
        <a:xfrm>
          <a:off x="2641111" y="644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88753</xdr:rowOff>
    </xdr:from>
    <xdr:to>
      <xdr:col>10</xdr:col>
      <xdr:colOff>165100</xdr:colOff>
      <xdr:row>37</xdr:row>
      <xdr:rowOff>18903</xdr:rowOff>
    </xdr:to>
    <xdr:sp macro="" textlink="">
      <xdr:nvSpPr>
        <xdr:cNvPr id="88" name="楕円 87"/>
        <xdr:cNvSpPr/>
      </xdr:nvSpPr>
      <xdr:spPr>
        <a:xfrm>
          <a:off x="1968500" y="626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35430</xdr:rowOff>
    </xdr:from>
    <xdr:ext cx="534377" cy="259045"/>
    <xdr:sp macro="" textlink="">
      <xdr:nvSpPr>
        <xdr:cNvPr id="89" name="テキスト ボックス 88"/>
        <xdr:cNvSpPr txBox="1"/>
      </xdr:nvSpPr>
      <xdr:spPr>
        <a:xfrm>
          <a:off x="1752111" y="603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64652</xdr:rowOff>
    </xdr:from>
    <xdr:to>
      <xdr:col>6</xdr:col>
      <xdr:colOff>38100</xdr:colOff>
      <xdr:row>36</xdr:row>
      <xdr:rowOff>166252</xdr:rowOff>
    </xdr:to>
    <xdr:sp macro="" textlink="">
      <xdr:nvSpPr>
        <xdr:cNvPr id="90" name="楕円 89"/>
        <xdr:cNvSpPr/>
      </xdr:nvSpPr>
      <xdr:spPr>
        <a:xfrm>
          <a:off x="1079500" y="623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11329</xdr:rowOff>
    </xdr:from>
    <xdr:ext cx="534377" cy="259045"/>
    <xdr:sp macro="" textlink="">
      <xdr:nvSpPr>
        <xdr:cNvPr id="91" name="テキスト ボックス 90"/>
        <xdr:cNvSpPr txBox="1"/>
      </xdr:nvSpPr>
      <xdr:spPr>
        <a:xfrm>
          <a:off x="863111" y="601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96101</xdr:rowOff>
    </xdr:from>
    <xdr:to>
      <xdr:col>24</xdr:col>
      <xdr:colOff>62865</xdr:colOff>
      <xdr:row>58</xdr:row>
      <xdr:rowOff>130391</xdr:rowOff>
    </xdr:to>
    <xdr:cxnSp macro="">
      <xdr:nvCxnSpPr>
        <xdr:cNvPr id="116" name="直線コネクタ 115"/>
        <xdr:cNvCxnSpPr/>
      </xdr:nvCxnSpPr>
      <xdr:spPr>
        <a:xfrm flipV="1">
          <a:off x="4633595" y="8668601"/>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134218</xdr:rowOff>
    </xdr:from>
    <xdr:ext cx="534377" cy="259045"/>
    <xdr:sp macro="" textlink="">
      <xdr:nvSpPr>
        <xdr:cNvPr id="117" name="物件費最小値テキスト"/>
        <xdr:cNvSpPr txBox="1"/>
      </xdr:nvSpPr>
      <xdr:spPr>
        <a:xfrm>
          <a:off x="4686300" y="1007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130391</xdr:rowOff>
    </xdr:from>
    <xdr:to>
      <xdr:col>24</xdr:col>
      <xdr:colOff>152400</xdr:colOff>
      <xdr:row>58</xdr:row>
      <xdr:rowOff>130391</xdr:rowOff>
    </xdr:to>
    <xdr:cxnSp macro="">
      <xdr:nvCxnSpPr>
        <xdr:cNvPr id="118" name="直線コネクタ 117"/>
        <xdr:cNvCxnSpPr/>
      </xdr:nvCxnSpPr>
      <xdr:spPr>
        <a:xfrm>
          <a:off x="4546600" y="10074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42778</xdr:rowOff>
    </xdr:from>
    <xdr:ext cx="599010" cy="259045"/>
    <xdr:sp macro="" textlink="">
      <xdr:nvSpPr>
        <xdr:cNvPr id="119" name="物件費最大値テキスト"/>
        <xdr:cNvSpPr txBox="1"/>
      </xdr:nvSpPr>
      <xdr:spPr>
        <a:xfrm>
          <a:off x="4686300" y="844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96101</xdr:rowOff>
    </xdr:from>
    <xdr:to>
      <xdr:col>24</xdr:col>
      <xdr:colOff>152400</xdr:colOff>
      <xdr:row>50</xdr:row>
      <xdr:rowOff>96101</xdr:rowOff>
    </xdr:to>
    <xdr:cxnSp macro="">
      <xdr:nvCxnSpPr>
        <xdr:cNvPr id="120" name="直線コネクタ 119"/>
        <xdr:cNvCxnSpPr/>
      </xdr:nvCxnSpPr>
      <xdr:spPr>
        <a:xfrm>
          <a:off x="4546600" y="866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13309</xdr:rowOff>
    </xdr:from>
    <xdr:to>
      <xdr:col>24</xdr:col>
      <xdr:colOff>63500</xdr:colOff>
      <xdr:row>56</xdr:row>
      <xdr:rowOff>17272</xdr:rowOff>
    </xdr:to>
    <xdr:cxnSp macro="">
      <xdr:nvCxnSpPr>
        <xdr:cNvPr id="121" name="直線コネクタ 120"/>
        <xdr:cNvCxnSpPr/>
      </xdr:nvCxnSpPr>
      <xdr:spPr>
        <a:xfrm>
          <a:off x="3797300" y="9614509"/>
          <a:ext cx="8382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7675</xdr:rowOff>
    </xdr:from>
    <xdr:ext cx="534377" cy="259045"/>
    <xdr:sp macro="" textlink="">
      <xdr:nvSpPr>
        <xdr:cNvPr id="122" name="物件費平均値テキスト"/>
        <xdr:cNvSpPr txBox="1"/>
      </xdr:nvSpPr>
      <xdr:spPr>
        <a:xfrm>
          <a:off x="4686300" y="9608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29248</xdr:rowOff>
    </xdr:from>
    <xdr:to>
      <xdr:col>24</xdr:col>
      <xdr:colOff>114300</xdr:colOff>
      <xdr:row>56</xdr:row>
      <xdr:rowOff>130848</xdr:rowOff>
    </xdr:to>
    <xdr:sp macro="" textlink="">
      <xdr:nvSpPr>
        <xdr:cNvPr id="123" name="フローチャート: 判断 122"/>
        <xdr:cNvSpPr/>
      </xdr:nvSpPr>
      <xdr:spPr>
        <a:xfrm>
          <a:off x="4584700" y="96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169520</xdr:rowOff>
    </xdr:from>
    <xdr:to>
      <xdr:col>19</xdr:col>
      <xdr:colOff>177800</xdr:colOff>
      <xdr:row>56</xdr:row>
      <xdr:rowOff>13309</xdr:rowOff>
    </xdr:to>
    <xdr:cxnSp macro="">
      <xdr:nvCxnSpPr>
        <xdr:cNvPr id="124" name="直線コネクタ 123"/>
        <xdr:cNvCxnSpPr/>
      </xdr:nvCxnSpPr>
      <xdr:spPr>
        <a:xfrm>
          <a:off x="2908300" y="959927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9919</xdr:rowOff>
    </xdr:from>
    <xdr:to>
      <xdr:col>20</xdr:col>
      <xdr:colOff>38100</xdr:colOff>
      <xdr:row>56</xdr:row>
      <xdr:rowOff>111519</xdr:rowOff>
    </xdr:to>
    <xdr:sp macro="" textlink="">
      <xdr:nvSpPr>
        <xdr:cNvPr id="125" name="フローチャート: 判断 124"/>
        <xdr:cNvSpPr/>
      </xdr:nvSpPr>
      <xdr:spPr>
        <a:xfrm>
          <a:off x="3746500" y="96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102646</xdr:rowOff>
    </xdr:from>
    <xdr:ext cx="534377" cy="259045"/>
    <xdr:sp macro="" textlink="">
      <xdr:nvSpPr>
        <xdr:cNvPr id="126" name="テキスト ボックス 125"/>
        <xdr:cNvSpPr txBox="1"/>
      </xdr:nvSpPr>
      <xdr:spPr>
        <a:xfrm>
          <a:off x="3530111" y="970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123101</xdr:rowOff>
    </xdr:from>
    <xdr:to>
      <xdr:col>15</xdr:col>
      <xdr:colOff>50800</xdr:colOff>
      <xdr:row>55</xdr:row>
      <xdr:rowOff>169520</xdr:rowOff>
    </xdr:to>
    <xdr:cxnSp macro="">
      <xdr:nvCxnSpPr>
        <xdr:cNvPr id="127" name="直線コネクタ 126"/>
        <xdr:cNvCxnSpPr/>
      </xdr:nvCxnSpPr>
      <xdr:spPr>
        <a:xfrm>
          <a:off x="2019300" y="9552851"/>
          <a:ext cx="889000" cy="4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35763</xdr:rowOff>
    </xdr:from>
    <xdr:to>
      <xdr:col>15</xdr:col>
      <xdr:colOff>101600</xdr:colOff>
      <xdr:row>55</xdr:row>
      <xdr:rowOff>137363</xdr:rowOff>
    </xdr:to>
    <xdr:sp macro="" textlink="">
      <xdr:nvSpPr>
        <xdr:cNvPr id="128" name="フローチャート: 判断 127"/>
        <xdr:cNvSpPr/>
      </xdr:nvSpPr>
      <xdr:spPr>
        <a:xfrm>
          <a:off x="2857500" y="946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153890</xdr:rowOff>
    </xdr:from>
    <xdr:ext cx="534377" cy="259045"/>
    <xdr:sp macro="" textlink="">
      <xdr:nvSpPr>
        <xdr:cNvPr id="129" name="テキスト ボックス 128"/>
        <xdr:cNvSpPr txBox="1"/>
      </xdr:nvSpPr>
      <xdr:spPr>
        <a:xfrm>
          <a:off x="2641111" y="924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67755</xdr:rowOff>
    </xdr:from>
    <xdr:to>
      <xdr:col>10</xdr:col>
      <xdr:colOff>114300</xdr:colOff>
      <xdr:row>55</xdr:row>
      <xdr:rowOff>123101</xdr:rowOff>
    </xdr:to>
    <xdr:cxnSp macro="">
      <xdr:nvCxnSpPr>
        <xdr:cNvPr id="130" name="直線コネクタ 129"/>
        <xdr:cNvCxnSpPr/>
      </xdr:nvCxnSpPr>
      <xdr:spPr>
        <a:xfrm>
          <a:off x="1130300" y="9497505"/>
          <a:ext cx="889000" cy="5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4915</xdr:rowOff>
    </xdr:from>
    <xdr:to>
      <xdr:col>10</xdr:col>
      <xdr:colOff>165100</xdr:colOff>
      <xdr:row>56</xdr:row>
      <xdr:rowOff>106515</xdr:rowOff>
    </xdr:to>
    <xdr:sp macro="" textlink="">
      <xdr:nvSpPr>
        <xdr:cNvPr id="131" name="フローチャート: 判断 130"/>
        <xdr:cNvSpPr/>
      </xdr:nvSpPr>
      <xdr:spPr>
        <a:xfrm>
          <a:off x="1968500" y="960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97642</xdr:rowOff>
    </xdr:from>
    <xdr:ext cx="534377" cy="259045"/>
    <xdr:sp macro="" textlink="">
      <xdr:nvSpPr>
        <xdr:cNvPr id="132" name="テキスト ボックス 131"/>
        <xdr:cNvSpPr txBox="1"/>
      </xdr:nvSpPr>
      <xdr:spPr>
        <a:xfrm>
          <a:off x="1752111" y="969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23279</xdr:rowOff>
    </xdr:from>
    <xdr:to>
      <xdr:col>6</xdr:col>
      <xdr:colOff>38100</xdr:colOff>
      <xdr:row>57</xdr:row>
      <xdr:rowOff>124879</xdr:rowOff>
    </xdr:to>
    <xdr:sp macro="" textlink="">
      <xdr:nvSpPr>
        <xdr:cNvPr id="133" name="フローチャート: 判断 132"/>
        <xdr:cNvSpPr/>
      </xdr:nvSpPr>
      <xdr:spPr>
        <a:xfrm>
          <a:off x="1079500" y="979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116006</xdr:rowOff>
    </xdr:from>
    <xdr:ext cx="534377" cy="259045"/>
    <xdr:sp macro="" textlink="">
      <xdr:nvSpPr>
        <xdr:cNvPr id="134" name="テキスト ボックス 133"/>
        <xdr:cNvSpPr txBox="1"/>
      </xdr:nvSpPr>
      <xdr:spPr>
        <a:xfrm>
          <a:off x="863111" y="988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137922</xdr:rowOff>
    </xdr:from>
    <xdr:to>
      <xdr:col>24</xdr:col>
      <xdr:colOff>114300</xdr:colOff>
      <xdr:row>56</xdr:row>
      <xdr:rowOff>68072</xdr:rowOff>
    </xdr:to>
    <xdr:sp macro="" textlink="">
      <xdr:nvSpPr>
        <xdr:cNvPr id="140" name="楕円 139"/>
        <xdr:cNvSpPr/>
      </xdr:nvSpPr>
      <xdr:spPr>
        <a:xfrm>
          <a:off x="4584700" y="95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160799</xdr:rowOff>
    </xdr:from>
    <xdr:ext cx="534377" cy="259045"/>
    <xdr:sp macro="" textlink="">
      <xdr:nvSpPr>
        <xdr:cNvPr id="141" name="物件費該当値テキスト"/>
        <xdr:cNvSpPr txBox="1"/>
      </xdr:nvSpPr>
      <xdr:spPr>
        <a:xfrm>
          <a:off x="4686300" y="941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133959</xdr:rowOff>
    </xdr:from>
    <xdr:to>
      <xdr:col>20</xdr:col>
      <xdr:colOff>38100</xdr:colOff>
      <xdr:row>56</xdr:row>
      <xdr:rowOff>64109</xdr:rowOff>
    </xdr:to>
    <xdr:sp macro="" textlink="">
      <xdr:nvSpPr>
        <xdr:cNvPr id="142" name="楕円 141"/>
        <xdr:cNvSpPr/>
      </xdr:nvSpPr>
      <xdr:spPr>
        <a:xfrm>
          <a:off x="3746500" y="956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80636</xdr:rowOff>
    </xdr:from>
    <xdr:ext cx="534377" cy="259045"/>
    <xdr:sp macro="" textlink="">
      <xdr:nvSpPr>
        <xdr:cNvPr id="143" name="テキスト ボックス 142"/>
        <xdr:cNvSpPr txBox="1"/>
      </xdr:nvSpPr>
      <xdr:spPr>
        <a:xfrm>
          <a:off x="3530111" y="933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118720</xdr:rowOff>
    </xdr:from>
    <xdr:to>
      <xdr:col>15</xdr:col>
      <xdr:colOff>101600</xdr:colOff>
      <xdr:row>56</xdr:row>
      <xdr:rowOff>48870</xdr:rowOff>
    </xdr:to>
    <xdr:sp macro="" textlink="">
      <xdr:nvSpPr>
        <xdr:cNvPr id="144" name="楕円 143"/>
        <xdr:cNvSpPr/>
      </xdr:nvSpPr>
      <xdr:spPr>
        <a:xfrm>
          <a:off x="2857500" y="954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39997</xdr:rowOff>
    </xdr:from>
    <xdr:ext cx="534377" cy="259045"/>
    <xdr:sp macro="" textlink="">
      <xdr:nvSpPr>
        <xdr:cNvPr id="145" name="テキスト ボックス 144"/>
        <xdr:cNvSpPr txBox="1"/>
      </xdr:nvSpPr>
      <xdr:spPr>
        <a:xfrm>
          <a:off x="2641111" y="964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72301</xdr:rowOff>
    </xdr:from>
    <xdr:to>
      <xdr:col>10</xdr:col>
      <xdr:colOff>165100</xdr:colOff>
      <xdr:row>56</xdr:row>
      <xdr:rowOff>2451</xdr:rowOff>
    </xdr:to>
    <xdr:sp macro="" textlink="">
      <xdr:nvSpPr>
        <xdr:cNvPr id="146" name="楕円 145"/>
        <xdr:cNvSpPr/>
      </xdr:nvSpPr>
      <xdr:spPr>
        <a:xfrm>
          <a:off x="1968500" y="950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18978</xdr:rowOff>
    </xdr:from>
    <xdr:ext cx="534377" cy="259045"/>
    <xdr:sp macro="" textlink="">
      <xdr:nvSpPr>
        <xdr:cNvPr id="147" name="テキスト ボックス 146"/>
        <xdr:cNvSpPr txBox="1"/>
      </xdr:nvSpPr>
      <xdr:spPr>
        <a:xfrm>
          <a:off x="1752111" y="927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16955</xdr:rowOff>
    </xdr:from>
    <xdr:to>
      <xdr:col>6</xdr:col>
      <xdr:colOff>38100</xdr:colOff>
      <xdr:row>55</xdr:row>
      <xdr:rowOff>118555</xdr:rowOff>
    </xdr:to>
    <xdr:sp macro="" textlink="">
      <xdr:nvSpPr>
        <xdr:cNvPr id="148" name="楕円 147"/>
        <xdr:cNvSpPr/>
      </xdr:nvSpPr>
      <xdr:spPr>
        <a:xfrm>
          <a:off x="1079500" y="944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135082</xdr:rowOff>
    </xdr:from>
    <xdr:ext cx="534377" cy="259045"/>
    <xdr:sp macro="" textlink="">
      <xdr:nvSpPr>
        <xdr:cNvPr id="149" name="テキスト ボックス 148"/>
        <xdr:cNvSpPr txBox="1"/>
      </xdr:nvSpPr>
      <xdr:spPr>
        <a:xfrm>
          <a:off x="863111" y="922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31527</xdr:rowOff>
    </xdr:from>
    <xdr:to>
      <xdr:col>24</xdr:col>
      <xdr:colOff>62865</xdr:colOff>
      <xdr:row>78</xdr:row>
      <xdr:rowOff>69109</xdr:rowOff>
    </xdr:to>
    <xdr:cxnSp macro="">
      <xdr:nvCxnSpPr>
        <xdr:cNvPr id="171" name="直線コネクタ 170"/>
        <xdr:cNvCxnSpPr/>
      </xdr:nvCxnSpPr>
      <xdr:spPr>
        <a:xfrm flipV="1">
          <a:off x="4633595" y="12033027"/>
          <a:ext cx="1270" cy="140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72936</xdr:rowOff>
    </xdr:from>
    <xdr:ext cx="378565" cy="259045"/>
    <xdr:sp macro="" textlink="">
      <xdr:nvSpPr>
        <xdr:cNvPr id="172" name="維持補修費最小値テキスト"/>
        <xdr:cNvSpPr txBox="1"/>
      </xdr:nvSpPr>
      <xdr:spPr>
        <a:xfrm>
          <a:off x="4686300" y="13446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69109</xdr:rowOff>
    </xdr:from>
    <xdr:to>
      <xdr:col>24</xdr:col>
      <xdr:colOff>152400</xdr:colOff>
      <xdr:row>78</xdr:row>
      <xdr:rowOff>69109</xdr:rowOff>
    </xdr:to>
    <xdr:cxnSp macro="">
      <xdr:nvCxnSpPr>
        <xdr:cNvPr id="173" name="直線コネクタ 172"/>
        <xdr:cNvCxnSpPr/>
      </xdr:nvCxnSpPr>
      <xdr:spPr>
        <a:xfrm>
          <a:off x="4546600" y="1344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149654</xdr:rowOff>
    </xdr:from>
    <xdr:ext cx="534377" cy="259045"/>
    <xdr:sp macro="" textlink="">
      <xdr:nvSpPr>
        <xdr:cNvPr id="174" name="維持補修費最大値テキスト"/>
        <xdr:cNvSpPr txBox="1"/>
      </xdr:nvSpPr>
      <xdr:spPr>
        <a:xfrm>
          <a:off x="4686300" y="1180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31527</xdr:rowOff>
    </xdr:from>
    <xdr:to>
      <xdr:col>24</xdr:col>
      <xdr:colOff>152400</xdr:colOff>
      <xdr:row>70</xdr:row>
      <xdr:rowOff>31527</xdr:rowOff>
    </xdr:to>
    <xdr:cxnSp macro="">
      <xdr:nvCxnSpPr>
        <xdr:cNvPr id="175" name="直線コネクタ 174"/>
        <xdr:cNvCxnSpPr/>
      </xdr:nvCxnSpPr>
      <xdr:spPr>
        <a:xfrm>
          <a:off x="4546600" y="1203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154422</xdr:rowOff>
    </xdr:from>
    <xdr:to>
      <xdr:col>24</xdr:col>
      <xdr:colOff>63500</xdr:colOff>
      <xdr:row>77</xdr:row>
      <xdr:rowOff>171430</xdr:rowOff>
    </xdr:to>
    <xdr:cxnSp macro="">
      <xdr:nvCxnSpPr>
        <xdr:cNvPr id="176" name="直線コネクタ 175"/>
        <xdr:cNvCxnSpPr/>
      </xdr:nvCxnSpPr>
      <xdr:spPr>
        <a:xfrm>
          <a:off x="3797300" y="13356072"/>
          <a:ext cx="838200" cy="1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35241</xdr:rowOff>
    </xdr:from>
    <xdr:ext cx="469744" cy="259045"/>
    <xdr:sp macro="" textlink="">
      <xdr:nvSpPr>
        <xdr:cNvPr id="177" name="維持補修費平均値テキスト"/>
        <xdr:cNvSpPr txBox="1"/>
      </xdr:nvSpPr>
      <xdr:spPr>
        <a:xfrm>
          <a:off x="4686300" y="1289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12365</xdr:rowOff>
    </xdr:from>
    <xdr:to>
      <xdr:col>24</xdr:col>
      <xdr:colOff>114300</xdr:colOff>
      <xdr:row>76</xdr:row>
      <xdr:rowOff>113965</xdr:rowOff>
    </xdr:to>
    <xdr:sp macro="" textlink="">
      <xdr:nvSpPr>
        <xdr:cNvPr id="178" name="フローチャート: 判断 177"/>
        <xdr:cNvSpPr/>
      </xdr:nvSpPr>
      <xdr:spPr>
        <a:xfrm>
          <a:off x="4584700" y="130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154422</xdr:rowOff>
    </xdr:from>
    <xdr:to>
      <xdr:col>19</xdr:col>
      <xdr:colOff>177800</xdr:colOff>
      <xdr:row>78</xdr:row>
      <xdr:rowOff>2814</xdr:rowOff>
    </xdr:to>
    <xdr:cxnSp macro="">
      <xdr:nvCxnSpPr>
        <xdr:cNvPr id="179" name="直線コネクタ 178"/>
        <xdr:cNvCxnSpPr/>
      </xdr:nvCxnSpPr>
      <xdr:spPr>
        <a:xfrm flipV="1">
          <a:off x="2908300" y="13356072"/>
          <a:ext cx="889000" cy="1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165801</xdr:rowOff>
    </xdr:from>
    <xdr:to>
      <xdr:col>20</xdr:col>
      <xdr:colOff>38100</xdr:colOff>
      <xdr:row>76</xdr:row>
      <xdr:rowOff>95951</xdr:rowOff>
    </xdr:to>
    <xdr:sp macro="" textlink="">
      <xdr:nvSpPr>
        <xdr:cNvPr id="180" name="フローチャート: 判断 179"/>
        <xdr:cNvSpPr/>
      </xdr:nvSpPr>
      <xdr:spPr>
        <a:xfrm>
          <a:off x="3746500" y="1302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112478</xdr:rowOff>
    </xdr:from>
    <xdr:ext cx="469744" cy="259045"/>
    <xdr:sp macro="" textlink="">
      <xdr:nvSpPr>
        <xdr:cNvPr id="181" name="テキスト ボックス 180"/>
        <xdr:cNvSpPr txBox="1"/>
      </xdr:nvSpPr>
      <xdr:spPr>
        <a:xfrm>
          <a:off x="3562428" y="1279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346</xdr:rowOff>
    </xdr:from>
    <xdr:to>
      <xdr:col>15</xdr:col>
      <xdr:colOff>50800</xdr:colOff>
      <xdr:row>78</xdr:row>
      <xdr:rowOff>2814</xdr:rowOff>
    </xdr:to>
    <xdr:cxnSp macro="">
      <xdr:nvCxnSpPr>
        <xdr:cNvPr id="182" name="直線コネクタ 181"/>
        <xdr:cNvCxnSpPr/>
      </xdr:nvCxnSpPr>
      <xdr:spPr>
        <a:xfrm>
          <a:off x="2019300" y="13373446"/>
          <a:ext cx="889000" cy="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81950</xdr:rowOff>
    </xdr:from>
    <xdr:to>
      <xdr:col>15</xdr:col>
      <xdr:colOff>101600</xdr:colOff>
      <xdr:row>77</xdr:row>
      <xdr:rowOff>12100</xdr:rowOff>
    </xdr:to>
    <xdr:sp macro="" textlink="">
      <xdr:nvSpPr>
        <xdr:cNvPr id="183" name="フローチャート: 判断 182"/>
        <xdr:cNvSpPr/>
      </xdr:nvSpPr>
      <xdr:spPr>
        <a:xfrm>
          <a:off x="2857500" y="1311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28628</xdr:rowOff>
    </xdr:from>
    <xdr:ext cx="469744" cy="259045"/>
    <xdr:sp macro="" textlink="">
      <xdr:nvSpPr>
        <xdr:cNvPr id="184" name="テキスト ボックス 183"/>
        <xdr:cNvSpPr txBox="1"/>
      </xdr:nvSpPr>
      <xdr:spPr>
        <a:xfrm>
          <a:off x="2673428" y="1288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164937</xdr:rowOff>
    </xdr:from>
    <xdr:to>
      <xdr:col>10</xdr:col>
      <xdr:colOff>114300</xdr:colOff>
      <xdr:row>78</xdr:row>
      <xdr:rowOff>346</xdr:rowOff>
    </xdr:to>
    <xdr:cxnSp macro="">
      <xdr:nvCxnSpPr>
        <xdr:cNvPr id="185" name="直線コネクタ 184"/>
        <xdr:cNvCxnSpPr/>
      </xdr:nvCxnSpPr>
      <xdr:spPr>
        <a:xfrm>
          <a:off x="1130300" y="13366587"/>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104994</xdr:rowOff>
    </xdr:from>
    <xdr:to>
      <xdr:col>10</xdr:col>
      <xdr:colOff>165100</xdr:colOff>
      <xdr:row>77</xdr:row>
      <xdr:rowOff>35144</xdr:rowOff>
    </xdr:to>
    <xdr:sp macro="" textlink="">
      <xdr:nvSpPr>
        <xdr:cNvPr id="186" name="フローチャート: 判断 185"/>
        <xdr:cNvSpPr/>
      </xdr:nvSpPr>
      <xdr:spPr>
        <a:xfrm>
          <a:off x="1968500" y="1313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51671</xdr:rowOff>
    </xdr:from>
    <xdr:ext cx="469744" cy="259045"/>
    <xdr:sp macro="" textlink="">
      <xdr:nvSpPr>
        <xdr:cNvPr id="187" name="テキスト ボックス 186"/>
        <xdr:cNvSpPr txBox="1"/>
      </xdr:nvSpPr>
      <xdr:spPr>
        <a:xfrm>
          <a:off x="1784428" y="12910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89815</xdr:rowOff>
    </xdr:from>
    <xdr:to>
      <xdr:col>6</xdr:col>
      <xdr:colOff>38100</xdr:colOff>
      <xdr:row>77</xdr:row>
      <xdr:rowOff>19965</xdr:rowOff>
    </xdr:to>
    <xdr:sp macro="" textlink="">
      <xdr:nvSpPr>
        <xdr:cNvPr id="188" name="フローチャート: 判断 187"/>
        <xdr:cNvSpPr/>
      </xdr:nvSpPr>
      <xdr:spPr>
        <a:xfrm>
          <a:off x="1079500" y="1312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36492</xdr:rowOff>
    </xdr:from>
    <xdr:ext cx="469744" cy="259045"/>
    <xdr:sp macro="" textlink="">
      <xdr:nvSpPr>
        <xdr:cNvPr id="189" name="テキスト ボックス 188"/>
        <xdr:cNvSpPr txBox="1"/>
      </xdr:nvSpPr>
      <xdr:spPr>
        <a:xfrm>
          <a:off x="895428" y="1289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120630</xdr:rowOff>
    </xdr:from>
    <xdr:to>
      <xdr:col>24</xdr:col>
      <xdr:colOff>114300</xdr:colOff>
      <xdr:row>78</xdr:row>
      <xdr:rowOff>50780</xdr:rowOff>
    </xdr:to>
    <xdr:sp macro="" textlink="">
      <xdr:nvSpPr>
        <xdr:cNvPr id="195" name="楕円 194"/>
        <xdr:cNvSpPr/>
      </xdr:nvSpPr>
      <xdr:spPr>
        <a:xfrm>
          <a:off x="4584700" y="1332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35557</xdr:rowOff>
    </xdr:from>
    <xdr:ext cx="469744" cy="259045"/>
    <xdr:sp macro="" textlink="">
      <xdr:nvSpPr>
        <xdr:cNvPr id="196" name="維持補修費該当値テキスト"/>
        <xdr:cNvSpPr txBox="1"/>
      </xdr:nvSpPr>
      <xdr:spPr>
        <a:xfrm>
          <a:off x="4686300" y="132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103622</xdr:rowOff>
    </xdr:from>
    <xdr:to>
      <xdr:col>20</xdr:col>
      <xdr:colOff>38100</xdr:colOff>
      <xdr:row>78</xdr:row>
      <xdr:rowOff>33772</xdr:rowOff>
    </xdr:to>
    <xdr:sp macro="" textlink="">
      <xdr:nvSpPr>
        <xdr:cNvPr id="197" name="楕円 196"/>
        <xdr:cNvSpPr/>
      </xdr:nvSpPr>
      <xdr:spPr>
        <a:xfrm>
          <a:off x="3746500" y="1330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24899</xdr:rowOff>
    </xdr:from>
    <xdr:ext cx="469744" cy="259045"/>
    <xdr:sp macro="" textlink="">
      <xdr:nvSpPr>
        <xdr:cNvPr id="198" name="テキスト ボックス 197"/>
        <xdr:cNvSpPr txBox="1"/>
      </xdr:nvSpPr>
      <xdr:spPr>
        <a:xfrm>
          <a:off x="3562428" y="1339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123464</xdr:rowOff>
    </xdr:from>
    <xdr:to>
      <xdr:col>15</xdr:col>
      <xdr:colOff>101600</xdr:colOff>
      <xdr:row>78</xdr:row>
      <xdr:rowOff>53614</xdr:rowOff>
    </xdr:to>
    <xdr:sp macro="" textlink="">
      <xdr:nvSpPr>
        <xdr:cNvPr id="199" name="楕円 198"/>
        <xdr:cNvSpPr/>
      </xdr:nvSpPr>
      <xdr:spPr>
        <a:xfrm>
          <a:off x="2857500" y="1332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44741</xdr:rowOff>
    </xdr:from>
    <xdr:ext cx="469744" cy="259045"/>
    <xdr:sp macro="" textlink="">
      <xdr:nvSpPr>
        <xdr:cNvPr id="200" name="テキスト ボックス 199"/>
        <xdr:cNvSpPr txBox="1"/>
      </xdr:nvSpPr>
      <xdr:spPr>
        <a:xfrm>
          <a:off x="2673428" y="13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120996</xdr:rowOff>
    </xdr:from>
    <xdr:to>
      <xdr:col>10</xdr:col>
      <xdr:colOff>165100</xdr:colOff>
      <xdr:row>78</xdr:row>
      <xdr:rowOff>51146</xdr:rowOff>
    </xdr:to>
    <xdr:sp macro="" textlink="">
      <xdr:nvSpPr>
        <xdr:cNvPr id="201" name="楕円 200"/>
        <xdr:cNvSpPr/>
      </xdr:nvSpPr>
      <xdr:spPr>
        <a:xfrm>
          <a:off x="1968500" y="1332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42273</xdr:rowOff>
    </xdr:from>
    <xdr:ext cx="469744" cy="259045"/>
    <xdr:sp macro="" textlink="">
      <xdr:nvSpPr>
        <xdr:cNvPr id="202" name="テキスト ボックス 201"/>
        <xdr:cNvSpPr txBox="1"/>
      </xdr:nvSpPr>
      <xdr:spPr>
        <a:xfrm>
          <a:off x="1784428" y="1341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114137</xdr:rowOff>
    </xdr:from>
    <xdr:to>
      <xdr:col>6</xdr:col>
      <xdr:colOff>38100</xdr:colOff>
      <xdr:row>78</xdr:row>
      <xdr:rowOff>44287</xdr:rowOff>
    </xdr:to>
    <xdr:sp macro="" textlink="">
      <xdr:nvSpPr>
        <xdr:cNvPr id="203" name="楕円 202"/>
        <xdr:cNvSpPr/>
      </xdr:nvSpPr>
      <xdr:spPr>
        <a:xfrm>
          <a:off x="1079500" y="1331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35414</xdr:rowOff>
    </xdr:from>
    <xdr:ext cx="469744" cy="259045"/>
    <xdr:sp macro="" textlink="">
      <xdr:nvSpPr>
        <xdr:cNvPr id="204" name="テキスト ボックス 203"/>
        <xdr:cNvSpPr txBox="1"/>
      </xdr:nvSpPr>
      <xdr:spPr>
        <a:xfrm>
          <a:off x="895428" y="13408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125870</xdr:rowOff>
    </xdr:from>
    <xdr:to>
      <xdr:col>24</xdr:col>
      <xdr:colOff>62865</xdr:colOff>
      <xdr:row>98</xdr:row>
      <xdr:rowOff>68743</xdr:rowOff>
    </xdr:to>
    <xdr:cxnSp macro="">
      <xdr:nvCxnSpPr>
        <xdr:cNvPr id="227" name="直線コネクタ 226"/>
        <xdr:cNvCxnSpPr/>
      </xdr:nvCxnSpPr>
      <xdr:spPr>
        <a:xfrm flipV="1">
          <a:off x="4633595" y="15556370"/>
          <a:ext cx="1270" cy="131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72570</xdr:rowOff>
    </xdr:from>
    <xdr:ext cx="534377" cy="259045"/>
    <xdr:sp macro="" textlink="">
      <xdr:nvSpPr>
        <xdr:cNvPr id="228" name="扶助費最小値テキスト"/>
        <xdr:cNvSpPr txBox="1"/>
      </xdr:nvSpPr>
      <xdr:spPr>
        <a:xfrm>
          <a:off x="4686300" y="1687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68743</xdr:rowOff>
    </xdr:from>
    <xdr:to>
      <xdr:col>24</xdr:col>
      <xdr:colOff>152400</xdr:colOff>
      <xdr:row>98</xdr:row>
      <xdr:rowOff>68743</xdr:rowOff>
    </xdr:to>
    <xdr:cxnSp macro="">
      <xdr:nvCxnSpPr>
        <xdr:cNvPr id="229" name="直線コネクタ 228"/>
        <xdr:cNvCxnSpPr/>
      </xdr:nvCxnSpPr>
      <xdr:spPr>
        <a:xfrm>
          <a:off x="4546600" y="1687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72547</xdr:rowOff>
    </xdr:from>
    <xdr:ext cx="599010" cy="259045"/>
    <xdr:sp macro="" textlink="">
      <xdr:nvSpPr>
        <xdr:cNvPr id="230" name="扶助費最大値テキスト"/>
        <xdr:cNvSpPr txBox="1"/>
      </xdr:nvSpPr>
      <xdr:spPr>
        <a:xfrm>
          <a:off x="4686300" y="1533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125870</xdr:rowOff>
    </xdr:from>
    <xdr:to>
      <xdr:col>24</xdr:col>
      <xdr:colOff>152400</xdr:colOff>
      <xdr:row>90</xdr:row>
      <xdr:rowOff>125870</xdr:rowOff>
    </xdr:to>
    <xdr:cxnSp macro="">
      <xdr:nvCxnSpPr>
        <xdr:cNvPr id="231" name="直線コネクタ 230"/>
        <xdr:cNvCxnSpPr/>
      </xdr:nvCxnSpPr>
      <xdr:spPr>
        <a:xfrm>
          <a:off x="4546600" y="1555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134648</xdr:rowOff>
    </xdr:from>
    <xdr:to>
      <xdr:col>24</xdr:col>
      <xdr:colOff>63500</xdr:colOff>
      <xdr:row>95</xdr:row>
      <xdr:rowOff>6083</xdr:rowOff>
    </xdr:to>
    <xdr:cxnSp macro="">
      <xdr:nvCxnSpPr>
        <xdr:cNvPr id="232" name="直線コネクタ 231"/>
        <xdr:cNvCxnSpPr/>
      </xdr:nvCxnSpPr>
      <xdr:spPr>
        <a:xfrm>
          <a:off x="3797300" y="16250948"/>
          <a:ext cx="838200" cy="4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68882</xdr:rowOff>
    </xdr:from>
    <xdr:ext cx="534377" cy="259045"/>
    <xdr:sp macro="" textlink="">
      <xdr:nvSpPr>
        <xdr:cNvPr id="233" name="扶助費平均値テキスト"/>
        <xdr:cNvSpPr txBox="1"/>
      </xdr:nvSpPr>
      <xdr:spPr>
        <a:xfrm>
          <a:off x="4686300" y="16356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90455</xdr:rowOff>
    </xdr:from>
    <xdr:to>
      <xdr:col>24</xdr:col>
      <xdr:colOff>114300</xdr:colOff>
      <xdr:row>96</xdr:row>
      <xdr:rowOff>20605</xdr:rowOff>
    </xdr:to>
    <xdr:sp macro="" textlink="">
      <xdr:nvSpPr>
        <xdr:cNvPr id="234" name="フローチャート: 判断 233"/>
        <xdr:cNvSpPr/>
      </xdr:nvSpPr>
      <xdr:spPr>
        <a:xfrm>
          <a:off x="4584700" y="163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128659</xdr:rowOff>
    </xdr:from>
    <xdr:to>
      <xdr:col>19</xdr:col>
      <xdr:colOff>177800</xdr:colOff>
      <xdr:row>94</xdr:row>
      <xdr:rowOff>134648</xdr:rowOff>
    </xdr:to>
    <xdr:cxnSp macro="">
      <xdr:nvCxnSpPr>
        <xdr:cNvPr id="235" name="直線コネクタ 234"/>
        <xdr:cNvCxnSpPr/>
      </xdr:nvCxnSpPr>
      <xdr:spPr>
        <a:xfrm>
          <a:off x="2908300" y="16244959"/>
          <a:ext cx="889000" cy="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89998</xdr:rowOff>
    </xdr:from>
    <xdr:to>
      <xdr:col>20</xdr:col>
      <xdr:colOff>38100</xdr:colOff>
      <xdr:row>96</xdr:row>
      <xdr:rowOff>20148</xdr:rowOff>
    </xdr:to>
    <xdr:sp macro="" textlink="">
      <xdr:nvSpPr>
        <xdr:cNvPr id="236" name="フローチャート: 判断 235"/>
        <xdr:cNvSpPr/>
      </xdr:nvSpPr>
      <xdr:spPr>
        <a:xfrm>
          <a:off x="37465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11275</xdr:rowOff>
    </xdr:from>
    <xdr:ext cx="534377" cy="259045"/>
    <xdr:sp macro="" textlink="">
      <xdr:nvSpPr>
        <xdr:cNvPr id="237" name="テキスト ボックス 236"/>
        <xdr:cNvSpPr txBox="1"/>
      </xdr:nvSpPr>
      <xdr:spPr>
        <a:xfrm>
          <a:off x="3530111" y="1647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128659</xdr:rowOff>
    </xdr:from>
    <xdr:to>
      <xdr:col>15</xdr:col>
      <xdr:colOff>50800</xdr:colOff>
      <xdr:row>94</xdr:row>
      <xdr:rowOff>156708</xdr:rowOff>
    </xdr:to>
    <xdr:cxnSp macro="">
      <xdr:nvCxnSpPr>
        <xdr:cNvPr id="238" name="直線コネクタ 237"/>
        <xdr:cNvCxnSpPr/>
      </xdr:nvCxnSpPr>
      <xdr:spPr>
        <a:xfrm flipV="1">
          <a:off x="2019300" y="16244959"/>
          <a:ext cx="889000" cy="2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118413</xdr:rowOff>
    </xdr:from>
    <xdr:to>
      <xdr:col>15</xdr:col>
      <xdr:colOff>101600</xdr:colOff>
      <xdr:row>96</xdr:row>
      <xdr:rowOff>48563</xdr:rowOff>
    </xdr:to>
    <xdr:sp macro="" textlink="">
      <xdr:nvSpPr>
        <xdr:cNvPr id="239" name="フローチャート: 判断 238"/>
        <xdr:cNvSpPr/>
      </xdr:nvSpPr>
      <xdr:spPr>
        <a:xfrm>
          <a:off x="2857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39690</xdr:rowOff>
    </xdr:from>
    <xdr:ext cx="534377" cy="259045"/>
    <xdr:sp macro="" textlink="">
      <xdr:nvSpPr>
        <xdr:cNvPr id="240" name="テキスト ボックス 239"/>
        <xdr:cNvSpPr txBox="1"/>
      </xdr:nvSpPr>
      <xdr:spPr>
        <a:xfrm>
          <a:off x="2641111" y="1649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156708</xdr:rowOff>
    </xdr:from>
    <xdr:to>
      <xdr:col>10</xdr:col>
      <xdr:colOff>114300</xdr:colOff>
      <xdr:row>95</xdr:row>
      <xdr:rowOff>40419</xdr:rowOff>
    </xdr:to>
    <xdr:cxnSp macro="">
      <xdr:nvCxnSpPr>
        <xdr:cNvPr id="241" name="直線コネクタ 240"/>
        <xdr:cNvCxnSpPr/>
      </xdr:nvCxnSpPr>
      <xdr:spPr>
        <a:xfrm flipV="1">
          <a:off x="1130300" y="16273008"/>
          <a:ext cx="889000" cy="5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48050</xdr:rowOff>
    </xdr:from>
    <xdr:to>
      <xdr:col>10</xdr:col>
      <xdr:colOff>165100</xdr:colOff>
      <xdr:row>96</xdr:row>
      <xdr:rowOff>149650</xdr:rowOff>
    </xdr:to>
    <xdr:sp macro="" textlink="">
      <xdr:nvSpPr>
        <xdr:cNvPr id="242" name="フローチャート: 判断 241"/>
        <xdr:cNvSpPr/>
      </xdr:nvSpPr>
      <xdr:spPr>
        <a:xfrm>
          <a:off x="1968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140777</xdr:rowOff>
    </xdr:from>
    <xdr:ext cx="534377" cy="259045"/>
    <xdr:sp macro="" textlink="">
      <xdr:nvSpPr>
        <xdr:cNvPr id="243" name="テキスト ボックス 242"/>
        <xdr:cNvSpPr txBox="1"/>
      </xdr:nvSpPr>
      <xdr:spPr>
        <a:xfrm>
          <a:off x="1752111" y="1659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55685</xdr:rowOff>
    </xdr:from>
    <xdr:to>
      <xdr:col>6</xdr:col>
      <xdr:colOff>38100</xdr:colOff>
      <xdr:row>96</xdr:row>
      <xdr:rowOff>157285</xdr:rowOff>
    </xdr:to>
    <xdr:sp macro="" textlink="">
      <xdr:nvSpPr>
        <xdr:cNvPr id="244" name="フローチャート: 判断 243"/>
        <xdr:cNvSpPr/>
      </xdr:nvSpPr>
      <xdr:spPr>
        <a:xfrm>
          <a:off x="1079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148412</xdr:rowOff>
    </xdr:from>
    <xdr:ext cx="534377" cy="259045"/>
    <xdr:sp macro="" textlink="">
      <xdr:nvSpPr>
        <xdr:cNvPr id="245" name="テキスト ボックス 244"/>
        <xdr:cNvSpPr txBox="1"/>
      </xdr:nvSpPr>
      <xdr:spPr>
        <a:xfrm>
          <a:off x="863111" y="1660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126733</xdr:rowOff>
    </xdr:from>
    <xdr:to>
      <xdr:col>24</xdr:col>
      <xdr:colOff>114300</xdr:colOff>
      <xdr:row>95</xdr:row>
      <xdr:rowOff>56883</xdr:rowOff>
    </xdr:to>
    <xdr:sp macro="" textlink="">
      <xdr:nvSpPr>
        <xdr:cNvPr id="251" name="楕円 250"/>
        <xdr:cNvSpPr/>
      </xdr:nvSpPr>
      <xdr:spPr>
        <a:xfrm>
          <a:off x="4584700" y="1624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149610</xdr:rowOff>
    </xdr:from>
    <xdr:ext cx="534377" cy="259045"/>
    <xdr:sp macro="" textlink="">
      <xdr:nvSpPr>
        <xdr:cNvPr id="252" name="扶助費該当値テキスト"/>
        <xdr:cNvSpPr txBox="1"/>
      </xdr:nvSpPr>
      <xdr:spPr>
        <a:xfrm>
          <a:off x="4686300" y="1609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83848</xdr:rowOff>
    </xdr:from>
    <xdr:to>
      <xdr:col>20</xdr:col>
      <xdr:colOff>38100</xdr:colOff>
      <xdr:row>95</xdr:row>
      <xdr:rowOff>13998</xdr:rowOff>
    </xdr:to>
    <xdr:sp macro="" textlink="">
      <xdr:nvSpPr>
        <xdr:cNvPr id="253" name="楕円 252"/>
        <xdr:cNvSpPr/>
      </xdr:nvSpPr>
      <xdr:spPr>
        <a:xfrm>
          <a:off x="3746500" y="1620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30525</xdr:rowOff>
    </xdr:from>
    <xdr:ext cx="534377" cy="259045"/>
    <xdr:sp macro="" textlink="">
      <xdr:nvSpPr>
        <xdr:cNvPr id="254" name="テキスト ボックス 253"/>
        <xdr:cNvSpPr txBox="1"/>
      </xdr:nvSpPr>
      <xdr:spPr>
        <a:xfrm>
          <a:off x="3530111" y="1597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77859</xdr:rowOff>
    </xdr:from>
    <xdr:to>
      <xdr:col>15</xdr:col>
      <xdr:colOff>101600</xdr:colOff>
      <xdr:row>95</xdr:row>
      <xdr:rowOff>8009</xdr:rowOff>
    </xdr:to>
    <xdr:sp macro="" textlink="">
      <xdr:nvSpPr>
        <xdr:cNvPr id="255" name="楕円 254"/>
        <xdr:cNvSpPr/>
      </xdr:nvSpPr>
      <xdr:spPr>
        <a:xfrm>
          <a:off x="2857500" y="1619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24536</xdr:rowOff>
    </xdr:from>
    <xdr:ext cx="534377" cy="259045"/>
    <xdr:sp macro="" textlink="">
      <xdr:nvSpPr>
        <xdr:cNvPr id="256" name="テキスト ボックス 255"/>
        <xdr:cNvSpPr txBox="1"/>
      </xdr:nvSpPr>
      <xdr:spPr>
        <a:xfrm>
          <a:off x="2641111" y="1596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105908</xdr:rowOff>
    </xdr:from>
    <xdr:to>
      <xdr:col>10</xdr:col>
      <xdr:colOff>165100</xdr:colOff>
      <xdr:row>95</xdr:row>
      <xdr:rowOff>36058</xdr:rowOff>
    </xdr:to>
    <xdr:sp macro="" textlink="">
      <xdr:nvSpPr>
        <xdr:cNvPr id="257" name="楕円 256"/>
        <xdr:cNvSpPr/>
      </xdr:nvSpPr>
      <xdr:spPr>
        <a:xfrm>
          <a:off x="1968500" y="1622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52585</xdr:rowOff>
    </xdr:from>
    <xdr:ext cx="534377" cy="259045"/>
    <xdr:sp macro="" textlink="">
      <xdr:nvSpPr>
        <xdr:cNvPr id="258" name="テキスト ボックス 257"/>
        <xdr:cNvSpPr txBox="1"/>
      </xdr:nvSpPr>
      <xdr:spPr>
        <a:xfrm>
          <a:off x="1752111" y="1599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161069</xdr:rowOff>
    </xdr:from>
    <xdr:to>
      <xdr:col>6</xdr:col>
      <xdr:colOff>38100</xdr:colOff>
      <xdr:row>95</xdr:row>
      <xdr:rowOff>91219</xdr:rowOff>
    </xdr:to>
    <xdr:sp macro="" textlink="">
      <xdr:nvSpPr>
        <xdr:cNvPr id="259" name="楕円 258"/>
        <xdr:cNvSpPr/>
      </xdr:nvSpPr>
      <xdr:spPr>
        <a:xfrm>
          <a:off x="1079500" y="1627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107746</xdr:rowOff>
    </xdr:from>
    <xdr:ext cx="534377" cy="259045"/>
    <xdr:sp macro="" textlink="">
      <xdr:nvSpPr>
        <xdr:cNvPr id="260" name="テキスト ボックス 259"/>
        <xdr:cNvSpPr txBox="1"/>
      </xdr:nvSpPr>
      <xdr:spPr>
        <a:xfrm>
          <a:off x="863111" y="1605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2" name="テキスト ボックス 271"/>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4" name="テキスト ボックス 273"/>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6" name="テキスト ボックス 275"/>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0" name="テキスト ボックス 279"/>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4" name="テキスト ボックス 283"/>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144815</xdr:rowOff>
    </xdr:from>
    <xdr:to>
      <xdr:col>54</xdr:col>
      <xdr:colOff>189865</xdr:colOff>
      <xdr:row>38</xdr:row>
      <xdr:rowOff>129042</xdr:rowOff>
    </xdr:to>
    <xdr:cxnSp macro="">
      <xdr:nvCxnSpPr>
        <xdr:cNvPr id="288" name="直線コネクタ 287"/>
        <xdr:cNvCxnSpPr/>
      </xdr:nvCxnSpPr>
      <xdr:spPr>
        <a:xfrm flipV="1">
          <a:off x="10475595" y="5288315"/>
          <a:ext cx="1270" cy="1355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132869</xdr:rowOff>
    </xdr:from>
    <xdr:ext cx="534377" cy="259045"/>
    <xdr:sp macro="" textlink="">
      <xdr:nvSpPr>
        <xdr:cNvPr id="289" name="補助費等最小値テキスト"/>
        <xdr:cNvSpPr txBox="1"/>
      </xdr:nvSpPr>
      <xdr:spPr>
        <a:xfrm>
          <a:off x="10528300" y="66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129042</xdr:rowOff>
    </xdr:from>
    <xdr:to>
      <xdr:col>55</xdr:col>
      <xdr:colOff>88900</xdr:colOff>
      <xdr:row>38</xdr:row>
      <xdr:rowOff>129042</xdr:rowOff>
    </xdr:to>
    <xdr:cxnSp macro="">
      <xdr:nvCxnSpPr>
        <xdr:cNvPr id="290" name="直線コネクタ 289"/>
        <xdr:cNvCxnSpPr/>
      </xdr:nvCxnSpPr>
      <xdr:spPr>
        <a:xfrm>
          <a:off x="10388600" y="664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91492</xdr:rowOff>
    </xdr:from>
    <xdr:ext cx="599010" cy="259045"/>
    <xdr:sp macro="" textlink="">
      <xdr:nvSpPr>
        <xdr:cNvPr id="291" name="補助費等最大値テキスト"/>
        <xdr:cNvSpPr txBox="1"/>
      </xdr:nvSpPr>
      <xdr:spPr>
        <a:xfrm>
          <a:off x="10528300" y="506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144815</xdr:rowOff>
    </xdr:from>
    <xdr:to>
      <xdr:col>55</xdr:col>
      <xdr:colOff>88900</xdr:colOff>
      <xdr:row>30</xdr:row>
      <xdr:rowOff>144815</xdr:rowOff>
    </xdr:to>
    <xdr:cxnSp macro="">
      <xdr:nvCxnSpPr>
        <xdr:cNvPr id="292" name="直線コネクタ 291"/>
        <xdr:cNvCxnSpPr/>
      </xdr:nvCxnSpPr>
      <xdr:spPr>
        <a:xfrm>
          <a:off x="10388600" y="528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63643</xdr:rowOff>
    </xdr:from>
    <xdr:to>
      <xdr:col>55</xdr:col>
      <xdr:colOff>0</xdr:colOff>
      <xdr:row>38</xdr:row>
      <xdr:rowOff>67043</xdr:rowOff>
    </xdr:to>
    <xdr:cxnSp macro="">
      <xdr:nvCxnSpPr>
        <xdr:cNvPr id="293" name="直線コネクタ 292"/>
        <xdr:cNvCxnSpPr/>
      </xdr:nvCxnSpPr>
      <xdr:spPr>
        <a:xfrm flipV="1">
          <a:off x="9639300" y="6578743"/>
          <a:ext cx="838200" cy="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87974</xdr:rowOff>
    </xdr:from>
    <xdr:ext cx="534377" cy="259045"/>
    <xdr:sp macro="" textlink="">
      <xdr:nvSpPr>
        <xdr:cNvPr id="294" name="補助費等平均値テキスト"/>
        <xdr:cNvSpPr txBox="1"/>
      </xdr:nvSpPr>
      <xdr:spPr>
        <a:xfrm>
          <a:off x="10528300" y="6088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65097</xdr:rowOff>
    </xdr:from>
    <xdr:to>
      <xdr:col>55</xdr:col>
      <xdr:colOff>50800</xdr:colOff>
      <xdr:row>36</xdr:row>
      <xdr:rowOff>166697</xdr:rowOff>
    </xdr:to>
    <xdr:sp macro="" textlink="">
      <xdr:nvSpPr>
        <xdr:cNvPr id="295" name="フローチャート: 判断 294"/>
        <xdr:cNvSpPr/>
      </xdr:nvSpPr>
      <xdr:spPr>
        <a:xfrm>
          <a:off x="10426700" y="623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65195</xdr:rowOff>
    </xdr:from>
    <xdr:to>
      <xdr:col>50</xdr:col>
      <xdr:colOff>114300</xdr:colOff>
      <xdr:row>38</xdr:row>
      <xdr:rowOff>67043</xdr:rowOff>
    </xdr:to>
    <xdr:cxnSp macro="">
      <xdr:nvCxnSpPr>
        <xdr:cNvPr id="296" name="直線コネクタ 295"/>
        <xdr:cNvCxnSpPr/>
      </xdr:nvCxnSpPr>
      <xdr:spPr>
        <a:xfrm>
          <a:off x="8750300" y="6580295"/>
          <a:ext cx="889000" cy="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90234</xdr:rowOff>
    </xdr:from>
    <xdr:to>
      <xdr:col>50</xdr:col>
      <xdr:colOff>165100</xdr:colOff>
      <xdr:row>37</xdr:row>
      <xdr:rowOff>20384</xdr:rowOff>
    </xdr:to>
    <xdr:sp macro="" textlink="">
      <xdr:nvSpPr>
        <xdr:cNvPr id="297" name="フローチャート: 判断 296"/>
        <xdr:cNvSpPr/>
      </xdr:nvSpPr>
      <xdr:spPr>
        <a:xfrm>
          <a:off x="9588500" y="626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36911</xdr:rowOff>
    </xdr:from>
    <xdr:ext cx="534377" cy="259045"/>
    <xdr:sp macro="" textlink="">
      <xdr:nvSpPr>
        <xdr:cNvPr id="298" name="テキスト ボックス 297"/>
        <xdr:cNvSpPr txBox="1"/>
      </xdr:nvSpPr>
      <xdr:spPr>
        <a:xfrm>
          <a:off x="9372111" y="603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44612</xdr:rowOff>
    </xdr:from>
    <xdr:to>
      <xdr:col>45</xdr:col>
      <xdr:colOff>177800</xdr:colOff>
      <xdr:row>38</xdr:row>
      <xdr:rowOff>65195</xdr:rowOff>
    </xdr:to>
    <xdr:cxnSp macro="">
      <xdr:nvCxnSpPr>
        <xdr:cNvPr id="299" name="直線コネクタ 298"/>
        <xdr:cNvCxnSpPr/>
      </xdr:nvCxnSpPr>
      <xdr:spPr>
        <a:xfrm>
          <a:off x="7861300" y="6559712"/>
          <a:ext cx="889000" cy="2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116475</xdr:rowOff>
    </xdr:from>
    <xdr:to>
      <xdr:col>46</xdr:col>
      <xdr:colOff>38100</xdr:colOff>
      <xdr:row>37</xdr:row>
      <xdr:rowOff>46625</xdr:rowOff>
    </xdr:to>
    <xdr:sp macro="" textlink="">
      <xdr:nvSpPr>
        <xdr:cNvPr id="300" name="フローチャート: 判断 299"/>
        <xdr:cNvSpPr/>
      </xdr:nvSpPr>
      <xdr:spPr>
        <a:xfrm>
          <a:off x="8699500" y="628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63152</xdr:rowOff>
    </xdr:from>
    <xdr:ext cx="534377" cy="259045"/>
    <xdr:sp macro="" textlink="">
      <xdr:nvSpPr>
        <xdr:cNvPr id="301" name="テキスト ボックス 300"/>
        <xdr:cNvSpPr txBox="1"/>
      </xdr:nvSpPr>
      <xdr:spPr>
        <a:xfrm>
          <a:off x="8483111" y="606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39974</xdr:rowOff>
    </xdr:from>
    <xdr:to>
      <xdr:col>41</xdr:col>
      <xdr:colOff>50800</xdr:colOff>
      <xdr:row>38</xdr:row>
      <xdr:rowOff>44612</xdr:rowOff>
    </xdr:to>
    <xdr:cxnSp macro="">
      <xdr:nvCxnSpPr>
        <xdr:cNvPr id="302" name="直線コネクタ 301"/>
        <xdr:cNvCxnSpPr/>
      </xdr:nvCxnSpPr>
      <xdr:spPr>
        <a:xfrm>
          <a:off x="6972300" y="6555074"/>
          <a:ext cx="889000" cy="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105235</xdr:rowOff>
    </xdr:from>
    <xdr:to>
      <xdr:col>41</xdr:col>
      <xdr:colOff>101600</xdr:colOff>
      <xdr:row>37</xdr:row>
      <xdr:rowOff>35385</xdr:rowOff>
    </xdr:to>
    <xdr:sp macro="" textlink="">
      <xdr:nvSpPr>
        <xdr:cNvPr id="303" name="フローチャート: 判断 302"/>
        <xdr:cNvSpPr/>
      </xdr:nvSpPr>
      <xdr:spPr>
        <a:xfrm>
          <a:off x="7810500" y="627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51912</xdr:rowOff>
    </xdr:from>
    <xdr:ext cx="534377" cy="259045"/>
    <xdr:sp macro="" textlink="">
      <xdr:nvSpPr>
        <xdr:cNvPr id="304" name="テキスト ボックス 303"/>
        <xdr:cNvSpPr txBox="1"/>
      </xdr:nvSpPr>
      <xdr:spPr>
        <a:xfrm>
          <a:off x="7594111" y="605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48466</xdr:rowOff>
    </xdr:from>
    <xdr:to>
      <xdr:col>36</xdr:col>
      <xdr:colOff>165100</xdr:colOff>
      <xdr:row>37</xdr:row>
      <xdr:rowOff>150066</xdr:rowOff>
    </xdr:to>
    <xdr:sp macro="" textlink="">
      <xdr:nvSpPr>
        <xdr:cNvPr id="305" name="フローチャート: 判断 304"/>
        <xdr:cNvSpPr/>
      </xdr:nvSpPr>
      <xdr:spPr>
        <a:xfrm>
          <a:off x="6921500" y="639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166593</xdr:rowOff>
    </xdr:from>
    <xdr:ext cx="534377" cy="259045"/>
    <xdr:sp macro="" textlink="">
      <xdr:nvSpPr>
        <xdr:cNvPr id="306" name="テキスト ボックス 305"/>
        <xdr:cNvSpPr txBox="1"/>
      </xdr:nvSpPr>
      <xdr:spPr>
        <a:xfrm>
          <a:off x="6705111" y="616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12843</xdr:rowOff>
    </xdr:from>
    <xdr:to>
      <xdr:col>55</xdr:col>
      <xdr:colOff>50800</xdr:colOff>
      <xdr:row>38</xdr:row>
      <xdr:rowOff>114443</xdr:rowOff>
    </xdr:to>
    <xdr:sp macro="" textlink="">
      <xdr:nvSpPr>
        <xdr:cNvPr id="312" name="楕円 311"/>
        <xdr:cNvSpPr/>
      </xdr:nvSpPr>
      <xdr:spPr>
        <a:xfrm>
          <a:off x="10426700" y="652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99220</xdr:rowOff>
    </xdr:from>
    <xdr:ext cx="534377" cy="259045"/>
    <xdr:sp macro="" textlink="">
      <xdr:nvSpPr>
        <xdr:cNvPr id="313" name="補助費等該当値テキスト"/>
        <xdr:cNvSpPr txBox="1"/>
      </xdr:nvSpPr>
      <xdr:spPr>
        <a:xfrm>
          <a:off x="10528300" y="644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16243</xdr:rowOff>
    </xdr:from>
    <xdr:to>
      <xdr:col>50</xdr:col>
      <xdr:colOff>165100</xdr:colOff>
      <xdr:row>38</xdr:row>
      <xdr:rowOff>117843</xdr:rowOff>
    </xdr:to>
    <xdr:sp macro="" textlink="">
      <xdr:nvSpPr>
        <xdr:cNvPr id="314" name="楕円 313"/>
        <xdr:cNvSpPr/>
      </xdr:nvSpPr>
      <xdr:spPr>
        <a:xfrm>
          <a:off x="9588500" y="653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108970</xdr:rowOff>
    </xdr:from>
    <xdr:ext cx="534377" cy="259045"/>
    <xdr:sp macro="" textlink="">
      <xdr:nvSpPr>
        <xdr:cNvPr id="315" name="テキスト ボックス 314"/>
        <xdr:cNvSpPr txBox="1"/>
      </xdr:nvSpPr>
      <xdr:spPr>
        <a:xfrm>
          <a:off x="9372111" y="662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14395</xdr:rowOff>
    </xdr:from>
    <xdr:to>
      <xdr:col>46</xdr:col>
      <xdr:colOff>38100</xdr:colOff>
      <xdr:row>38</xdr:row>
      <xdr:rowOff>115995</xdr:rowOff>
    </xdr:to>
    <xdr:sp macro="" textlink="">
      <xdr:nvSpPr>
        <xdr:cNvPr id="316" name="楕円 315"/>
        <xdr:cNvSpPr/>
      </xdr:nvSpPr>
      <xdr:spPr>
        <a:xfrm>
          <a:off x="8699500" y="652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107122</xdr:rowOff>
    </xdr:from>
    <xdr:ext cx="534377" cy="259045"/>
    <xdr:sp macro="" textlink="">
      <xdr:nvSpPr>
        <xdr:cNvPr id="317" name="テキスト ボックス 316"/>
        <xdr:cNvSpPr txBox="1"/>
      </xdr:nvSpPr>
      <xdr:spPr>
        <a:xfrm>
          <a:off x="8483111" y="662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165262</xdr:rowOff>
    </xdr:from>
    <xdr:to>
      <xdr:col>41</xdr:col>
      <xdr:colOff>101600</xdr:colOff>
      <xdr:row>38</xdr:row>
      <xdr:rowOff>95412</xdr:rowOff>
    </xdr:to>
    <xdr:sp macro="" textlink="">
      <xdr:nvSpPr>
        <xdr:cNvPr id="318" name="楕円 317"/>
        <xdr:cNvSpPr/>
      </xdr:nvSpPr>
      <xdr:spPr>
        <a:xfrm>
          <a:off x="7810500" y="650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86539</xdr:rowOff>
    </xdr:from>
    <xdr:ext cx="534377" cy="259045"/>
    <xdr:sp macro="" textlink="">
      <xdr:nvSpPr>
        <xdr:cNvPr id="319" name="テキスト ボックス 318"/>
        <xdr:cNvSpPr txBox="1"/>
      </xdr:nvSpPr>
      <xdr:spPr>
        <a:xfrm>
          <a:off x="7594111" y="660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160624</xdr:rowOff>
    </xdr:from>
    <xdr:to>
      <xdr:col>36</xdr:col>
      <xdr:colOff>165100</xdr:colOff>
      <xdr:row>38</xdr:row>
      <xdr:rowOff>90774</xdr:rowOff>
    </xdr:to>
    <xdr:sp macro="" textlink="">
      <xdr:nvSpPr>
        <xdr:cNvPr id="320" name="楕円 319"/>
        <xdr:cNvSpPr/>
      </xdr:nvSpPr>
      <xdr:spPr>
        <a:xfrm>
          <a:off x="6921500" y="650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81901</xdr:rowOff>
    </xdr:from>
    <xdr:ext cx="534377" cy="259045"/>
    <xdr:sp macro="" textlink="">
      <xdr:nvSpPr>
        <xdr:cNvPr id="321" name="テキスト ボックス 320"/>
        <xdr:cNvSpPr txBox="1"/>
      </xdr:nvSpPr>
      <xdr:spPr>
        <a:xfrm>
          <a:off x="6705111" y="659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92239</xdr:rowOff>
    </xdr:from>
    <xdr:to>
      <xdr:col>54</xdr:col>
      <xdr:colOff>189865</xdr:colOff>
      <xdr:row>58</xdr:row>
      <xdr:rowOff>117777</xdr:rowOff>
    </xdr:to>
    <xdr:cxnSp macro="">
      <xdr:nvCxnSpPr>
        <xdr:cNvPr id="347" name="直線コネクタ 346"/>
        <xdr:cNvCxnSpPr/>
      </xdr:nvCxnSpPr>
      <xdr:spPr>
        <a:xfrm flipV="1">
          <a:off x="10475595" y="8493289"/>
          <a:ext cx="1270" cy="156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121604</xdr:rowOff>
    </xdr:from>
    <xdr:ext cx="534377" cy="259045"/>
    <xdr:sp macro="" textlink="">
      <xdr:nvSpPr>
        <xdr:cNvPr id="348" name="普通建設事業費最小値テキスト"/>
        <xdr:cNvSpPr txBox="1"/>
      </xdr:nvSpPr>
      <xdr:spPr>
        <a:xfrm>
          <a:off x="10528300" y="1006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117777</xdr:rowOff>
    </xdr:from>
    <xdr:to>
      <xdr:col>55</xdr:col>
      <xdr:colOff>88900</xdr:colOff>
      <xdr:row>58</xdr:row>
      <xdr:rowOff>117777</xdr:rowOff>
    </xdr:to>
    <xdr:cxnSp macro="">
      <xdr:nvCxnSpPr>
        <xdr:cNvPr id="349" name="直線コネクタ 348"/>
        <xdr:cNvCxnSpPr/>
      </xdr:nvCxnSpPr>
      <xdr:spPr>
        <a:xfrm>
          <a:off x="10388600" y="1006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38916</xdr:rowOff>
    </xdr:from>
    <xdr:ext cx="599010" cy="259045"/>
    <xdr:sp macro="" textlink="">
      <xdr:nvSpPr>
        <xdr:cNvPr id="350" name="普通建設事業費最大値テキスト"/>
        <xdr:cNvSpPr txBox="1"/>
      </xdr:nvSpPr>
      <xdr:spPr>
        <a:xfrm>
          <a:off x="10528300" y="826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92239</xdr:rowOff>
    </xdr:from>
    <xdr:to>
      <xdr:col>55</xdr:col>
      <xdr:colOff>88900</xdr:colOff>
      <xdr:row>49</xdr:row>
      <xdr:rowOff>92239</xdr:rowOff>
    </xdr:to>
    <xdr:cxnSp macro="">
      <xdr:nvCxnSpPr>
        <xdr:cNvPr id="351" name="直線コネクタ 350"/>
        <xdr:cNvCxnSpPr/>
      </xdr:nvCxnSpPr>
      <xdr:spPr>
        <a:xfrm>
          <a:off x="10388600" y="84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113890</xdr:rowOff>
    </xdr:from>
    <xdr:to>
      <xdr:col>55</xdr:col>
      <xdr:colOff>0</xdr:colOff>
      <xdr:row>57</xdr:row>
      <xdr:rowOff>145383</xdr:rowOff>
    </xdr:to>
    <xdr:cxnSp macro="">
      <xdr:nvCxnSpPr>
        <xdr:cNvPr id="352" name="直線コネクタ 351"/>
        <xdr:cNvCxnSpPr/>
      </xdr:nvCxnSpPr>
      <xdr:spPr>
        <a:xfrm flipV="1">
          <a:off x="9639300" y="9886540"/>
          <a:ext cx="838200" cy="3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170353</xdr:rowOff>
    </xdr:from>
    <xdr:ext cx="534377" cy="259045"/>
    <xdr:sp macro="" textlink="">
      <xdr:nvSpPr>
        <xdr:cNvPr id="353" name="普通建設事業費平均値テキスト"/>
        <xdr:cNvSpPr txBox="1"/>
      </xdr:nvSpPr>
      <xdr:spPr>
        <a:xfrm>
          <a:off x="10528300" y="942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147476</xdr:rowOff>
    </xdr:from>
    <xdr:to>
      <xdr:col>55</xdr:col>
      <xdr:colOff>50800</xdr:colOff>
      <xdr:row>56</xdr:row>
      <xdr:rowOff>77626</xdr:rowOff>
    </xdr:to>
    <xdr:sp macro="" textlink="">
      <xdr:nvSpPr>
        <xdr:cNvPr id="354" name="フローチャート: 判断 353"/>
        <xdr:cNvSpPr/>
      </xdr:nvSpPr>
      <xdr:spPr>
        <a:xfrm>
          <a:off x="104267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145383</xdr:rowOff>
    </xdr:from>
    <xdr:to>
      <xdr:col>50</xdr:col>
      <xdr:colOff>114300</xdr:colOff>
      <xdr:row>57</xdr:row>
      <xdr:rowOff>165074</xdr:rowOff>
    </xdr:to>
    <xdr:cxnSp macro="">
      <xdr:nvCxnSpPr>
        <xdr:cNvPr id="355" name="直線コネクタ 354"/>
        <xdr:cNvCxnSpPr/>
      </xdr:nvCxnSpPr>
      <xdr:spPr>
        <a:xfrm flipV="1">
          <a:off x="8750300" y="9918033"/>
          <a:ext cx="889000" cy="1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149806</xdr:rowOff>
    </xdr:from>
    <xdr:to>
      <xdr:col>50</xdr:col>
      <xdr:colOff>165100</xdr:colOff>
      <xdr:row>56</xdr:row>
      <xdr:rowOff>79956</xdr:rowOff>
    </xdr:to>
    <xdr:sp macro="" textlink="">
      <xdr:nvSpPr>
        <xdr:cNvPr id="356" name="フローチャート: 判断 355"/>
        <xdr:cNvSpPr/>
      </xdr:nvSpPr>
      <xdr:spPr>
        <a:xfrm>
          <a:off x="9588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96483</xdr:rowOff>
    </xdr:from>
    <xdr:ext cx="534377" cy="259045"/>
    <xdr:sp macro="" textlink="">
      <xdr:nvSpPr>
        <xdr:cNvPr id="357" name="テキスト ボックス 356"/>
        <xdr:cNvSpPr txBox="1"/>
      </xdr:nvSpPr>
      <xdr:spPr>
        <a:xfrm>
          <a:off x="9372111" y="935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102612</xdr:rowOff>
    </xdr:from>
    <xdr:to>
      <xdr:col>45</xdr:col>
      <xdr:colOff>177800</xdr:colOff>
      <xdr:row>57</xdr:row>
      <xdr:rowOff>165074</xdr:rowOff>
    </xdr:to>
    <xdr:cxnSp macro="">
      <xdr:nvCxnSpPr>
        <xdr:cNvPr id="358" name="直線コネクタ 357"/>
        <xdr:cNvCxnSpPr/>
      </xdr:nvCxnSpPr>
      <xdr:spPr>
        <a:xfrm>
          <a:off x="7861300" y="9703812"/>
          <a:ext cx="889000" cy="23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112064</xdr:rowOff>
    </xdr:from>
    <xdr:to>
      <xdr:col>46</xdr:col>
      <xdr:colOff>38100</xdr:colOff>
      <xdr:row>56</xdr:row>
      <xdr:rowOff>42214</xdr:rowOff>
    </xdr:to>
    <xdr:sp macro="" textlink="">
      <xdr:nvSpPr>
        <xdr:cNvPr id="359" name="フローチャート: 判断 358"/>
        <xdr:cNvSpPr/>
      </xdr:nvSpPr>
      <xdr:spPr>
        <a:xfrm>
          <a:off x="8699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58741</xdr:rowOff>
    </xdr:from>
    <xdr:ext cx="534377" cy="259045"/>
    <xdr:sp macro="" textlink="">
      <xdr:nvSpPr>
        <xdr:cNvPr id="360" name="テキスト ボックス 359"/>
        <xdr:cNvSpPr txBox="1"/>
      </xdr:nvSpPr>
      <xdr:spPr>
        <a:xfrm>
          <a:off x="8483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7341</xdr:rowOff>
    </xdr:from>
    <xdr:to>
      <xdr:col>41</xdr:col>
      <xdr:colOff>50800</xdr:colOff>
      <xdr:row>56</xdr:row>
      <xdr:rowOff>102612</xdr:rowOff>
    </xdr:to>
    <xdr:cxnSp macro="">
      <xdr:nvCxnSpPr>
        <xdr:cNvPr id="361" name="直線コネクタ 360"/>
        <xdr:cNvCxnSpPr/>
      </xdr:nvCxnSpPr>
      <xdr:spPr>
        <a:xfrm>
          <a:off x="6972300" y="9608541"/>
          <a:ext cx="889000" cy="9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114546</xdr:rowOff>
    </xdr:from>
    <xdr:to>
      <xdr:col>41</xdr:col>
      <xdr:colOff>101600</xdr:colOff>
      <xdr:row>56</xdr:row>
      <xdr:rowOff>44696</xdr:rowOff>
    </xdr:to>
    <xdr:sp macro="" textlink="">
      <xdr:nvSpPr>
        <xdr:cNvPr id="362" name="フローチャート: 判断 361"/>
        <xdr:cNvSpPr/>
      </xdr:nvSpPr>
      <xdr:spPr>
        <a:xfrm>
          <a:off x="7810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61223</xdr:rowOff>
    </xdr:from>
    <xdr:ext cx="534377" cy="259045"/>
    <xdr:sp macro="" textlink="">
      <xdr:nvSpPr>
        <xdr:cNvPr id="363" name="テキスト ボックス 362"/>
        <xdr:cNvSpPr txBox="1"/>
      </xdr:nvSpPr>
      <xdr:spPr>
        <a:xfrm>
          <a:off x="7594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153757</xdr:rowOff>
    </xdr:from>
    <xdr:to>
      <xdr:col>36</xdr:col>
      <xdr:colOff>165100</xdr:colOff>
      <xdr:row>56</xdr:row>
      <xdr:rowOff>83907</xdr:rowOff>
    </xdr:to>
    <xdr:sp macro="" textlink="">
      <xdr:nvSpPr>
        <xdr:cNvPr id="364" name="フローチャート: 判断 363"/>
        <xdr:cNvSpPr/>
      </xdr:nvSpPr>
      <xdr:spPr>
        <a:xfrm>
          <a:off x="6921500" y="95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75034</xdr:rowOff>
    </xdr:from>
    <xdr:ext cx="534377" cy="259045"/>
    <xdr:sp macro="" textlink="">
      <xdr:nvSpPr>
        <xdr:cNvPr id="365" name="テキスト ボックス 364"/>
        <xdr:cNvSpPr txBox="1"/>
      </xdr:nvSpPr>
      <xdr:spPr>
        <a:xfrm>
          <a:off x="6705111" y="96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63090</xdr:rowOff>
    </xdr:from>
    <xdr:to>
      <xdr:col>55</xdr:col>
      <xdr:colOff>50800</xdr:colOff>
      <xdr:row>57</xdr:row>
      <xdr:rowOff>164690</xdr:rowOff>
    </xdr:to>
    <xdr:sp macro="" textlink="">
      <xdr:nvSpPr>
        <xdr:cNvPr id="371" name="楕円 370"/>
        <xdr:cNvSpPr/>
      </xdr:nvSpPr>
      <xdr:spPr>
        <a:xfrm>
          <a:off x="10426700" y="983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41517</xdr:rowOff>
    </xdr:from>
    <xdr:ext cx="534377" cy="259045"/>
    <xdr:sp macro="" textlink="">
      <xdr:nvSpPr>
        <xdr:cNvPr id="372" name="普通建設事業費該当値テキスト"/>
        <xdr:cNvSpPr txBox="1"/>
      </xdr:nvSpPr>
      <xdr:spPr>
        <a:xfrm>
          <a:off x="10528300" y="981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94583</xdr:rowOff>
    </xdr:from>
    <xdr:to>
      <xdr:col>50</xdr:col>
      <xdr:colOff>165100</xdr:colOff>
      <xdr:row>58</xdr:row>
      <xdr:rowOff>24733</xdr:rowOff>
    </xdr:to>
    <xdr:sp macro="" textlink="">
      <xdr:nvSpPr>
        <xdr:cNvPr id="373" name="楕円 372"/>
        <xdr:cNvSpPr/>
      </xdr:nvSpPr>
      <xdr:spPr>
        <a:xfrm>
          <a:off x="9588500" y="986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15860</xdr:rowOff>
    </xdr:from>
    <xdr:ext cx="534377" cy="259045"/>
    <xdr:sp macro="" textlink="">
      <xdr:nvSpPr>
        <xdr:cNvPr id="374" name="テキスト ボックス 373"/>
        <xdr:cNvSpPr txBox="1"/>
      </xdr:nvSpPr>
      <xdr:spPr>
        <a:xfrm>
          <a:off x="9372111" y="995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114274</xdr:rowOff>
    </xdr:from>
    <xdr:to>
      <xdr:col>46</xdr:col>
      <xdr:colOff>38100</xdr:colOff>
      <xdr:row>58</xdr:row>
      <xdr:rowOff>44424</xdr:rowOff>
    </xdr:to>
    <xdr:sp macro="" textlink="">
      <xdr:nvSpPr>
        <xdr:cNvPr id="375" name="楕円 374"/>
        <xdr:cNvSpPr/>
      </xdr:nvSpPr>
      <xdr:spPr>
        <a:xfrm>
          <a:off x="8699500" y="988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35551</xdr:rowOff>
    </xdr:from>
    <xdr:ext cx="534377" cy="259045"/>
    <xdr:sp macro="" textlink="">
      <xdr:nvSpPr>
        <xdr:cNvPr id="376" name="テキスト ボックス 375"/>
        <xdr:cNvSpPr txBox="1"/>
      </xdr:nvSpPr>
      <xdr:spPr>
        <a:xfrm>
          <a:off x="8483111" y="997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51812</xdr:rowOff>
    </xdr:from>
    <xdr:to>
      <xdr:col>41</xdr:col>
      <xdr:colOff>101600</xdr:colOff>
      <xdr:row>56</xdr:row>
      <xdr:rowOff>153412</xdr:rowOff>
    </xdr:to>
    <xdr:sp macro="" textlink="">
      <xdr:nvSpPr>
        <xdr:cNvPr id="377" name="楕円 376"/>
        <xdr:cNvSpPr/>
      </xdr:nvSpPr>
      <xdr:spPr>
        <a:xfrm>
          <a:off x="7810500" y="965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144539</xdr:rowOff>
    </xdr:from>
    <xdr:ext cx="534377" cy="259045"/>
    <xdr:sp macro="" textlink="">
      <xdr:nvSpPr>
        <xdr:cNvPr id="378" name="テキスト ボックス 377"/>
        <xdr:cNvSpPr txBox="1"/>
      </xdr:nvSpPr>
      <xdr:spPr>
        <a:xfrm>
          <a:off x="7594111" y="974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127991</xdr:rowOff>
    </xdr:from>
    <xdr:to>
      <xdr:col>36</xdr:col>
      <xdr:colOff>165100</xdr:colOff>
      <xdr:row>56</xdr:row>
      <xdr:rowOff>58141</xdr:rowOff>
    </xdr:to>
    <xdr:sp macro="" textlink="">
      <xdr:nvSpPr>
        <xdr:cNvPr id="379" name="楕円 378"/>
        <xdr:cNvSpPr/>
      </xdr:nvSpPr>
      <xdr:spPr>
        <a:xfrm>
          <a:off x="6921500" y="955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74668</xdr:rowOff>
    </xdr:from>
    <xdr:ext cx="534377" cy="259045"/>
    <xdr:sp macro="" textlink="">
      <xdr:nvSpPr>
        <xdr:cNvPr id="380" name="テキスト ボックス 379"/>
        <xdr:cNvSpPr txBox="1"/>
      </xdr:nvSpPr>
      <xdr:spPr>
        <a:xfrm>
          <a:off x="6705111" y="933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153530</xdr:rowOff>
    </xdr:from>
    <xdr:to>
      <xdr:col>54</xdr:col>
      <xdr:colOff>189865</xdr:colOff>
      <xdr:row>79</xdr:row>
      <xdr:rowOff>44450</xdr:rowOff>
    </xdr:to>
    <xdr:cxnSp macro="">
      <xdr:nvCxnSpPr>
        <xdr:cNvPr id="404" name="直線コネクタ 403"/>
        <xdr:cNvCxnSpPr/>
      </xdr:nvCxnSpPr>
      <xdr:spPr>
        <a:xfrm flipV="1">
          <a:off x="10475595" y="12155030"/>
          <a:ext cx="1270" cy="143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100207</xdr:rowOff>
    </xdr:from>
    <xdr:ext cx="599010" cy="259045"/>
    <xdr:sp macro="" textlink="">
      <xdr:nvSpPr>
        <xdr:cNvPr id="407" name="普通建設事業費 （ うち新規整備　）最大値テキスト"/>
        <xdr:cNvSpPr txBox="1"/>
      </xdr:nvSpPr>
      <xdr:spPr>
        <a:xfrm>
          <a:off x="10528300" y="1193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153530</xdr:rowOff>
    </xdr:from>
    <xdr:to>
      <xdr:col>55</xdr:col>
      <xdr:colOff>88900</xdr:colOff>
      <xdr:row>70</xdr:row>
      <xdr:rowOff>153530</xdr:rowOff>
    </xdr:to>
    <xdr:cxnSp macro="">
      <xdr:nvCxnSpPr>
        <xdr:cNvPr id="408" name="直線コネクタ 407"/>
        <xdr:cNvCxnSpPr/>
      </xdr:nvCxnSpPr>
      <xdr:spPr>
        <a:xfrm>
          <a:off x="10388600" y="1215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52412</xdr:rowOff>
    </xdr:from>
    <xdr:to>
      <xdr:col>55</xdr:col>
      <xdr:colOff>0</xdr:colOff>
      <xdr:row>78</xdr:row>
      <xdr:rowOff>58052</xdr:rowOff>
    </xdr:to>
    <xdr:cxnSp macro="">
      <xdr:nvCxnSpPr>
        <xdr:cNvPr id="409" name="直線コネクタ 408"/>
        <xdr:cNvCxnSpPr/>
      </xdr:nvCxnSpPr>
      <xdr:spPr>
        <a:xfrm flipV="1">
          <a:off x="9639300" y="13425512"/>
          <a:ext cx="838200" cy="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1909</xdr:rowOff>
    </xdr:from>
    <xdr:ext cx="534377" cy="259045"/>
    <xdr:sp macro="" textlink="">
      <xdr:nvSpPr>
        <xdr:cNvPr id="410" name="普通建設事業費 （ うち新規整備　）平均値テキスト"/>
        <xdr:cNvSpPr txBox="1"/>
      </xdr:nvSpPr>
      <xdr:spPr>
        <a:xfrm>
          <a:off x="10528300" y="13203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150482</xdr:rowOff>
    </xdr:from>
    <xdr:to>
      <xdr:col>55</xdr:col>
      <xdr:colOff>50800</xdr:colOff>
      <xdr:row>78</xdr:row>
      <xdr:rowOff>80632</xdr:rowOff>
    </xdr:to>
    <xdr:sp macro="" textlink="">
      <xdr:nvSpPr>
        <xdr:cNvPr id="411" name="フローチャート: 判断 410"/>
        <xdr:cNvSpPr/>
      </xdr:nvSpPr>
      <xdr:spPr>
        <a:xfrm>
          <a:off x="104267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33998</xdr:rowOff>
    </xdr:from>
    <xdr:to>
      <xdr:col>50</xdr:col>
      <xdr:colOff>114300</xdr:colOff>
      <xdr:row>78</xdr:row>
      <xdr:rowOff>58052</xdr:rowOff>
    </xdr:to>
    <xdr:cxnSp macro="">
      <xdr:nvCxnSpPr>
        <xdr:cNvPr id="412" name="直線コネクタ 411"/>
        <xdr:cNvCxnSpPr/>
      </xdr:nvCxnSpPr>
      <xdr:spPr>
        <a:xfrm>
          <a:off x="8750300" y="13407098"/>
          <a:ext cx="889000" cy="2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147689</xdr:rowOff>
    </xdr:from>
    <xdr:to>
      <xdr:col>50</xdr:col>
      <xdr:colOff>165100</xdr:colOff>
      <xdr:row>78</xdr:row>
      <xdr:rowOff>77839</xdr:rowOff>
    </xdr:to>
    <xdr:sp macro="" textlink="">
      <xdr:nvSpPr>
        <xdr:cNvPr id="413" name="フローチャート: 判断 412"/>
        <xdr:cNvSpPr/>
      </xdr:nvSpPr>
      <xdr:spPr>
        <a:xfrm>
          <a:off x="9588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94366</xdr:rowOff>
    </xdr:from>
    <xdr:ext cx="534377" cy="259045"/>
    <xdr:sp macro="" textlink="">
      <xdr:nvSpPr>
        <xdr:cNvPr id="414" name="テキスト ボックス 413"/>
        <xdr:cNvSpPr txBox="1"/>
      </xdr:nvSpPr>
      <xdr:spPr>
        <a:xfrm>
          <a:off x="9372111" y="1312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839</xdr:rowOff>
    </xdr:from>
    <xdr:to>
      <xdr:col>45</xdr:col>
      <xdr:colOff>177800</xdr:colOff>
      <xdr:row>78</xdr:row>
      <xdr:rowOff>33998</xdr:rowOff>
    </xdr:to>
    <xdr:cxnSp macro="">
      <xdr:nvCxnSpPr>
        <xdr:cNvPr id="415" name="直線コネクタ 414"/>
        <xdr:cNvCxnSpPr/>
      </xdr:nvCxnSpPr>
      <xdr:spPr>
        <a:xfrm>
          <a:off x="7861300" y="13202489"/>
          <a:ext cx="889000" cy="20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92126</xdr:rowOff>
    </xdr:from>
    <xdr:to>
      <xdr:col>46</xdr:col>
      <xdr:colOff>38100</xdr:colOff>
      <xdr:row>78</xdr:row>
      <xdr:rowOff>22276</xdr:rowOff>
    </xdr:to>
    <xdr:sp macro="" textlink="">
      <xdr:nvSpPr>
        <xdr:cNvPr id="416" name="フローチャート: 判断 415"/>
        <xdr:cNvSpPr/>
      </xdr:nvSpPr>
      <xdr:spPr>
        <a:xfrm>
          <a:off x="8699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38803</xdr:rowOff>
    </xdr:from>
    <xdr:ext cx="534377" cy="259045"/>
    <xdr:sp macro="" textlink="">
      <xdr:nvSpPr>
        <xdr:cNvPr id="417" name="テキスト ボックス 416"/>
        <xdr:cNvSpPr txBox="1"/>
      </xdr:nvSpPr>
      <xdr:spPr>
        <a:xfrm>
          <a:off x="8483111" y="1306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148437</xdr:rowOff>
    </xdr:from>
    <xdr:to>
      <xdr:col>41</xdr:col>
      <xdr:colOff>50800</xdr:colOff>
      <xdr:row>77</xdr:row>
      <xdr:rowOff>839</xdr:rowOff>
    </xdr:to>
    <xdr:cxnSp macro="">
      <xdr:nvCxnSpPr>
        <xdr:cNvPr id="418" name="直線コネクタ 417"/>
        <xdr:cNvCxnSpPr/>
      </xdr:nvCxnSpPr>
      <xdr:spPr>
        <a:xfrm>
          <a:off x="6972300" y="13178637"/>
          <a:ext cx="889000" cy="2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3632</xdr:rowOff>
    </xdr:from>
    <xdr:to>
      <xdr:col>41</xdr:col>
      <xdr:colOff>101600</xdr:colOff>
      <xdr:row>77</xdr:row>
      <xdr:rowOff>105232</xdr:rowOff>
    </xdr:to>
    <xdr:sp macro="" textlink="">
      <xdr:nvSpPr>
        <xdr:cNvPr id="419" name="フローチャート: 判断 418"/>
        <xdr:cNvSpPr/>
      </xdr:nvSpPr>
      <xdr:spPr>
        <a:xfrm>
          <a:off x="78105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96359</xdr:rowOff>
    </xdr:from>
    <xdr:ext cx="534377" cy="259045"/>
    <xdr:sp macro="" textlink="">
      <xdr:nvSpPr>
        <xdr:cNvPr id="420" name="テキスト ボックス 419"/>
        <xdr:cNvSpPr txBox="1"/>
      </xdr:nvSpPr>
      <xdr:spPr>
        <a:xfrm>
          <a:off x="7594111" y="1329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49949</xdr:rowOff>
    </xdr:from>
    <xdr:to>
      <xdr:col>36</xdr:col>
      <xdr:colOff>165100</xdr:colOff>
      <xdr:row>77</xdr:row>
      <xdr:rowOff>151549</xdr:rowOff>
    </xdr:to>
    <xdr:sp macro="" textlink="">
      <xdr:nvSpPr>
        <xdr:cNvPr id="421" name="フローチャート: 判断 420"/>
        <xdr:cNvSpPr/>
      </xdr:nvSpPr>
      <xdr:spPr>
        <a:xfrm>
          <a:off x="6921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142676</xdr:rowOff>
    </xdr:from>
    <xdr:ext cx="534377" cy="259045"/>
    <xdr:sp macro="" textlink="">
      <xdr:nvSpPr>
        <xdr:cNvPr id="422" name="テキスト ボックス 421"/>
        <xdr:cNvSpPr txBox="1"/>
      </xdr:nvSpPr>
      <xdr:spPr>
        <a:xfrm>
          <a:off x="6705111" y="1334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1612</xdr:rowOff>
    </xdr:from>
    <xdr:to>
      <xdr:col>55</xdr:col>
      <xdr:colOff>50800</xdr:colOff>
      <xdr:row>78</xdr:row>
      <xdr:rowOff>103212</xdr:rowOff>
    </xdr:to>
    <xdr:sp macro="" textlink="">
      <xdr:nvSpPr>
        <xdr:cNvPr id="428" name="楕円 427"/>
        <xdr:cNvSpPr/>
      </xdr:nvSpPr>
      <xdr:spPr>
        <a:xfrm>
          <a:off x="10426700" y="133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151489</xdr:rowOff>
    </xdr:from>
    <xdr:ext cx="534377" cy="259045"/>
    <xdr:sp macro="" textlink="">
      <xdr:nvSpPr>
        <xdr:cNvPr id="429" name="普通建設事業費 （ うち新規整備　）該当値テキスト"/>
        <xdr:cNvSpPr txBox="1"/>
      </xdr:nvSpPr>
      <xdr:spPr>
        <a:xfrm>
          <a:off x="10528300" y="1335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7252</xdr:rowOff>
    </xdr:from>
    <xdr:to>
      <xdr:col>50</xdr:col>
      <xdr:colOff>165100</xdr:colOff>
      <xdr:row>78</xdr:row>
      <xdr:rowOff>108852</xdr:rowOff>
    </xdr:to>
    <xdr:sp macro="" textlink="">
      <xdr:nvSpPr>
        <xdr:cNvPr id="430" name="楕円 429"/>
        <xdr:cNvSpPr/>
      </xdr:nvSpPr>
      <xdr:spPr>
        <a:xfrm>
          <a:off x="9588500" y="1338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99979</xdr:rowOff>
    </xdr:from>
    <xdr:ext cx="534377" cy="259045"/>
    <xdr:sp macro="" textlink="">
      <xdr:nvSpPr>
        <xdr:cNvPr id="431" name="テキスト ボックス 430"/>
        <xdr:cNvSpPr txBox="1"/>
      </xdr:nvSpPr>
      <xdr:spPr>
        <a:xfrm>
          <a:off x="9372111" y="1347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154648</xdr:rowOff>
    </xdr:from>
    <xdr:to>
      <xdr:col>46</xdr:col>
      <xdr:colOff>38100</xdr:colOff>
      <xdr:row>78</xdr:row>
      <xdr:rowOff>84798</xdr:rowOff>
    </xdr:to>
    <xdr:sp macro="" textlink="">
      <xdr:nvSpPr>
        <xdr:cNvPr id="432" name="楕円 431"/>
        <xdr:cNvSpPr/>
      </xdr:nvSpPr>
      <xdr:spPr>
        <a:xfrm>
          <a:off x="8699500" y="1335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75925</xdr:rowOff>
    </xdr:from>
    <xdr:ext cx="534377" cy="259045"/>
    <xdr:sp macro="" textlink="">
      <xdr:nvSpPr>
        <xdr:cNvPr id="433" name="テキスト ボックス 432"/>
        <xdr:cNvSpPr txBox="1"/>
      </xdr:nvSpPr>
      <xdr:spPr>
        <a:xfrm>
          <a:off x="8483111" y="1344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121489</xdr:rowOff>
    </xdr:from>
    <xdr:to>
      <xdr:col>41</xdr:col>
      <xdr:colOff>101600</xdr:colOff>
      <xdr:row>77</xdr:row>
      <xdr:rowOff>51639</xdr:rowOff>
    </xdr:to>
    <xdr:sp macro="" textlink="">
      <xdr:nvSpPr>
        <xdr:cNvPr id="434" name="楕円 433"/>
        <xdr:cNvSpPr/>
      </xdr:nvSpPr>
      <xdr:spPr>
        <a:xfrm>
          <a:off x="7810500" y="1315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68165</xdr:rowOff>
    </xdr:from>
    <xdr:ext cx="534377" cy="259045"/>
    <xdr:sp macro="" textlink="">
      <xdr:nvSpPr>
        <xdr:cNvPr id="435" name="テキスト ボックス 434"/>
        <xdr:cNvSpPr txBox="1"/>
      </xdr:nvSpPr>
      <xdr:spPr>
        <a:xfrm>
          <a:off x="7594111" y="1292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97637</xdr:rowOff>
    </xdr:from>
    <xdr:to>
      <xdr:col>36</xdr:col>
      <xdr:colOff>165100</xdr:colOff>
      <xdr:row>77</xdr:row>
      <xdr:rowOff>27787</xdr:rowOff>
    </xdr:to>
    <xdr:sp macro="" textlink="">
      <xdr:nvSpPr>
        <xdr:cNvPr id="436" name="楕円 435"/>
        <xdr:cNvSpPr/>
      </xdr:nvSpPr>
      <xdr:spPr>
        <a:xfrm>
          <a:off x="6921500" y="1312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44314</xdr:rowOff>
    </xdr:from>
    <xdr:ext cx="534377" cy="259045"/>
    <xdr:sp macro="" textlink="">
      <xdr:nvSpPr>
        <xdr:cNvPr id="437" name="テキスト ボックス 436"/>
        <xdr:cNvSpPr txBox="1"/>
      </xdr:nvSpPr>
      <xdr:spPr>
        <a:xfrm>
          <a:off x="6705111" y="1290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22493</xdr:rowOff>
    </xdr:from>
    <xdr:to>
      <xdr:col>54</xdr:col>
      <xdr:colOff>189865</xdr:colOff>
      <xdr:row>98</xdr:row>
      <xdr:rowOff>137202</xdr:rowOff>
    </xdr:to>
    <xdr:cxnSp macro="">
      <xdr:nvCxnSpPr>
        <xdr:cNvPr id="463" name="直線コネクタ 462"/>
        <xdr:cNvCxnSpPr/>
      </xdr:nvCxnSpPr>
      <xdr:spPr>
        <a:xfrm flipV="1">
          <a:off x="10475595" y="15452993"/>
          <a:ext cx="1270" cy="1486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141029</xdr:rowOff>
    </xdr:from>
    <xdr:ext cx="469744" cy="259045"/>
    <xdr:sp macro="" textlink="">
      <xdr:nvSpPr>
        <xdr:cNvPr id="464" name="普通建設事業費 （ うち更新整備　）最小値テキスト"/>
        <xdr:cNvSpPr txBox="1"/>
      </xdr:nvSpPr>
      <xdr:spPr>
        <a:xfrm>
          <a:off x="10528300" y="169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137202</xdr:rowOff>
    </xdr:from>
    <xdr:to>
      <xdr:col>55</xdr:col>
      <xdr:colOff>88900</xdr:colOff>
      <xdr:row>98</xdr:row>
      <xdr:rowOff>137202</xdr:rowOff>
    </xdr:to>
    <xdr:cxnSp macro="">
      <xdr:nvCxnSpPr>
        <xdr:cNvPr id="465" name="直線コネクタ 464"/>
        <xdr:cNvCxnSpPr/>
      </xdr:nvCxnSpPr>
      <xdr:spPr>
        <a:xfrm>
          <a:off x="10388600" y="1693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140620</xdr:rowOff>
    </xdr:from>
    <xdr:ext cx="534377" cy="259045"/>
    <xdr:sp macro="" textlink="">
      <xdr:nvSpPr>
        <xdr:cNvPr id="466" name="普通建設事業費 （ うち更新整備　）最大値テキスト"/>
        <xdr:cNvSpPr txBox="1"/>
      </xdr:nvSpPr>
      <xdr:spPr>
        <a:xfrm>
          <a:off x="10528300" y="152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22493</xdr:rowOff>
    </xdr:from>
    <xdr:to>
      <xdr:col>55</xdr:col>
      <xdr:colOff>88900</xdr:colOff>
      <xdr:row>90</xdr:row>
      <xdr:rowOff>22493</xdr:rowOff>
    </xdr:to>
    <xdr:cxnSp macro="">
      <xdr:nvCxnSpPr>
        <xdr:cNvPr id="467" name="直線コネクタ 466"/>
        <xdr:cNvCxnSpPr/>
      </xdr:nvCxnSpPr>
      <xdr:spPr>
        <a:xfrm>
          <a:off x="10388600" y="154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35916</xdr:rowOff>
    </xdr:from>
    <xdr:to>
      <xdr:col>55</xdr:col>
      <xdr:colOff>0</xdr:colOff>
      <xdr:row>98</xdr:row>
      <xdr:rowOff>98389</xdr:rowOff>
    </xdr:to>
    <xdr:cxnSp macro="">
      <xdr:nvCxnSpPr>
        <xdr:cNvPr id="468" name="直線コネクタ 467"/>
        <xdr:cNvCxnSpPr/>
      </xdr:nvCxnSpPr>
      <xdr:spPr>
        <a:xfrm flipV="1">
          <a:off x="9639300" y="16838016"/>
          <a:ext cx="838200" cy="6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95480</xdr:rowOff>
    </xdr:from>
    <xdr:ext cx="534377" cy="259045"/>
    <xdr:sp macro="" textlink="">
      <xdr:nvSpPr>
        <xdr:cNvPr id="469" name="普通建設事業費 （ うち更新整備　）平均値テキスト"/>
        <xdr:cNvSpPr txBox="1"/>
      </xdr:nvSpPr>
      <xdr:spPr>
        <a:xfrm>
          <a:off x="10528300" y="16383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72603</xdr:rowOff>
    </xdr:from>
    <xdr:to>
      <xdr:col>55</xdr:col>
      <xdr:colOff>50800</xdr:colOff>
      <xdr:row>97</xdr:row>
      <xdr:rowOff>2753</xdr:rowOff>
    </xdr:to>
    <xdr:sp macro="" textlink="">
      <xdr:nvSpPr>
        <xdr:cNvPr id="470" name="フローチャート: 判断 469"/>
        <xdr:cNvSpPr/>
      </xdr:nvSpPr>
      <xdr:spPr>
        <a:xfrm>
          <a:off x="104267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98389</xdr:rowOff>
    </xdr:from>
    <xdr:to>
      <xdr:col>50</xdr:col>
      <xdr:colOff>114300</xdr:colOff>
      <xdr:row>99</xdr:row>
      <xdr:rowOff>4549</xdr:rowOff>
    </xdr:to>
    <xdr:cxnSp macro="">
      <xdr:nvCxnSpPr>
        <xdr:cNvPr id="471" name="直線コネクタ 470"/>
        <xdr:cNvCxnSpPr/>
      </xdr:nvCxnSpPr>
      <xdr:spPr>
        <a:xfrm flipV="1">
          <a:off x="8750300" y="16900489"/>
          <a:ext cx="889000" cy="7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76262</xdr:rowOff>
    </xdr:from>
    <xdr:to>
      <xdr:col>50</xdr:col>
      <xdr:colOff>165100</xdr:colOff>
      <xdr:row>97</xdr:row>
      <xdr:rowOff>6412</xdr:rowOff>
    </xdr:to>
    <xdr:sp macro="" textlink="">
      <xdr:nvSpPr>
        <xdr:cNvPr id="472" name="フローチャート: 判断 471"/>
        <xdr:cNvSpPr/>
      </xdr:nvSpPr>
      <xdr:spPr>
        <a:xfrm>
          <a:off x="9588500" y="1653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22939</xdr:rowOff>
    </xdr:from>
    <xdr:ext cx="534377" cy="259045"/>
    <xdr:sp macro="" textlink="">
      <xdr:nvSpPr>
        <xdr:cNvPr id="473" name="テキスト ボックス 472"/>
        <xdr:cNvSpPr txBox="1"/>
      </xdr:nvSpPr>
      <xdr:spPr>
        <a:xfrm>
          <a:off x="9372111" y="1631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47068</xdr:rowOff>
    </xdr:from>
    <xdr:to>
      <xdr:col>45</xdr:col>
      <xdr:colOff>177800</xdr:colOff>
      <xdr:row>99</xdr:row>
      <xdr:rowOff>4549</xdr:rowOff>
    </xdr:to>
    <xdr:cxnSp macro="">
      <xdr:nvCxnSpPr>
        <xdr:cNvPr id="474" name="直線コネクタ 473"/>
        <xdr:cNvCxnSpPr/>
      </xdr:nvCxnSpPr>
      <xdr:spPr>
        <a:xfrm>
          <a:off x="7861300" y="16849168"/>
          <a:ext cx="889000" cy="12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111973</xdr:rowOff>
    </xdr:from>
    <xdr:to>
      <xdr:col>46</xdr:col>
      <xdr:colOff>38100</xdr:colOff>
      <xdr:row>97</xdr:row>
      <xdr:rowOff>42123</xdr:rowOff>
    </xdr:to>
    <xdr:sp macro="" textlink="">
      <xdr:nvSpPr>
        <xdr:cNvPr id="475" name="フローチャート: 判断 474"/>
        <xdr:cNvSpPr/>
      </xdr:nvSpPr>
      <xdr:spPr>
        <a:xfrm>
          <a:off x="8699500" y="1657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58650</xdr:rowOff>
    </xdr:from>
    <xdr:ext cx="534377" cy="259045"/>
    <xdr:sp macro="" textlink="">
      <xdr:nvSpPr>
        <xdr:cNvPr id="476" name="テキスト ボックス 475"/>
        <xdr:cNvSpPr txBox="1"/>
      </xdr:nvSpPr>
      <xdr:spPr>
        <a:xfrm>
          <a:off x="8483111" y="1634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30902</xdr:rowOff>
    </xdr:from>
    <xdr:to>
      <xdr:col>41</xdr:col>
      <xdr:colOff>50800</xdr:colOff>
      <xdr:row>98</xdr:row>
      <xdr:rowOff>47068</xdr:rowOff>
    </xdr:to>
    <xdr:cxnSp macro="">
      <xdr:nvCxnSpPr>
        <xdr:cNvPr id="477" name="直線コネクタ 476"/>
        <xdr:cNvCxnSpPr/>
      </xdr:nvCxnSpPr>
      <xdr:spPr>
        <a:xfrm>
          <a:off x="6972300" y="16833002"/>
          <a:ext cx="889000" cy="1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10246</xdr:rowOff>
    </xdr:from>
    <xdr:to>
      <xdr:col>41</xdr:col>
      <xdr:colOff>101600</xdr:colOff>
      <xdr:row>97</xdr:row>
      <xdr:rowOff>111846</xdr:rowOff>
    </xdr:to>
    <xdr:sp macro="" textlink="">
      <xdr:nvSpPr>
        <xdr:cNvPr id="478" name="フローチャート: 判断 477"/>
        <xdr:cNvSpPr/>
      </xdr:nvSpPr>
      <xdr:spPr>
        <a:xfrm>
          <a:off x="7810500" y="1664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128373</xdr:rowOff>
    </xdr:from>
    <xdr:ext cx="534377" cy="259045"/>
    <xdr:sp macro="" textlink="">
      <xdr:nvSpPr>
        <xdr:cNvPr id="479" name="テキスト ボックス 478"/>
        <xdr:cNvSpPr txBox="1"/>
      </xdr:nvSpPr>
      <xdr:spPr>
        <a:xfrm>
          <a:off x="7594111" y="1641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23244</xdr:rowOff>
    </xdr:from>
    <xdr:to>
      <xdr:col>36</xdr:col>
      <xdr:colOff>165100</xdr:colOff>
      <xdr:row>97</xdr:row>
      <xdr:rowOff>124844</xdr:rowOff>
    </xdr:to>
    <xdr:sp macro="" textlink="">
      <xdr:nvSpPr>
        <xdr:cNvPr id="480" name="フローチャート: 判断 479"/>
        <xdr:cNvSpPr/>
      </xdr:nvSpPr>
      <xdr:spPr>
        <a:xfrm>
          <a:off x="6921500" y="1665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141371</xdr:rowOff>
    </xdr:from>
    <xdr:ext cx="534377" cy="259045"/>
    <xdr:sp macro="" textlink="">
      <xdr:nvSpPr>
        <xdr:cNvPr id="481" name="テキスト ボックス 480"/>
        <xdr:cNvSpPr txBox="1"/>
      </xdr:nvSpPr>
      <xdr:spPr>
        <a:xfrm>
          <a:off x="6705111" y="1642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156566</xdr:rowOff>
    </xdr:from>
    <xdr:to>
      <xdr:col>55</xdr:col>
      <xdr:colOff>50800</xdr:colOff>
      <xdr:row>98</xdr:row>
      <xdr:rowOff>86716</xdr:rowOff>
    </xdr:to>
    <xdr:sp macro="" textlink="">
      <xdr:nvSpPr>
        <xdr:cNvPr id="487" name="楕円 486"/>
        <xdr:cNvSpPr/>
      </xdr:nvSpPr>
      <xdr:spPr>
        <a:xfrm>
          <a:off x="10426700" y="1678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71493</xdr:rowOff>
    </xdr:from>
    <xdr:ext cx="534377" cy="259045"/>
    <xdr:sp macro="" textlink="">
      <xdr:nvSpPr>
        <xdr:cNvPr id="488" name="普通建設事業費 （ うち更新整備　）該当値テキスト"/>
        <xdr:cNvSpPr txBox="1"/>
      </xdr:nvSpPr>
      <xdr:spPr>
        <a:xfrm>
          <a:off x="10528300" y="1670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47589</xdr:rowOff>
    </xdr:from>
    <xdr:to>
      <xdr:col>50</xdr:col>
      <xdr:colOff>165100</xdr:colOff>
      <xdr:row>98</xdr:row>
      <xdr:rowOff>149189</xdr:rowOff>
    </xdr:to>
    <xdr:sp macro="" textlink="">
      <xdr:nvSpPr>
        <xdr:cNvPr id="489" name="楕円 488"/>
        <xdr:cNvSpPr/>
      </xdr:nvSpPr>
      <xdr:spPr>
        <a:xfrm>
          <a:off x="9588500" y="1684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140316</xdr:rowOff>
    </xdr:from>
    <xdr:ext cx="534377" cy="259045"/>
    <xdr:sp macro="" textlink="">
      <xdr:nvSpPr>
        <xdr:cNvPr id="490" name="テキスト ボックス 489"/>
        <xdr:cNvSpPr txBox="1"/>
      </xdr:nvSpPr>
      <xdr:spPr>
        <a:xfrm>
          <a:off x="9372111" y="1694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125199</xdr:rowOff>
    </xdr:from>
    <xdr:to>
      <xdr:col>46</xdr:col>
      <xdr:colOff>38100</xdr:colOff>
      <xdr:row>99</xdr:row>
      <xdr:rowOff>55349</xdr:rowOff>
    </xdr:to>
    <xdr:sp macro="" textlink="">
      <xdr:nvSpPr>
        <xdr:cNvPr id="491" name="楕円 490"/>
        <xdr:cNvSpPr/>
      </xdr:nvSpPr>
      <xdr:spPr>
        <a:xfrm>
          <a:off x="8699500" y="1692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46476</xdr:rowOff>
    </xdr:from>
    <xdr:ext cx="469744" cy="259045"/>
    <xdr:sp macro="" textlink="">
      <xdr:nvSpPr>
        <xdr:cNvPr id="492" name="テキスト ボックス 491"/>
        <xdr:cNvSpPr txBox="1"/>
      </xdr:nvSpPr>
      <xdr:spPr>
        <a:xfrm>
          <a:off x="8515428" y="1702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167718</xdr:rowOff>
    </xdr:from>
    <xdr:to>
      <xdr:col>41</xdr:col>
      <xdr:colOff>101600</xdr:colOff>
      <xdr:row>98</xdr:row>
      <xdr:rowOff>97868</xdr:rowOff>
    </xdr:to>
    <xdr:sp macro="" textlink="">
      <xdr:nvSpPr>
        <xdr:cNvPr id="493" name="楕円 492"/>
        <xdr:cNvSpPr/>
      </xdr:nvSpPr>
      <xdr:spPr>
        <a:xfrm>
          <a:off x="7810500" y="1679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88995</xdr:rowOff>
    </xdr:from>
    <xdr:ext cx="534377" cy="259045"/>
    <xdr:sp macro="" textlink="">
      <xdr:nvSpPr>
        <xdr:cNvPr id="494" name="テキスト ボックス 493"/>
        <xdr:cNvSpPr txBox="1"/>
      </xdr:nvSpPr>
      <xdr:spPr>
        <a:xfrm>
          <a:off x="7594111" y="1689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151552</xdr:rowOff>
    </xdr:from>
    <xdr:to>
      <xdr:col>36</xdr:col>
      <xdr:colOff>165100</xdr:colOff>
      <xdr:row>98</xdr:row>
      <xdr:rowOff>81702</xdr:rowOff>
    </xdr:to>
    <xdr:sp macro="" textlink="">
      <xdr:nvSpPr>
        <xdr:cNvPr id="495" name="楕円 494"/>
        <xdr:cNvSpPr/>
      </xdr:nvSpPr>
      <xdr:spPr>
        <a:xfrm>
          <a:off x="6921500" y="1678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72829</xdr:rowOff>
    </xdr:from>
    <xdr:ext cx="534377" cy="259045"/>
    <xdr:sp macro="" textlink="">
      <xdr:nvSpPr>
        <xdr:cNvPr id="496" name="テキスト ボックス 495"/>
        <xdr:cNvSpPr txBox="1"/>
      </xdr:nvSpPr>
      <xdr:spPr>
        <a:xfrm>
          <a:off x="6705111" y="1687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133939</xdr:rowOff>
    </xdr:from>
    <xdr:to>
      <xdr:col>85</xdr:col>
      <xdr:colOff>126364</xdr:colOff>
      <xdr:row>38</xdr:row>
      <xdr:rowOff>139700</xdr:rowOff>
    </xdr:to>
    <xdr:cxnSp macro="">
      <xdr:nvCxnSpPr>
        <xdr:cNvPr id="518" name="直線コネクタ 517"/>
        <xdr:cNvCxnSpPr/>
      </xdr:nvCxnSpPr>
      <xdr:spPr>
        <a:xfrm flipV="1">
          <a:off x="16317595" y="5277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80616</xdr:rowOff>
    </xdr:from>
    <xdr:ext cx="534377" cy="259045"/>
    <xdr:sp macro="" textlink="">
      <xdr:nvSpPr>
        <xdr:cNvPr id="521" name="災害復旧事業費最大値テキスト"/>
        <xdr:cNvSpPr txBox="1"/>
      </xdr:nvSpPr>
      <xdr:spPr>
        <a:xfrm>
          <a:off x="16370300" y="50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133939</xdr:rowOff>
    </xdr:from>
    <xdr:to>
      <xdr:col>86</xdr:col>
      <xdr:colOff>25400</xdr:colOff>
      <xdr:row>30</xdr:row>
      <xdr:rowOff>133939</xdr:rowOff>
    </xdr:to>
    <xdr:cxnSp macro="">
      <xdr:nvCxnSpPr>
        <xdr:cNvPr id="522" name="直線コネクタ 521"/>
        <xdr:cNvCxnSpPr/>
      </xdr:nvCxnSpPr>
      <xdr:spPr>
        <a:xfrm>
          <a:off x="16230600" y="527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110027</xdr:rowOff>
    </xdr:from>
    <xdr:to>
      <xdr:col>85</xdr:col>
      <xdr:colOff>127000</xdr:colOff>
      <xdr:row>38</xdr:row>
      <xdr:rowOff>136865</xdr:rowOff>
    </xdr:to>
    <xdr:cxnSp macro="">
      <xdr:nvCxnSpPr>
        <xdr:cNvPr id="523" name="直線コネクタ 522"/>
        <xdr:cNvCxnSpPr/>
      </xdr:nvCxnSpPr>
      <xdr:spPr>
        <a:xfrm flipV="1">
          <a:off x="15481300" y="6625127"/>
          <a:ext cx="838200" cy="2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5341</xdr:rowOff>
    </xdr:from>
    <xdr:ext cx="469744" cy="259045"/>
    <xdr:sp macro="" textlink="">
      <xdr:nvSpPr>
        <xdr:cNvPr id="524" name="災害復旧事業費平均値テキスト"/>
        <xdr:cNvSpPr txBox="1"/>
      </xdr:nvSpPr>
      <xdr:spPr>
        <a:xfrm>
          <a:off x="16370300" y="6348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153914</xdr:rowOff>
    </xdr:from>
    <xdr:to>
      <xdr:col>85</xdr:col>
      <xdr:colOff>177800</xdr:colOff>
      <xdr:row>38</xdr:row>
      <xdr:rowOff>84064</xdr:rowOff>
    </xdr:to>
    <xdr:sp macro="" textlink="">
      <xdr:nvSpPr>
        <xdr:cNvPr id="525" name="フローチャート: 判断 524"/>
        <xdr:cNvSpPr/>
      </xdr:nvSpPr>
      <xdr:spPr>
        <a:xfrm>
          <a:off x="16268700" y="649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136225</xdr:rowOff>
    </xdr:from>
    <xdr:to>
      <xdr:col>81</xdr:col>
      <xdr:colOff>50800</xdr:colOff>
      <xdr:row>38</xdr:row>
      <xdr:rowOff>136865</xdr:rowOff>
    </xdr:to>
    <xdr:cxnSp macro="">
      <xdr:nvCxnSpPr>
        <xdr:cNvPr id="526" name="直線コネクタ 525"/>
        <xdr:cNvCxnSpPr/>
      </xdr:nvCxnSpPr>
      <xdr:spPr>
        <a:xfrm>
          <a:off x="14592300" y="6651325"/>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9668</xdr:rowOff>
    </xdr:from>
    <xdr:to>
      <xdr:col>81</xdr:col>
      <xdr:colOff>101600</xdr:colOff>
      <xdr:row>38</xdr:row>
      <xdr:rowOff>111268</xdr:rowOff>
    </xdr:to>
    <xdr:sp macro="" textlink="">
      <xdr:nvSpPr>
        <xdr:cNvPr id="527" name="フローチャート: 判断 526"/>
        <xdr:cNvSpPr/>
      </xdr:nvSpPr>
      <xdr:spPr>
        <a:xfrm>
          <a:off x="15430500" y="652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127794</xdr:rowOff>
    </xdr:from>
    <xdr:ext cx="469744" cy="259045"/>
    <xdr:sp macro="" textlink="">
      <xdr:nvSpPr>
        <xdr:cNvPr id="528" name="テキスト ボックス 527"/>
        <xdr:cNvSpPr txBox="1"/>
      </xdr:nvSpPr>
      <xdr:spPr>
        <a:xfrm>
          <a:off x="15246428" y="629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127584</xdr:rowOff>
    </xdr:from>
    <xdr:to>
      <xdr:col>76</xdr:col>
      <xdr:colOff>114300</xdr:colOff>
      <xdr:row>38</xdr:row>
      <xdr:rowOff>136225</xdr:rowOff>
    </xdr:to>
    <xdr:cxnSp macro="">
      <xdr:nvCxnSpPr>
        <xdr:cNvPr id="529" name="直線コネクタ 528"/>
        <xdr:cNvCxnSpPr/>
      </xdr:nvCxnSpPr>
      <xdr:spPr>
        <a:xfrm>
          <a:off x="13703300" y="6642684"/>
          <a:ext cx="8890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28732</xdr:rowOff>
    </xdr:from>
    <xdr:to>
      <xdr:col>76</xdr:col>
      <xdr:colOff>165100</xdr:colOff>
      <xdr:row>38</xdr:row>
      <xdr:rowOff>130332</xdr:rowOff>
    </xdr:to>
    <xdr:sp macro="" textlink="">
      <xdr:nvSpPr>
        <xdr:cNvPr id="530" name="フローチャート: 判断 529"/>
        <xdr:cNvSpPr/>
      </xdr:nvSpPr>
      <xdr:spPr>
        <a:xfrm>
          <a:off x="14541500" y="654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146859</xdr:rowOff>
    </xdr:from>
    <xdr:ext cx="469744" cy="259045"/>
    <xdr:sp macro="" textlink="">
      <xdr:nvSpPr>
        <xdr:cNvPr id="531" name="テキスト ボックス 530"/>
        <xdr:cNvSpPr txBox="1"/>
      </xdr:nvSpPr>
      <xdr:spPr>
        <a:xfrm>
          <a:off x="14357428" y="631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127584</xdr:rowOff>
    </xdr:from>
    <xdr:to>
      <xdr:col>71</xdr:col>
      <xdr:colOff>177800</xdr:colOff>
      <xdr:row>38</xdr:row>
      <xdr:rowOff>136316</xdr:rowOff>
    </xdr:to>
    <xdr:cxnSp macro="">
      <xdr:nvCxnSpPr>
        <xdr:cNvPr id="532" name="直線コネクタ 531"/>
        <xdr:cNvCxnSpPr/>
      </xdr:nvCxnSpPr>
      <xdr:spPr>
        <a:xfrm flipV="1">
          <a:off x="12814300" y="6642684"/>
          <a:ext cx="889000" cy="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62291</xdr:rowOff>
    </xdr:from>
    <xdr:to>
      <xdr:col>72</xdr:col>
      <xdr:colOff>38100</xdr:colOff>
      <xdr:row>38</xdr:row>
      <xdr:rowOff>163891</xdr:rowOff>
    </xdr:to>
    <xdr:sp macro="" textlink="">
      <xdr:nvSpPr>
        <xdr:cNvPr id="533" name="フローチャート: 判断 532"/>
        <xdr:cNvSpPr/>
      </xdr:nvSpPr>
      <xdr:spPr>
        <a:xfrm>
          <a:off x="13652500" y="657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8968</xdr:rowOff>
    </xdr:from>
    <xdr:ext cx="378565" cy="259045"/>
    <xdr:sp macro="" textlink="">
      <xdr:nvSpPr>
        <xdr:cNvPr id="534" name="テキスト ボックス 533"/>
        <xdr:cNvSpPr txBox="1"/>
      </xdr:nvSpPr>
      <xdr:spPr>
        <a:xfrm>
          <a:off x="13514017" y="6352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27636</xdr:rowOff>
    </xdr:from>
    <xdr:to>
      <xdr:col>67</xdr:col>
      <xdr:colOff>101600</xdr:colOff>
      <xdr:row>38</xdr:row>
      <xdr:rowOff>129236</xdr:rowOff>
    </xdr:to>
    <xdr:sp macro="" textlink="">
      <xdr:nvSpPr>
        <xdr:cNvPr id="535" name="フローチャート: 判断 534"/>
        <xdr:cNvSpPr/>
      </xdr:nvSpPr>
      <xdr:spPr>
        <a:xfrm>
          <a:off x="12763500" y="654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145762</xdr:rowOff>
    </xdr:from>
    <xdr:ext cx="469744" cy="259045"/>
    <xdr:sp macro="" textlink="">
      <xdr:nvSpPr>
        <xdr:cNvPr id="536" name="テキスト ボックス 535"/>
        <xdr:cNvSpPr txBox="1"/>
      </xdr:nvSpPr>
      <xdr:spPr>
        <a:xfrm>
          <a:off x="12579428" y="631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59227</xdr:rowOff>
    </xdr:from>
    <xdr:to>
      <xdr:col>85</xdr:col>
      <xdr:colOff>177800</xdr:colOff>
      <xdr:row>38</xdr:row>
      <xdr:rowOff>160827</xdr:rowOff>
    </xdr:to>
    <xdr:sp macro="" textlink="">
      <xdr:nvSpPr>
        <xdr:cNvPr id="542" name="楕円 541"/>
        <xdr:cNvSpPr/>
      </xdr:nvSpPr>
      <xdr:spPr>
        <a:xfrm>
          <a:off x="16268700" y="657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145604</xdr:rowOff>
    </xdr:from>
    <xdr:ext cx="378565" cy="259045"/>
    <xdr:sp macro="" textlink="">
      <xdr:nvSpPr>
        <xdr:cNvPr id="543" name="災害復旧事業費該当値テキスト"/>
        <xdr:cNvSpPr txBox="1"/>
      </xdr:nvSpPr>
      <xdr:spPr>
        <a:xfrm>
          <a:off x="16370300" y="6489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86065</xdr:rowOff>
    </xdr:from>
    <xdr:to>
      <xdr:col>81</xdr:col>
      <xdr:colOff>101600</xdr:colOff>
      <xdr:row>39</xdr:row>
      <xdr:rowOff>16215</xdr:rowOff>
    </xdr:to>
    <xdr:sp macro="" textlink="">
      <xdr:nvSpPr>
        <xdr:cNvPr id="544" name="楕円 543"/>
        <xdr:cNvSpPr/>
      </xdr:nvSpPr>
      <xdr:spPr>
        <a:xfrm>
          <a:off x="15430500" y="660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7342</xdr:rowOff>
    </xdr:from>
    <xdr:ext cx="313932" cy="259045"/>
    <xdr:sp macro="" textlink="">
      <xdr:nvSpPr>
        <xdr:cNvPr id="545" name="テキスト ボックス 544"/>
        <xdr:cNvSpPr txBox="1"/>
      </xdr:nvSpPr>
      <xdr:spPr>
        <a:xfrm>
          <a:off x="15324333" y="66938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85425</xdr:rowOff>
    </xdr:from>
    <xdr:to>
      <xdr:col>76</xdr:col>
      <xdr:colOff>165100</xdr:colOff>
      <xdr:row>39</xdr:row>
      <xdr:rowOff>15575</xdr:rowOff>
    </xdr:to>
    <xdr:sp macro="" textlink="">
      <xdr:nvSpPr>
        <xdr:cNvPr id="546" name="楕円 545"/>
        <xdr:cNvSpPr/>
      </xdr:nvSpPr>
      <xdr:spPr>
        <a:xfrm>
          <a:off x="14541500" y="660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6702</xdr:rowOff>
    </xdr:from>
    <xdr:ext cx="313932" cy="259045"/>
    <xdr:sp macro="" textlink="">
      <xdr:nvSpPr>
        <xdr:cNvPr id="547" name="テキスト ボックス 546"/>
        <xdr:cNvSpPr txBox="1"/>
      </xdr:nvSpPr>
      <xdr:spPr>
        <a:xfrm>
          <a:off x="14435333" y="66932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76784</xdr:rowOff>
    </xdr:from>
    <xdr:to>
      <xdr:col>72</xdr:col>
      <xdr:colOff>38100</xdr:colOff>
      <xdr:row>39</xdr:row>
      <xdr:rowOff>6934</xdr:rowOff>
    </xdr:to>
    <xdr:sp macro="" textlink="">
      <xdr:nvSpPr>
        <xdr:cNvPr id="548" name="楕円 547"/>
        <xdr:cNvSpPr/>
      </xdr:nvSpPr>
      <xdr:spPr>
        <a:xfrm>
          <a:off x="13652500" y="65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169511</xdr:rowOff>
    </xdr:from>
    <xdr:ext cx="378565" cy="259045"/>
    <xdr:sp macro="" textlink="">
      <xdr:nvSpPr>
        <xdr:cNvPr id="549" name="テキスト ボックス 548"/>
        <xdr:cNvSpPr txBox="1"/>
      </xdr:nvSpPr>
      <xdr:spPr>
        <a:xfrm>
          <a:off x="13514017" y="6684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85516</xdr:rowOff>
    </xdr:from>
    <xdr:to>
      <xdr:col>67</xdr:col>
      <xdr:colOff>101600</xdr:colOff>
      <xdr:row>39</xdr:row>
      <xdr:rowOff>15666</xdr:rowOff>
    </xdr:to>
    <xdr:sp macro="" textlink="">
      <xdr:nvSpPr>
        <xdr:cNvPr id="550" name="楕円 549"/>
        <xdr:cNvSpPr/>
      </xdr:nvSpPr>
      <xdr:spPr>
        <a:xfrm>
          <a:off x="12763500" y="660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6793</xdr:rowOff>
    </xdr:from>
    <xdr:ext cx="313932" cy="259045"/>
    <xdr:sp macro="" textlink="">
      <xdr:nvSpPr>
        <xdr:cNvPr id="551" name="テキスト ボックス 550"/>
        <xdr:cNvSpPr txBox="1"/>
      </xdr:nvSpPr>
      <xdr:spPr>
        <a:xfrm>
          <a:off x="12657333" y="6693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77782</xdr:rowOff>
    </xdr:from>
    <xdr:to>
      <xdr:col>85</xdr:col>
      <xdr:colOff>126364</xdr:colOff>
      <xdr:row>78</xdr:row>
      <xdr:rowOff>138916</xdr:rowOff>
    </xdr:to>
    <xdr:cxnSp macro="">
      <xdr:nvCxnSpPr>
        <xdr:cNvPr id="626" name="直線コネクタ 625"/>
        <xdr:cNvCxnSpPr/>
      </xdr:nvCxnSpPr>
      <xdr:spPr>
        <a:xfrm flipV="1">
          <a:off x="16317595" y="12079282"/>
          <a:ext cx="1269" cy="143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142743</xdr:rowOff>
    </xdr:from>
    <xdr:ext cx="469744" cy="259045"/>
    <xdr:sp macro="" textlink="">
      <xdr:nvSpPr>
        <xdr:cNvPr id="627" name="公債費最小値テキスト"/>
        <xdr:cNvSpPr txBox="1"/>
      </xdr:nvSpPr>
      <xdr:spPr>
        <a:xfrm>
          <a:off x="16370300" y="135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138916</xdr:rowOff>
    </xdr:from>
    <xdr:to>
      <xdr:col>86</xdr:col>
      <xdr:colOff>25400</xdr:colOff>
      <xdr:row>78</xdr:row>
      <xdr:rowOff>138916</xdr:rowOff>
    </xdr:to>
    <xdr:cxnSp macro="">
      <xdr:nvCxnSpPr>
        <xdr:cNvPr id="628" name="直線コネクタ 627"/>
        <xdr:cNvCxnSpPr/>
      </xdr:nvCxnSpPr>
      <xdr:spPr>
        <a:xfrm>
          <a:off x="16230600" y="13512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24459</xdr:rowOff>
    </xdr:from>
    <xdr:ext cx="534377" cy="259045"/>
    <xdr:sp macro="" textlink="">
      <xdr:nvSpPr>
        <xdr:cNvPr id="629" name="公債費最大値テキスト"/>
        <xdr:cNvSpPr txBox="1"/>
      </xdr:nvSpPr>
      <xdr:spPr>
        <a:xfrm>
          <a:off x="16370300" y="1185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77782</xdr:rowOff>
    </xdr:from>
    <xdr:to>
      <xdr:col>86</xdr:col>
      <xdr:colOff>25400</xdr:colOff>
      <xdr:row>70</xdr:row>
      <xdr:rowOff>77782</xdr:rowOff>
    </xdr:to>
    <xdr:cxnSp macro="">
      <xdr:nvCxnSpPr>
        <xdr:cNvPr id="630" name="直線コネクタ 629"/>
        <xdr:cNvCxnSpPr/>
      </xdr:nvCxnSpPr>
      <xdr:spPr>
        <a:xfrm>
          <a:off x="16230600" y="1207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158967</xdr:rowOff>
    </xdr:from>
    <xdr:to>
      <xdr:col>85</xdr:col>
      <xdr:colOff>127000</xdr:colOff>
      <xdr:row>76</xdr:row>
      <xdr:rowOff>10002</xdr:rowOff>
    </xdr:to>
    <xdr:cxnSp macro="">
      <xdr:nvCxnSpPr>
        <xdr:cNvPr id="631" name="直線コネクタ 630"/>
        <xdr:cNvCxnSpPr/>
      </xdr:nvCxnSpPr>
      <xdr:spPr>
        <a:xfrm>
          <a:off x="15481300" y="13017717"/>
          <a:ext cx="838200" cy="2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136250</xdr:rowOff>
    </xdr:from>
    <xdr:ext cx="534377" cy="259045"/>
    <xdr:sp macro="" textlink="">
      <xdr:nvSpPr>
        <xdr:cNvPr id="632" name="公債費平均値テキスト"/>
        <xdr:cNvSpPr txBox="1"/>
      </xdr:nvSpPr>
      <xdr:spPr>
        <a:xfrm>
          <a:off x="16370300" y="12995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157823</xdr:rowOff>
    </xdr:from>
    <xdr:to>
      <xdr:col>85</xdr:col>
      <xdr:colOff>177800</xdr:colOff>
      <xdr:row>76</xdr:row>
      <xdr:rowOff>87973</xdr:rowOff>
    </xdr:to>
    <xdr:sp macro="" textlink="">
      <xdr:nvSpPr>
        <xdr:cNvPr id="633" name="フローチャート: 判断 632"/>
        <xdr:cNvSpPr/>
      </xdr:nvSpPr>
      <xdr:spPr>
        <a:xfrm>
          <a:off x="162687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153938</xdr:rowOff>
    </xdr:from>
    <xdr:to>
      <xdr:col>81</xdr:col>
      <xdr:colOff>50800</xdr:colOff>
      <xdr:row>75</xdr:row>
      <xdr:rowOff>158967</xdr:rowOff>
    </xdr:to>
    <xdr:cxnSp macro="">
      <xdr:nvCxnSpPr>
        <xdr:cNvPr id="634" name="直線コネクタ 633"/>
        <xdr:cNvCxnSpPr/>
      </xdr:nvCxnSpPr>
      <xdr:spPr>
        <a:xfrm>
          <a:off x="14592300" y="13012688"/>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152451</xdr:rowOff>
    </xdr:from>
    <xdr:to>
      <xdr:col>81</xdr:col>
      <xdr:colOff>101600</xdr:colOff>
      <xdr:row>76</xdr:row>
      <xdr:rowOff>82601</xdr:rowOff>
    </xdr:to>
    <xdr:sp macro="" textlink="">
      <xdr:nvSpPr>
        <xdr:cNvPr id="635" name="フローチャート: 判断 634"/>
        <xdr:cNvSpPr/>
      </xdr:nvSpPr>
      <xdr:spPr>
        <a:xfrm>
          <a:off x="15430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73728</xdr:rowOff>
    </xdr:from>
    <xdr:ext cx="534377" cy="259045"/>
    <xdr:sp macro="" textlink="">
      <xdr:nvSpPr>
        <xdr:cNvPr id="636" name="テキスト ボックス 635"/>
        <xdr:cNvSpPr txBox="1"/>
      </xdr:nvSpPr>
      <xdr:spPr>
        <a:xfrm>
          <a:off x="15214111" y="1310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148746</xdr:rowOff>
    </xdr:from>
    <xdr:to>
      <xdr:col>76</xdr:col>
      <xdr:colOff>114300</xdr:colOff>
      <xdr:row>75</xdr:row>
      <xdr:rowOff>153938</xdr:rowOff>
    </xdr:to>
    <xdr:cxnSp macro="">
      <xdr:nvCxnSpPr>
        <xdr:cNvPr id="637" name="直線コネクタ 636"/>
        <xdr:cNvCxnSpPr/>
      </xdr:nvCxnSpPr>
      <xdr:spPr>
        <a:xfrm>
          <a:off x="13703300" y="13007496"/>
          <a:ext cx="889000" cy="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156125</xdr:rowOff>
    </xdr:from>
    <xdr:to>
      <xdr:col>76</xdr:col>
      <xdr:colOff>165100</xdr:colOff>
      <xdr:row>76</xdr:row>
      <xdr:rowOff>86275</xdr:rowOff>
    </xdr:to>
    <xdr:sp macro="" textlink="">
      <xdr:nvSpPr>
        <xdr:cNvPr id="638" name="フローチャート: 判断 637"/>
        <xdr:cNvSpPr/>
      </xdr:nvSpPr>
      <xdr:spPr>
        <a:xfrm>
          <a:off x="14541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77402</xdr:rowOff>
    </xdr:from>
    <xdr:ext cx="534377" cy="259045"/>
    <xdr:sp macro="" textlink="">
      <xdr:nvSpPr>
        <xdr:cNvPr id="639" name="テキスト ボックス 638"/>
        <xdr:cNvSpPr txBox="1"/>
      </xdr:nvSpPr>
      <xdr:spPr>
        <a:xfrm>
          <a:off x="14325111" y="1310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148746</xdr:rowOff>
    </xdr:from>
    <xdr:to>
      <xdr:col>71</xdr:col>
      <xdr:colOff>177800</xdr:colOff>
      <xdr:row>75</xdr:row>
      <xdr:rowOff>152992</xdr:rowOff>
    </xdr:to>
    <xdr:cxnSp macro="">
      <xdr:nvCxnSpPr>
        <xdr:cNvPr id="640" name="直線コネクタ 639"/>
        <xdr:cNvCxnSpPr/>
      </xdr:nvCxnSpPr>
      <xdr:spPr>
        <a:xfrm flipV="1">
          <a:off x="12814300" y="13007496"/>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148369</xdr:rowOff>
    </xdr:from>
    <xdr:to>
      <xdr:col>72</xdr:col>
      <xdr:colOff>38100</xdr:colOff>
      <xdr:row>76</xdr:row>
      <xdr:rowOff>78519</xdr:rowOff>
    </xdr:to>
    <xdr:sp macro="" textlink="">
      <xdr:nvSpPr>
        <xdr:cNvPr id="641" name="フローチャート: 判断 640"/>
        <xdr:cNvSpPr/>
      </xdr:nvSpPr>
      <xdr:spPr>
        <a:xfrm>
          <a:off x="13652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69646</xdr:rowOff>
    </xdr:from>
    <xdr:ext cx="534377" cy="259045"/>
    <xdr:sp macro="" textlink="">
      <xdr:nvSpPr>
        <xdr:cNvPr id="642" name="テキスト ボックス 641"/>
        <xdr:cNvSpPr txBox="1"/>
      </xdr:nvSpPr>
      <xdr:spPr>
        <a:xfrm>
          <a:off x="13436111" y="1309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3567</xdr:rowOff>
    </xdr:from>
    <xdr:to>
      <xdr:col>67</xdr:col>
      <xdr:colOff>101600</xdr:colOff>
      <xdr:row>76</xdr:row>
      <xdr:rowOff>105167</xdr:rowOff>
    </xdr:to>
    <xdr:sp macro="" textlink="">
      <xdr:nvSpPr>
        <xdr:cNvPr id="643" name="フローチャート: 判断 642"/>
        <xdr:cNvSpPr/>
      </xdr:nvSpPr>
      <xdr:spPr>
        <a:xfrm>
          <a:off x="12763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96294</xdr:rowOff>
    </xdr:from>
    <xdr:ext cx="534377" cy="259045"/>
    <xdr:sp macro="" textlink="">
      <xdr:nvSpPr>
        <xdr:cNvPr id="644" name="テキスト ボックス 643"/>
        <xdr:cNvSpPr txBox="1"/>
      </xdr:nvSpPr>
      <xdr:spPr>
        <a:xfrm>
          <a:off x="12547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130652</xdr:rowOff>
    </xdr:from>
    <xdr:to>
      <xdr:col>85</xdr:col>
      <xdr:colOff>177800</xdr:colOff>
      <xdr:row>76</xdr:row>
      <xdr:rowOff>60802</xdr:rowOff>
    </xdr:to>
    <xdr:sp macro="" textlink="">
      <xdr:nvSpPr>
        <xdr:cNvPr id="650" name="楕円 649"/>
        <xdr:cNvSpPr/>
      </xdr:nvSpPr>
      <xdr:spPr>
        <a:xfrm>
          <a:off x="16268700" y="1298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153529</xdr:rowOff>
    </xdr:from>
    <xdr:ext cx="534377" cy="259045"/>
    <xdr:sp macro="" textlink="">
      <xdr:nvSpPr>
        <xdr:cNvPr id="651" name="公債費該当値テキスト"/>
        <xdr:cNvSpPr txBox="1"/>
      </xdr:nvSpPr>
      <xdr:spPr>
        <a:xfrm>
          <a:off x="16370300" y="1284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108168</xdr:rowOff>
    </xdr:from>
    <xdr:to>
      <xdr:col>81</xdr:col>
      <xdr:colOff>101600</xdr:colOff>
      <xdr:row>76</xdr:row>
      <xdr:rowOff>38317</xdr:rowOff>
    </xdr:to>
    <xdr:sp macro="" textlink="">
      <xdr:nvSpPr>
        <xdr:cNvPr id="652" name="楕円 651"/>
        <xdr:cNvSpPr/>
      </xdr:nvSpPr>
      <xdr:spPr>
        <a:xfrm>
          <a:off x="15430500" y="1296691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54845</xdr:rowOff>
    </xdr:from>
    <xdr:ext cx="534377" cy="259045"/>
    <xdr:sp macro="" textlink="">
      <xdr:nvSpPr>
        <xdr:cNvPr id="653" name="テキスト ボックス 652"/>
        <xdr:cNvSpPr txBox="1"/>
      </xdr:nvSpPr>
      <xdr:spPr>
        <a:xfrm>
          <a:off x="15214111" y="1274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103139</xdr:rowOff>
    </xdr:from>
    <xdr:to>
      <xdr:col>76</xdr:col>
      <xdr:colOff>165100</xdr:colOff>
      <xdr:row>76</xdr:row>
      <xdr:rowOff>33288</xdr:rowOff>
    </xdr:to>
    <xdr:sp macro="" textlink="">
      <xdr:nvSpPr>
        <xdr:cNvPr id="654" name="楕円 653"/>
        <xdr:cNvSpPr/>
      </xdr:nvSpPr>
      <xdr:spPr>
        <a:xfrm>
          <a:off x="14541500" y="129618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49816</xdr:rowOff>
    </xdr:from>
    <xdr:ext cx="534377" cy="259045"/>
    <xdr:sp macro="" textlink="">
      <xdr:nvSpPr>
        <xdr:cNvPr id="655" name="テキスト ボックス 654"/>
        <xdr:cNvSpPr txBox="1"/>
      </xdr:nvSpPr>
      <xdr:spPr>
        <a:xfrm>
          <a:off x="14325111" y="1273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97946</xdr:rowOff>
    </xdr:from>
    <xdr:to>
      <xdr:col>72</xdr:col>
      <xdr:colOff>38100</xdr:colOff>
      <xdr:row>76</xdr:row>
      <xdr:rowOff>28096</xdr:rowOff>
    </xdr:to>
    <xdr:sp macro="" textlink="">
      <xdr:nvSpPr>
        <xdr:cNvPr id="656" name="楕円 655"/>
        <xdr:cNvSpPr/>
      </xdr:nvSpPr>
      <xdr:spPr>
        <a:xfrm>
          <a:off x="13652500" y="1295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44623</xdr:rowOff>
    </xdr:from>
    <xdr:ext cx="534377" cy="259045"/>
    <xdr:sp macro="" textlink="">
      <xdr:nvSpPr>
        <xdr:cNvPr id="657" name="テキスト ボックス 656"/>
        <xdr:cNvSpPr txBox="1"/>
      </xdr:nvSpPr>
      <xdr:spPr>
        <a:xfrm>
          <a:off x="13436111" y="1273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102191</xdr:rowOff>
    </xdr:from>
    <xdr:to>
      <xdr:col>67</xdr:col>
      <xdr:colOff>101600</xdr:colOff>
      <xdr:row>76</xdr:row>
      <xdr:rowOff>32342</xdr:rowOff>
    </xdr:to>
    <xdr:sp macro="" textlink="">
      <xdr:nvSpPr>
        <xdr:cNvPr id="658" name="楕円 657"/>
        <xdr:cNvSpPr/>
      </xdr:nvSpPr>
      <xdr:spPr>
        <a:xfrm>
          <a:off x="12763500" y="129609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48868</xdr:rowOff>
    </xdr:from>
    <xdr:ext cx="534377" cy="259045"/>
    <xdr:sp macro="" textlink="">
      <xdr:nvSpPr>
        <xdr:cNvPr id="659" name="テキスト ボックス 658"/>
        <xdr:cNvSpPr txBox="1"/>
      </xdr:nvSpPr>
      <xdr:spPr>
        <a:xfrm>
          <a:off x="12547111" y="1273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104071</xdr:rowOff>
    </xdr:from>
    <xdr:to>
      <xdr:col>85</xdr:col>
      <xdr:colOff>126364</xdr:colOff>
      <xdr:row>98</xdr:row>
      <xdr:rowOff>139393</xdr:rowOff>
    </xdr:to>
    <xdr:cxnSp macro="">
      <xdr:nvCxnSpPr>
        <xdr:cNvPr id="681" name="直線コネクタ 680"/>
        <xdr:cNvCxnSpPr/>
      </xdr:nvCxnSpPr>
      <xdr:spPr>
        <a:xfrm flipV="1">
          <a:off x="16317595" y="15877471"/>
          <a:ext cx="1269" cy="1064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143220</xdr:rowOff>
    </xdr:from>
    <xdr:ext cx="313932" cy="259045"/>
    <xdr:sp macro="" textlink="">
      <xdr:nvSpPr>
        <xdr:cNvPr id="682" name="積立金最小値テキスト"/>
        <xdr:cNvSpPr txBox="1"/>
      </xdr:nvSpPr>
      <xdr:spPr>
        <a:xfrm>
          <a:off x="16370300" y="169453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139393</xdr:rowOff>
    </xdr:from>
    <xdr:to>
      <xdr:col>86</xdr:col>
      <xdr:colOff>25400</xdr:colOff>
      <xdr:row>98</xdr:row>
      <xdr:rowOff>139393</xdr:rowOff>
    </xdr:to>
    <xdr:cxnSp macro="">
      <xdr:nvCxnSpPr>
        <xdr:cNvPr id="683" name="直線コネクタ 682"/>
        <xdr:cNvCxnSpPr/>
      </xdr:nvCxnSpPr>
      <xdr:spPr>
        <a:xfrm>
          <a:off x="16230600" y="169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50748</xdr:rowOff>
    </xdr:from>
    <xdr:ext cx="599010" cy="259045"/>
    <xdr:sp macro="" textlink="">
      <xdr:nvSpPr>
        <xdr:cNvPr id="684" name="積立金最大値テキスト"/>
        <xdr:cNvSpPr txBox="1"/>
      </xdr:nvSpPr>
      <xdr:spPr>
        <a:xfrm>
          <a:off x="16370300" y="1565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104071</xdr:rowOff>
    </xdr:from>
    <xdr:to>
      <xdr:col>86</xdr:col>
      <xdr:colOff>25400</xdr:colOff>
      <xdr:row>92</xdr:row>
      <xdr:rowOff>104071</xdr:rowOff>
    </xdr:to>
    <xdr:cxnSp macro="">
      <xdr:nvCxnSpPr>
        <xdr:cNvPr id="685" name="直線コネクタ 684"/>
        <xdr:cNvCxnSpPr/>
      </xdr:nvCxnSpPr>
      <xdr:spPr>
        <a:xfrm>
          <a:off x="16230600" y="15877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37471</xdr:rowOff>
    </xdr:from>
    <xdr:to>
      <xdr:col>85</xdr:col>
      <xdr:colOff>127000</xdr:colOff>
      <xdr:row>98</xdr:row>
      <xdr:rowOff>38554</xdr:rowOff>
    </xdr:to>
    <xdr:cxnSp macro="">
      <xdr:nvCxnSpPr>
        <xdr:cNvPr id="686" name="直線コネクタ 685"/>
        <xdr:cNvCxnSpPr/>
      </xdr:nvCxnSpPr>
      <xdr:spPr>
        <a:xfrm flipV="1">
          <a:off x="15481300" y="16839571"/>
          <a:ext cx="838200" cy="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156554</xdr:rowOff>
    </xdr:from>
    <xdr:ext cx="534377" cy="259045"/>
    <xdr:sp macro="" textlink="">
      <xdr:nvSpPr>
        <xdr:cNvPr id="687" name="積立金平均値テキスト"/>
        <xdr:cNvSpPr txBox="1"/>
      </xdr:nvSpPr>
      <xdr:spPr>
        <a:xfrm>
          <a:off x="16370300" y="16787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6677</xdr:rowOff>
    </xdr:from>
    <xdr:to>
      <xdr:col>85</xdr:col>
      <xdr:colOff>177800</xdr:colOff>
      <xdr:row>98</xdr:row>
      <xdr:rowOff>108277</xdr:rowOff>
    </xdr:to>
    <xdr:sp macro="" textlink="">
      <xdr:nvSpPr>
        <xdr:cNvPr id="688" name="フローチャート: 判断 687"/>
        <xdr:cNvSpPr/>
      </xdr:nvSpPr>
      <xdr:spPr>
        <a:xfrm>
          <a:off x="162687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152817</xdr:rowOff>
    </xdr:from>
    <xdr:to>
      <xdr:col>81</xdr:col>
      <xdr:colOff>50800</xdr:colOff>
      <xdr:row>98</xdr:row>
      <xdr:rowOff>38554</xdr:rowOff>
    </xdr:to>
    <xdr:cxnSp macro="">
      <xdr:nvCxnSpPr>
        <xdr:cNvPr id="689" name="直線コネクタ 688"/>
        <xdr:cNvCxnSpPr/>
      </xdr:nvCxnSpPr>
      <xdr:spPr>
        <a:xfrm>
          <a:off x="14592300" y="16783467"/>
          <a:ext cx="889000" cy="5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20101</xdr:rowOff>
    </xdr:from>
    <xdr:to>
      <xdr:col>81</xdr:col>
      <xdr:colOff>101600</xdr:colOff>
      <xdr:row>98</xdr:row>
      <xdr:rowOff>121701</xdr:rowOff>
    </xdr:to>
    <xdr:sp macro="" textlink="">
      <xdr:nvSpPr>
        <xdr:cNvPr id="690" name="フローチャート: 判断 689"/>
        <xdr:cNvSpPr/>
      </xdr:nvSpPr>
      <xdr:spPr>
        <a:xfrm>
          <a:off x="15430500" y="1682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112828</xdr:rowOff>
    </xdr:from>
    <xdr:ext cx="534377" cy="259045"/>
    <xdr:sp macro="" textlink="">
      <xdr:nvSpPr>
        <xdr:cNvPr id="691" name="テキスト ボックス 690"/>
        <xdr:cNvSpPr txBox="1"/>
      </xdr:nvSpPr>
      <xdr:spPr>
        <a:xfrm>
          <a:off x="15214111" y="1691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152817</xdr:rowOff>
    </xdr:from>
    <xdr:to>
      <xdr:col>76</xdr:col>
      <xdr:colOff>114300</xdr:colOff>
      <xdr:row>98</xdr:row>
      <xdr:rowOff>138785</xdr:rowOff>
    </xdr:to>
    <xdr:cxnSp macro="">
      <xdr:nvCxnSpPr>
        <xdr:cNvPr id="692" name="直線コネクタ 691"/>
        <xdr:cNvCxnSpPr/>
      </xdr:nvCxnSpPr>
      <xdr:spPr>
        <a:xfrm flipV="1">
          <a:off x="13703300" y="16783467"/>
          <a:ext cx="889000" cy="15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18752</xdr:rowOff>
    </xdr:from>
    <xdr:to>
      <xdr:col>76</xdr:col>
      <xdr:colOff>165100</xdr:colOff>
      <xdr:row>98</xdr:row>
      <xdr:rowOff>120352</xdr:rowOff>
    </xdr:to>
    <xdr:sp macro="" textlink="">
      <xdr:nvSpPr>
        <xdr:cNvPr id="693" name="フローチャート: 判断 692"/>
        <xdr:cNvSpPr/>
      </xdr:nvSpPr>
      <xdr:spPr>
        <a:xfrm>
          <a:off x="14541500" y="1682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111479</xdr:rowOff>
    </xdr:from>
    <xdr:ext cx="534377" cy="259045"/>
    <xdr:sp macro="" textlink="">
      <xdr:nvSpPr>
        <xdr:cNvPr id="694" name="テキスト ボックス 693"/>
        <xdr:cNvSpPr txBox="1"/>
      </xdr:nvSpPr>
      <xdr:spPr>
        <a:xfrm>
          <a:off x="14325111" y="1691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133446</xdr:rowOff>
    </xdr:from>
    <xdr:to>
      <xdr:col>71</xdr:col>
      <xdr:colOff>177800</xdr:colOff>
      <xdr:row>98</xdr:row>
      <xdr:rowOff>138785</xdr:rowOff>
    </xdr:to>
    <xdr:cxnSp macro="">
      <xdr:nvCxnSpPr>
        <xdr:cNvPr id="695" name="直線コネクタ 694"/>
        <xdr:cNvCxnSpPr/>
      </xdr:nvCxnSpPr>
      <xdr:spPr>
        <a:xfrm>
          <a:off x="12814300" y="16935546"/>
          <a:ext cx="889000" cy="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26432</xdr:rowOff>
    </xdr:from>
    <xdr:to>
      <xdr:col>72</xdr:col>
      <xdr:colOff>38100</xdr:colOff>
      <xdr:row>98</xdr:row>
      <xdr:rowOff>128032</xdr:rowOff>
    </xdr:to>
    <xdr:sp macro="" textlink="">
      <xdr:nvSpPr>
        <xdr:cNvPr id="696" name="フローチャート: 判断 695"/>
        <xdr:cNvSpPr/>
      </xdr:nvSpPr>
      <xdr:spPr>
        <a:xfrm>
          <a:off x="13652500" y="1682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144559</xdr:rowOff>
    </xdr:from>
    <xdr:ext cx="534377" cy="259045"/>
    <xdr:sp macro="" textlink="">
      <xdr:nvSpPr>
        <xdr:cNvPr id="697" name="テキスト ボックス 696"/>
        <xdr:cNvSpPr txBox="1"/>
      </xdr:nvSpPr>
      <xdr:spPr>
        <a:xfrm>
          <a:off x="13436111" y="1660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30652</xdr:rowOff>
    </xdr:from>
    <xdr:to>
      <xdr:col>67</xdr:col>
      <xdr:colOff>101600</xdr:colOff>
      <xdr:row>98</xdr:row>
      <xdr:rowOff>132252</xdr:rowOff>
    </xdr:to>
    <xdr:sp macro="" textlink="">
      <xdr:nvSpPr>
        <xdr:cNvPr id="698" name="フローチャート: 判断 697"/>
        <xdr:cNvSpPr/>
      </xdr:nvSpPr>
      <xdr:spPr>
        <a:xfrm>
          <a:off x="12763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148779</xdr:rowOff>
    </xdr:from>
    <xdr:ext cx="534377" cy="259045"/>
    <xdr:sp macro="" textlink="">
      <xdr:nvSpPr>
        <xdr:cNvPr id="699" name="テキスト ボックス 698"/>
        <xdr:cNvSpPr txBox="1"/>
      </xdr:nvSpPr>
      <xdr:spPr>
        <a:xfrm>
          <a:off x="12547111" y="166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158121</xdr:rowOff>
    </xdr:from>
    <xdr:to>
      <xdr:col>85</xdr:col>
      <xdr:colOff>177800</xdr:colOff>
      <xdr:row>98</xdr:row>
      <xdr:rowOff>88271</xdr:rowOff>
    </xdr:to>
    <xdr:sp macro="" textlink="">
      <xdr:nvSpPr>
        <xdr:cNvPr id="705" name="楕円 704"/>
        <xdr:cNvSpPr/>
      </xdr:nvSpPr>
      <xdr:spPr>
        <a:xfrm>
          <a:off x="16268700" y="1678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117498</xdr:rowOff>
    </xdr:from>
    <xdr:ext cx="534377" cy="259045"/>
    <xdr:sp macro="" textlink="">
      <xdr:nvSpPr>
        <xdr:cNvPr id="706" name="積立金該当値テキスト"/>
        <xdr:cNvSpPr txBox="1"/>
      </xdr:nvSpPr>
      <xdr:spPr>
        <a:xfrm>
          <a:off x="16370300" y="1657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159204</xdr:rowOff>
    </xdr:from>
    <xdr:to>
      <xdr:col>81</xdr:col>
      <xdr:colOff>101600</xdr:colOff>
      <xdr:row>98</xdr:row>
      <xdr:rowOff>89354</xdr:rowOff>
    </xdr:to>
    <xdr:sp macro="" textlink="">
      <xdr:nvSpPr>
        <xdr:cNvPr id="707" name="楕円 706"/>
        <xdr:cNvSpPr/>
      </xdr:nvSpPr>
      <xdr:spPr>
        <a:xfrm>
          <a:off x="15430500" y="167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105881</xdr:rowOff>
    </xdr:from>
    <xdr:ext cx="534377" cy="259045"/>
    <xdr:sp macro="" textlink="">
      <xdr:nvSpPr>
        <xdr:cNvPr id="708" name="テキスト ボックス 707"/>
        <xdr:cNvSpPr txBox="1"/>
      </xdr:nvSpPr>
      <xdr:spPr>
        <a:xfrm>
          <a:off x="15214111" y="1656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102017</xdr:rowOff>
    </xdr:from>
    <xdr:to>
      <xdr:col>76</xdr:col>
      <xdr:colOff>165100</xdr:colOff>
      <xdr:row>98</xdr:row>
      <xdr:rowOff>32167</xdr:rowOff>
    </xdr:to>
    <xdr:sp macro="" textlink="">
      <xdr:nvSpPr>
        <xdr:cNvPr id="709" name="楕円 708"/>
        <xdr:cNvSpPr/>
      </xdr:nvSpPr>
      <xdr:spPr>
        <a:xfrm>
          <a:off x="14541500" y="1673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48694</xdr:rowOff>
    </xdr:from>
    <xdr:ext cx="534377" cy="259045"/>
    <xdr:sp macro="" textlink="">
      <xdr:nvSpPr>
        <xdr:cNvPr id="710" name="テキスト ボックス 709"/>
        <xdr:cNvSpPr txBox="1"/>
      </xdr:nvSpPr>
      <xdr:spPr>
        <a:xfrm>
          <a:off x="14325111" y="1650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87985</xdr:rowOff>
    </xdr:from>
    <xdr:to>
      <xdr:col>72</xdr:col>
      <xdr:colOff>38100</xdr:colOff>
      <xdr:row>99</xdr:row>
      <xdr:rowOff>18135</xdr:rowOff>
    </xdr:to>
    <xdr:sp macro="" textlink="">
      <xdr:nvSpPr>
        <xdr:cNvPr id="711" name="楕円 710"/>
        <xdr:cNvSpPr/>
      </xdr:nvSpPr>
      <xdr:spPr>
        <a:xfrm>
          <a:off x="13652500" y="1689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9262</xdr:rowOff>
    </xdr:from>
    <xdr:ext cx="378565" cy="259045"/>
    <xdr:sp macro="" textlink="">
      <xdr:nvSpPr>
        <xdr:cNvPr id="712" name="テキスト ボックス 711"/>
        <xdr:cNvSpPr txBox="1"/>
      </xdr:nvSpPr>
      <xdr:spPr>
        <a:xfrm>
          <a:off x="13514017" y="16982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82646</xdr:rowOff>
    </xdr:from>
    <xdr:to>
      <xdr:col>67</xdr:col>
      <xdr:colOff>101600</xdr:colOff>
      <xdr:row>99</xdr:row>
      <xdr:rowOff>12796</xdr:rowOff>
    </xdr:to>
    <xdr:sp macro="" textlink="">
      <xdr:nvSpPr>
        <xdr:cNvPr id="713" name="楕円 712"/>
        <xdr:cNvSpPr/>
      </xdr:nvSpPr>
      <xdr:spPr>
        <a:xfrm>
          <a:off x="12763500" y="1688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3923</xdr:rowOff>
    </xdr:from>
    <xdr:ext cx="469744" cy="259045"/>
    <xdr:sp macro="" textlink="">
      <xdr:nvSpPr>
        <xdr:cNvPr id="714" name="テキスト ボックス 713"/>
        <xdr:cNvSpPr txBox="1"/>
      </xdr:nvSpPr>
      <xdr:spPr>
        <a:xfrm>
          <a:off x="12579428" y="1697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100152</xdr:rowOff>
    </xdr:from>
    <xdr:to>
      <xdr:col>116</xdr:col>
      <xdr:colOff>62864</xdr:colOff>
      <xdr:row>39</xdr:row>
      <xdr:rowOff>44450</xdr:rowOff>
    </xdr:to>
    <xdr:cxnSp macro="">
      <xdr:nvCxnSpPr>
        <xdr:cNvPr id="738" name="直線コネクタ 737"/>
        <xdr:cNvCxnSpPr/>
      </xdr:nvCxnSpPr>
      <xdr:spPr>
        <a:xfrm flipV="1">
          <a:off x="22159595" y="5243652"/>
          <a:ext cx="1269" cy="1487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46829</xdr:rowOff>
    </xdr:from>
    <xdr:ext cx="534377" cy="259045"/>
    <xdr:sp macro="" textlink="">
      <xdr:nvSpPr>
        <xdr:cNvPr id="741" name="投資及び出資金最大値テキスト"/>
        <xdr:cNvSpPr txBox="1"/>
      </xdr:nvSpPr>
      <xdr:spPr>
        <a:xfrm>
          <a:off x="22212300" y="501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100152</xdr:rowOff>
    </xdr:from>
    <xdr:to>
      <xdr:col>116</xdr:col>
      <xdr:colOff>152400</xdr:colOff>
      <xdr:row>30</xdr:row>
      <xdr:rowOff>100152</xdr:rowOff>
    </xdr:to>
    <xdr:cxnSp macro="">
      <xdr:nvCxnSpPr>
        <xdr:cNvPr id="742" name="直線コネクタ 741"/>
        <xdr:cNvCxnSpPr/>
      </xdr:nvCxnSpPr>
      <xdr:spPr>
        <a:xfrm>
          <a:off x="22072600" y="5243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73025</xdr:rowOff>
    </xdr:from>
    <xdr:to>
      <xdr:col>116</xdr:col>
      <xdr:colOff>63500</xdr:colOff>
      <xdr:row>38</xdr:row>
      <xdr:rowOff>138329</xdr:rowOff>
    </xdr:to>
    <xdr:cxnSp macro="">
      <xdr:nvCxnSpPr>
        <xdr:cNvPr id="743" name="直線コネクタ 742"/>
        <xdr:cNvCxnSpPr/>
      </xdr:nvCxnSpPr>
      <xdr:spPr>
        <a:xfrm>
          <a:off x="21323300" y="6588125"/>
          <a:ext cx="838200" cy="6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107814</xdr:rowOff>
    </xdr:from>
    <xdr:ext cx="469744" cy="259045"/>
    <xdr:sp macro="" textlink="">
      <xdr:nvSpPr>
        <xdr:cNvPr id="744" name="投資及び出資金平均値テキスト"/>
        <xdr:cNvSpPr txBox="1"/>
      </xdr:nvSpPr>
      <xdr:spPr>
        <a:xfrm>
          <a:off x="22212300" y="6451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84937</xdr:rowOff>
    </xdr:from>
    <xdr:to>
      <xdr:col>116</xdr:col>
      <xdr:colOff>114300</xdr:colOff>
      <xdr:row>39</xdr:row>
      <xdr:rowOff>15087</xdr:rowOff>
    </xdr:to>
    <xdr:sp macro="" textlink="">
      <xdr:nvSpPr>
        <xdr:cNvPr id="745" name="フローチャート: 判断 744"/>
        <xdr:cNvSpPr/>
      </xdr:nvSpPr>
      <xdr:spPr>
        <a:xfrm>
          <a:off x="22110700" y="660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73025</xdr:rowOff>
    </xdr:from>
    <xdr:to>
      <xdr:col>111</xdr:col>
      <xdr:colOff>177800</xdr:colOff>
      <xdr:row>38</xdr:row>
      <xdr:rowOff>73711</xdr:rowOff>
    </xdr:to>
    <xdr:cxnSp macro="">
      <xdr:nvCxnSpPr>
        <xdr:cNvPr id="746" name="直線コネクタ 745"/>
        <xdr:cNvCxnSpPr/>
      </xdr:nvCxnSpPr>
      <xdr:spPr>
        <a:xfrm flipV="1">
          <a:off x="20434300" y="6588125"/>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93091</xdr:rowOff>
    </xdr:from>
    <xdr:to>
      <xdr:col>112</xdr:col>
      <xdr:colOff>38100</xdr:colOff>
      <xdr:row>39</xdr:row>
      <xdr:rowOff>23241</xdr:rowOff>
    </xdr:to>
    <xdr:sp macro="" textlink="">
      <xdr:nvSpPr>
        <xdr:cNvPr id="747" name="フローチャート: 判断 746"/>
        <xdr:cNvSpPr/>
      </xdr:nvSpPr>
      <xdr:spPr>
        <a:xfrm>
          <a:off x="21272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14368</xdr:rowOff>
    </xdr:from>
    <xdr:ext cx="378565" cy="259045"/>
    <xdr:sp macro="" textlink="">
      <xdr:nvSpPr>
        <xdr:cNvPr id="748" name="テキスト ボックス 747"/>
        <xdr:cNvSpPr txBox="1"/>
      </xdr:nvSpPr>
      <xdr:spPr>
        <a:xfrm>
          <a:off x="21134017" y="670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73711</xdr:rowOff>
    </xdr:from>
    <xdr:to>
      <xdr:col>107</xdr:col>
      <xdr:colOff>50800</xdr:colOff>
      <xdr:row>39</xdr:row>
      <xdr:rowOff>32410</xdr:rowOff>
    </xdr:to>
    <xdr:cxnSp macro="">
      <xdr:nvCxnSpPr>
        <xdr:cNvPr id="749" name="直線コネクタ 748"/>
        <xdr:cNvCxnSpPr/>
      </xdr:nvCxnSpPr>
      <xdr:spPr>
        <a:xfrm flipV="1">
          <a:off x="19545300" y="6588811"/>
          <a:ext cx="889000" cy="13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93320</xdr:rowOff>
    </xdr:from>
    <xdr:to>
      <xdr:col>107</xdr:col>
      <xdr:colOff>101600</xdr:colOff>
      <xdr:row>39</xdr:row>
      <xdr:rowOff>23470</xdr:rowOff>
    </xdr:to>
    <xdr:sp macro="" textlink="">
      <xdr:nvSpPr>
        <xdr:cNvPr id="750" name="フローチャート: 判断 749"/>
        <xdr:cNvSpPr/>
      </xdr:nvSpPr>
      <xdr:spPr>
        <a:xfrm>
          <a:off x="20383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14597</xdr:rowOff>
    </xdr:from>
    <xdr:ext cx="378565" cy="259045"/>
    <xdr:sp macro="" textlink="">
      <xdr:nvSpPr>
        <xdr:cNvPr id="751" name="テキスト ボックス 750"/>
        <xdr:cNvSpPr txBox="1"/>
      </xdr:nvSpPr>
      <xdr:spPr>
        <a:xfrm>
          <a:off x="20245017" y="6701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29743</xdr:rowOff>
    </xdr:from>
    <xdr:to>
      <xdr:col>102</xdr:col>
      <xdr:colOff>114300</xdr:colOff>
      <xdr:row>39</xdr:row>
      <xdr:rowOff>32410</xdr:rowOff>
    </xdr:to>
    <xdr:cxnSp macro="">
      <xdr:nvCxnSpPr>
        <xdr:cNvPr id="752" name="直線コネクタ 751"/>
        <xdr:cNvCxnSpPr/>
      </xdr:nvCxnSpPr>
      <xdr:spPr>
        <a:xfrm>
          <a:off x="18656300" y="6716293"/>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105207</xdr:rowOff>
    </xdr:from>
    <xdr:to>
      <xdr:col>102</xdr:col>
      <xdr:colOff>165100</xdr:colOff>
      <xdr:row>39</xdr:row>
      <xdr:rowOff>35357</xdr:rowOff>
    </xdr:to>
    <xdr:sp macro="" textlink="">
      <xdr:nvSpPr>
        <xdr:cNvPr id="753" name="フローチャート: 判断 752"/>
        <xdr:cNvSpPr/>
      </xdr:nvSpPr>
      <xdr:spPr>
        <a:xfrm>
          <a:off x="19494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51884</xdr:rowOff>
    </xdr:from>
    <xdr:ext cx="378565" cy="259045"/>
    <xdr:sp macro="" textlink="">
      <xdr:nvSpPr>
        <xdr:cNvPr id="754" name="テキスト ボックス 753"/>
        <xdr:cNvSpPr txBox="1"/>
      </xdr:nvSpPr>
      <xdr:spPr>
        <a:xfrm>
          <a:off x="19356017" y="639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119761</xdr:rowOff>
    </xdr:from>
    <xdr:to>
      <xdr:col>98</xdr:col>
      <xdr:colOff>38100</xdr:colOff>
      <xdr:row>39</xdr:row>
      <xdr:rowOff>49911</xdr:rowOff>
    </xdr:to>
    <xdr:sp macro="" textlink="">
      <xdr:nvSpPr>
        <xdr:cNvPr id="755" name="フローチャート: 判断 754"/>
        <xdr:cNvSpPr/>
      </xdr:nvSpPr>
      <xdr:spPr>
        <a:xfrm>
          <a:off x="18605500" y="663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66438</xdr:rowOff>
    </xdr:from>
    <xdr:ext cx="378565" cy="259045"/>
    <xdr:sp macro="" textlink="">
      <xdr:nvSpPr>
        <xdr:cNvPr id="756" name="テキスト ボックス 755"/>
        <xdr:cNvSpPr txBox="1"/>
      </xdr:nvSpPr>
      <xdr:spPr>
        <a:xfrm>
          <a:off x="18467017" y="6410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87529</xdr:rowOff>
    </xdr:from>
    <xdr:to>
      <xdr:col>116</xdr:col>
      <xdr:colOff>114300</xdr:colOff>
      <xdr:row>39</xdr:row>
      <xdr:rowOff>17679</xdr:rowOff>
    </xdr:to>
    <xdr:sp macro="" textlink="">
      <xdr:nvSpPr>
        <xdr:cNvPr id="762" name="楕円 761"/>
        <xdr:cNvSpPr/>
      </xdr:nvSpPr>
      <xdr:spPr>
        <a:xfrm>
          <a:off x="221107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63365</xdr:rowOff>
    </xdr:from>
    <xdr:ext cx="469744" cy="259045"/>
    <xdr:sp macro="" textlink="">
      <xdr:nvSpPr>
        <xdr:cNvPr id="763" name="投資及び出資金該当値テキスト"/>
        <xdr:cNvSpPr txBox="1"/>
      </xdr:nvSpPr>
      <xdr:spPr>
        <a:xfrm>
          <a:off x="22212300" y="6578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22225</xdr:rowOff>
    </xdr:from>
    <xdr:to>
      <xdr:col>112</xdr:col>
      <xdr:colOff>38100</xdr:colOff>
      <xdr:row>38</xdr:row>
      <xdr:rowOff>123825</xdr:rowOff>
    </xdr:to>
    <xdr:sp macro="" textlink="">
      <xdr:nvSpPr>
        <xdr:cNvPr id="764" name="楕円 763"/>
        <xdr:cNvSpPr/>
      </xdr:nvSpPr>
      <xdr:spPr>
        <a:xfrm>
          <a:off x="21272500" y="653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140352</xdr:rowOff>
    </xdr:from>
    <xdr:ext cx="469744" cy="259045"/>
    <xdr:sp macro="" textlink="">
      <xdr:nvSpPr>
        <xdr:cNvPr id="765" name="テキスト ボックス 764"/>
        <xdr:cNvSpPr txBox="1"/>
      </xdr:nvSpPr>
      <xdr:spPr>
        <a:xfrm>
          <a:off x="21088428" y="631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22911</xdr:rowOff>
    </xdr:from>
    <xdr:to>
      <xdr:col>107</xdr:col>
      <xdr:colOff>101600</xdr:colOff>
      <xdr:row>38</xdr:row>
      <xdr:rowOff>124511</xdr:rowOff>
    </xdr:to>
    <xdr:sp macro="" textlink="">
      <xdr:nvSpPr>
        <xdr:cNvPr id="766" name="楕円 765"/>
        <xdr:cNvSpPr/>
      </xdr:nvSpPr>
      <xdr:spPr>
        <a:xfrm>
          <a:off x="20383500" y="653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141038</xdr:rowOff>
    </xdr:from>
    <xdr:ext cx="469744" cy="259045"/>
    <xdr:sp macro="" textlink="">
      <xdr:nvSpPr>
        <xdr:cNvPr id="767" name="テキスト ボックス 766"/>
        <xdr:cNvSpPr txBox="1"/>
      </xdr:nvSpPr>
      <xdr:spPr>
        <a:xfrm>
          <a:off x="20199428" y="631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153060</xdr:rowOff>
    </xdr:from>
    <xdr:to>
      <xdr:col>102</xdr:col>
      <xdr:colOff>165100</xdr:colOff>
      <xdr:row>39</xdr:row>
      <xdr:rowOff>83210</xdr:rowOff>
    </xdr:to>
    <xdr:sp macro="" textlink="">
      <xdr:nvSpPr>
        <xdr:cNvPr id="768" name="楕円 767"/>
        <xdr:cNvSpPr/>
      </xdr:nvSpPr>
      <xdr:spPr>
        <a:xfrm>
          <a:off x="19494500" y="66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74337</xdr:rowOff>
    </xdr:from>
    <xdr:ext cx="378565" cy="259045"/>
    <xdr:sp macro="" textlink="">
      <xdr:nvSpPr>
        <xdr:cNvPr id="769" name="テキスト ボックス 768"/>
        <xdr:cNvSpPr txBox="1"/>
      </xdr:nvSpPr>
      <xdr:spPr>
        <a:xfrm>
          <a:off x="19356017" y="6760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150393</xdr:rowOff>
    </xdr:from>
    <xdr:to>
      <xdr:col>98</xdr:col>
      <xdr:colOff>38100</xdr:colOff>
      <xdr:row>39</xdr:row>
      <xdr:rowOff>80543</xdr:rowOff>
    </xdr:to>
    <xdr:sp macro="" textlink="">
      <xdr:nvSpPr>
        <xdr:cNvPr id="770" name="楕円 769"/>
        <xdr:cNvSpPr/>
      </xdr:nvSpPr>
      <xdr:spPr>
        <a:xfrm>
          <a:off x="18605500" y="66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71670</xdr:rowOff>
    </xdr:from>
    <xdr:ext cx="378565" cy="259045"/>
    <xdr:sp macro="" textlink="">
      <xdr:nvSpPr>
        <xdr:cNvPr id="771" name="テキスト ボックス 770"/>
        <xdr:cNvSpPr txBox="1"/>
      </xdr:nvSpPr>
      <xdr:spPr>
        <a:xfrm>
          <a:off x="18467017" y="6758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23876</xdr:rowOff>
    </xdr:from>
    <xdr:to>
      <xdr:col>116</xdr:col>
      <xdr:colOff>62864</xdr:colOff>
      <xdr:row>59</xdr:row>
      <xdr:rowOff>44450</xdr:rowOff>
    </xdr:to>
    <xdr:cxnSp macro="">
      <xdr:nvCxnSpPr>
        <xdr:cNvPr id="795" name="直線コネクタ 794"/>
        <xdr:cNvCxnSpPr/>
      </xdr:nvCxnSpPr>
      <xdr:spPr>
        <a:xfrm flipV="1">
          <a:off x="22159595" y="8767826"/>
          <a:ext cx="1269"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142003</xdr:rowOff>
    </xdr:from>
    <xdr:ext cx="534377" cy="259045"/>
    <xdr:sp macro="" textlink="">
      <xdr:nvSpPr>
        <xdr:cNvPr id="798" name="貸付金最大値テキスト"/>
        <xdr:cNvSpPr txBox="1"/>
      </xdr:nvSpPr>
      <xdr:spPr>
        <a:xfrm>
          <a:off x="22212300" y="854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23876</xdr:rowOff>
    </xdr:from>
    <xdr:to>
      <xdr:col>116</xdr:col>
      <xdr:colOff>152400</xdr:colOff>
      <xdr:row>51</xdr:row>
      <xdr:rowOff>23876</xdr:rowOff>
    </xdr:to>
    <xdr:cxnSp macro="">
      <xdr:nvCxnSpPr>
        <xdr:cNvPr id="799" name="直線コネクタ 798"/>
        <xdr:cNvCxnSpPr/>
      </xdr:nvCxnSpPr>
      <xdr:spPr>
        <a:xfrm>
          <a:off x="22072600" y="8767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129566</xdr:rowOff>
    </xdr:from>
    <xdr:to>
      <xdr:col>116</xdr:col>
      <xdr:colOff>63500</xdr:colOff>
      <xdr:row>58</xdr:row>
      <xdr:rowOff>135051</xdr:rowOff>
    </xdr:to>
    <xdr:cxnSp macro="">
      <xdr:nvCxnSpPr>
        <xdr:cNvPr id="800" name="直線コネクタ 799"/>
        <xdr:cNvCxnSpPr/>
      </xdr:nvCxnSpPr>
      <xdr:spPr>
        <a:xfrm>
          <a:off x="21323300" y="10073666"/>
          <a:ext cx="838200" cy="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2888</xdr:rowOff>
    </xdr:from>
    <xdr:ext cx="469744" cy="259045"/>
    <xdr:sp macro="" textlink="">
      <xdr:nvSpPr>
        <xdr:cNvPr id="801" name="貸付金平均値テキスト"/>
        <xdr:cNvSpPr txBox="1"/>
      </xdr:nvSpPr>
      <xdr:spPr>
        <a:xfrm>
          <a:off x="22212300" y="9775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151461</xdr:rowOff>
    </xdr:from>
    <xdr:to>
      <xdr:col>116</xdr:col>
      <xdr:colOff>114300</xdr:colOff>
      <xdr:row>58</xdr:row>
      <xdr:rowOff>81611</xdr:rowOff>
    </xdr:to>
    <xdr:sp macro="" textlink="">
      <xdr:nvSpPr>
        <xdr:cNvPr id="802" name="フローチャート: 判断 801"/>
        <xdr:cNvSpPr/>
      </xdr:nvSpPr>
      <xdr:spPr>
        <a:xfrm>
          <a:off x="22110700" y="992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122174</xdr:rowOff>
    </xdr:from>
    <xdr:to>
      <xdr:col>111</xdr:col>
      <xdr:colOff>177800</xdr:colOff>
      <xdr:row>58</xdr:row>
      <xdr:rowOff>129566</xdr:rowOff>
    </xdr:to>
    <xdr:cxnSp macro="">
      <xdr:nvCxnSpPr>
        <xdr:cNvPr id="803" name="直線コネクタ 802"/>
        <xdr:cNvCxnSpPr/>
      </xdr:nvCxnSpPr>
      <xdr:spPr>
        <a:xfrm>
          <a:off x="20434300" y="10066274"/>
          <a:ext cx="8890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139344</xdr:rowOff>
    </xdr:from>
    <xdr:to>
      <xdr:col>112</xdr:col>
      <xdr:colOff>38100</xdr:colOff>
      <xdr:row>58</xdr:row>
      <xdr:rowOff>69494</xdr:rowOff>
    </xdr:to>
    <xdr:sp macro="" textlink="">
      <xdr:nvSpPr>
        <xdr:cNvPr id="804" name="フローチャート: 判断 803"/>
        <xdr:cNvSpPr/>
      </xdr:nvSpPr>
      <xdr:spPr>
        <a:xfrm>
          <a:off x="21272500" y="991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86021</xdr:rowOff>
    </xdr:from>
    <xdr:ext cx="469744" cy="259045"/>
    <xdr:sp macro="" textlink="">
      <xdr:nvSpPr>
        <xdr:cNvPr id="805" name="テキスト ボックス 804"/>
        <xdr:cNvSpPr txBox="1"/>
      </xdr:nvSpPr>
      <xdr:spPr>
        <a:xfrm>
          <a:off x="21088428" y="968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120041</xdr:rowOff>
    </xdr:from>
    <xdr:to>
      <xdr:col>107</xdr:col>
      <xdr:colOff>50800</xdr:colOff>
      <xdr:row>58</xdr:row>
      <xdr:rowOff>122174</xdr:rowOff>
    </xdr:to>
    <xdr:cxnSp macro="">
      <xdr:nvCxnSpPr>
        <xdr:cNvPr id="806" name="直線コネクタ 805"/>
        <xdr:cNvCxnSpPr/>
      </xdr:nvCxnSpPr>
      <xdr:spPr>
        <a:xfrm>
          <a:off x="19545300" y="10064141"/>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129667</xdr:rowOff>
    </xdr:from>
    <xdr:to>
      <xdr:col>107</xdr:col>
      <xdr:colOff>101600</xdr:colOff>
      <xdr:row>58</xdr:row>
      <xdr:rowOff>59817</xdr:rowOff>
    </xdr:to>
    <xdr:sp macro="" textlink="">
      <xdr:nvSpPr>
        <xdr:cNvPr id="807" name="フローチャート: 判断 806"/>
        <xdr:cNvSpPr/>
      </xdr:nvSpPr>
      <xdr:spPr>
        <a:xfrm>
          <a:off x="20383500" y="99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76344</xdr:rowOff>
    </xdr:from>
    <xdr:ext cx="469744" cy="259045"/>
    <xdr:sp macro="" textlink="">
      <xdr:nvSpPr>
        <xdr:cNvPr id="808" name="テキスト ボックス 807"/>
        <xdr:cNvSpPr txBox="1"/>
      </xdr:nvSpPr>
      <xdr:spPr>
        <a:xfrm>
          <a:off x="20199428" y="967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120041</xdr:rowOff>
    </xdr:from>
    <xdr:to>
      <xdr:col>102</xdr:col>
      <xdr:colOff>114300</xdr:colOff>
      <xdr:row>58</xdr:row>
      <xdr:rowOff>122631</xdr:rowOff>
    </xdr:to>
    <xdr:cxnSp macro="">
      <xdr:nvCxnSpPr>
        <xdr:cNvPr id="809" name="直線コネクタ 808"/>
        <xdr:cNvCxnSpPr/>
      </xdr:nvCxnSpPr>
      <xdr:spPr>
        <a:xfrm flipV="1">
          <a:off x="18656300" y="10064141"/>
          <a:ext cx="8890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132562</xdr:rowOff>
    </xdr:from>
    <xdr:to>
      <xdr:col>102</xdr:col>
      <xdr:colOff>165100</xdr:colOff>
      <xdr:row>58</xdr:row>
      <xdr:rowOff>62712</xdr:rowOff>
    </xdr:to>
    <xdr:sp macro="" textlink="">
      <xdr:nvSpPr>
        <xdr:cNvPr id="810" name="フローチャート: 判断 809"/>
        <xdr:cNvSpPr/>
      </xdr:nvSpPr>
      <xdr:spPr>
        <a:xfrm>
          <a:off x="19494500" y="990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79239</xdr:rowOff>
    </xdr:from>
    <xdr:ext cx="469744" cy="259045"/>
    <xdr:sp macro="" textlink="">
      <xdr:nvSpPr>
        <xdr:cNvPr id="811" name="テキスト ボックス 810"/>
        <xdr:cNvSpPr txBox="1"/>
      </xdr:nvSpPr>
      <xdr:spPr>
        <a:xfrm>
          <a:off x="19310428" y="968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56820</xdr:rowOff>
    </xdr:from>
    <xdr:to>
      <xdr:col>98</xdr:col>
      <xdr:colOff>38100</xdr:colOff>
      <xdr:row>58</xdr:row>
      <xdr:rowOff>158420</xdr:rowOff>
    </xdr:to>
    <xdr:sp macro="" textlink="">
      <xdr:nvSpPr>
        <xdr:cNvPr id="812" name="フローチャート: 判断 811"/>
        <xdr:cNvSpPr/>
      </xdr:nvSpPr>
      <xdr:spPr>
        <a:xfrm>
          <a:off x="18605500" y="100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3497</xdr:rowOff>
    </xdr:from>
    <xdr:ext cx="469744" cy="259045"/>
    <xdr:sp macro="" textlink="">
      <xdr:nvSpPr>
        <xdr:cNvPr id="813" name="テキスト ボックス 812"/>
        <xdr:cNvSpPr txBox="1"/>
      </xdr:nvSpPr>
      <xdr:spPr>
        <a:xfrm>
          <a:off x="18421428" y="977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84251</xdr:rowOff>
    </xdr:from>
    <xdr:to>
      <xdr:col>116</xdr:col>
      <xdr:colOff>114300</xdr:colOff>
      <xdr:row>59</xdr:row>
      <xdr:rowOff>14401</xdr:rowOff>
    </xdr:to>
    <xdr:sp macro="" textlink="">
      <xdr:nvSpPr>
        <xdr:cNvPr id="819" name="楕円 818"/>
        <xdr:cNvSpPr/>
      </xdr:nvSpPr>
      <xdr:spPr>
        <a:xfrm>
          <a:off x="22110700" y="1002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170628</xdr:rowOff>
    </xdr:from>
    <xdr:ext cx="469744" cy="259045"/>
    <xdr:sp macro="" textlink="">
      <xdr:nvSpPr>
        <xdr:cNvPr id="820" name="貸付金該当値テキスト"/>
        <xdr:cNvSpPr txBox="1"/>
      </xdr:nvSpPr>
      <xdr:spPr>
        <a:xfrm>
          <a:off x="22212300" y="9943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78766</xdr:rowOff>
    </xdr:from>
    <xdr:to>
      <xdr:col>112</xdr:col>
      <xdr:colOff>38100</xdr:colOff>
      <xdr:row>59</xdr:row>
      <xdr:rowOff>8916</xdr:rowOff>
    </xdr:to>
    <xdr:sp macro="" textlink="">
      <xdr:nvSpPr>
        <xdr:cNvPr id="821" name="楕円 820"/>
        <xdr:cNvSpPr/>
      </xdr:nvSpPr>
      <xdr:spPr>
        <a:xfrm>
          <a:off x="21272500" y="1002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43</xdr:rowOff>
    </xdr:from>
    <xdr:ext cx="469744" cy="259045"/>
    <xdr:sp macro="" textlink="">
      <xdr:nvSpPr>
        <xdr:cNvPr id="822" name="テキスト ボックス 821"/>
        <xdr:cNvSpPr txBox="1"/>
      </xdr:nvSpPr>
      <xdr:spPr>
        <a:xfrm>
          <a:off x="21088428" y="1011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71374</xdr:rowOff>
    </xdr:from>
    <xdr:to>
      <xdr:col>107</xdr:col>
      <xdr:colOff>101600</xdr:colOff>
      <xdr:row>59</xdr:row>
      <xdr:rowOff>1524</xdr:rowOff>
    </xdr:to>
    <xdr:sp macro="" textlink="">
      <xdr:nvSpPr>
        <xdr:cNvPr id="823" name="楕円 822"/>
        <xdr:cNvSpPr/>
      </xdr:nvSpPr>
      <xdr:spPr>
        <a:xfrm>
          <a:off x="20383500" y="1001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164101</xdr:rowOff>
    </xdr:from>
    <xdr:ext cx="469744" cy="259045"/>
    <xdr:sp macro="" textlink="">
      <xdr:nvSpPr>
        <xdr:cNvPr id="824" name="テキスト ボックス 823"/>
        <xdr:cNvSpPr txBox="1"/>
      </xdr:nvSpPr>
      <xdr:spPr>
        <a:xfrm>
          <a:off x="20199428" y="1010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69241</xdr:rowOff>
    </xdr:from>
    <xdr:to>
      <xdr:col>102</xdr:col>
      <xdr:colOff>165100</xdr:colOff>
      <xdr:row>58</xdr:row>
      <xdr:rowOff>170841</xdr:rowOff>
    </xdr:to>
    <xdr:sp macro="" textlink="">
      <xdr:nvSpPr>
        <xdr:cNvPr id="825" name="楕円 824"/>
        <xdr:cNvSpPr/>
      </xdr:nvSpPr>
      <xdr:spPr>
        <a:xfrm>
          <a:off x="19494500" y="1001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161968</xdr:rowOff>
    </xdr:from>
    <xdr:ext cx="469744" cy="259045"/>
    <xdr:sp macro="" textlink="">
      <xdr:nvSpPr>
        <xdr:cNvPr id="826" name="テキスト ボックス 825"/>
        <xdr:cNvSpPr txBox="1"/>
      </xdr:nvSpPr>
      <xdr:spPr>
        <a:xfrm>
          <a:off x="19310428" y="1010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71831</xdr:rowOff>
    </xdr:from>
    <xdr:to>
      <xdr:col>98</xdr:col>
      <xdr:colOff>38100</xdr:colOff>
      <xdr:row>59</xdr:row>
      <xdr:rowOff>1981</xdr:rowOff>
    </xdr:to>
    <xdr:sp macro="" textlink="">
      <xdr:nvSpPr>
        <xdr:cNvPr id="827" name="楕円 826"/>
        <xdr:cNvSpPr/>
      </xdr:nvSpPr>
      <xdr:spPr>
        <a:xfrm>
          <a:off x="18605500" y="1001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164558</xdr:rowOff>
    </xdr:from>
    <xdr:ext cx="469744" cy="259045"/>
    <xdr:sp macro="" textlink="">
      <xdr:nvSpPr>
        <xdr:cNvPr id="828" name="テキスト ボックス 827"/>
        <xdr:cNvSpPr txBox="1"/>
      </xdr:nvSpPr>
      <xdr:spPr>
        <a:xfrm>
          <a:off x="18421428" y="1010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99809</xdr:rowOff>
    </xdr:from>
    <xdr:to>
      <xdr:col>116</xdr:col>
      <xdr:colOff>62864</xdr:colOff>
      <xdr:row>78</xdr:row>
      <xdr:rowOff>121565</xdr:rowOff>
    </xdr:to>
    <xdr:cxnSp macro="">
      <xdr:nvCxnSpPr>
        <xdr:cNvPr id="853" name="直線コネクタ 852"/>
        <xdr:cNvCxnSpPr/>
      </xdr:nvCxnSpPr>
      <xdr:spPr>
        <a:xfrm flipV="1">
          <a:off x="22159595" y="12272759"/>
          <a:ext cx="1269" cy="122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125392</xdr:rowOff>
    </xdr:from>
    <xdr:ext cx="534377" cy="259045"/>
    <xdr:sp macro="" textlink="">
      <xdr:nvSpPr>
        <xdr:cNvPr id="854" name="繰出金最小値テキスト"/>
        <xdr:cNvSpPr txBox="1"/>
      </xdr:nvSpPr>
      <xdr:spPr>
        <a:xfrm>
          <a:off x="22212300" y="1349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121565</xdr:rowOff>
    </xdr:from>
    <xdr:to>
      <xdr:col>116</xdr:col>
      <xdr:colOff>152400</xdr:colOff>
      <xdr:row>78</xdr:row>
      <xdr:rowOff>121565</xdr:rowOff>
    </xdr:to>
    <xdr:cxnSp macro="">
      <xdr:nvCxnSpPr>
        <xdr:cNvPr id="855" name="直線コネクタ 854"/>
        <xdr:cNvCxnSpPr/>
      </xdr:nvCxnSpPr>
      <xdr:spPr>
        <a:xfrm>
          <a:off x="22072600" y="13494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46486</xdr:rowOff>
    </xdr:from>
    <xdr:ext cx="534377" cy="259045"/>
    <xdr:sp macro="" textlink="">
      <xdr:nvSpPr>
        <xdr:cNvPr id="856" name="繰出金最大値テキスト"/>
        <xdr:cNvSpPr txBox="1"/>
      </xdr:nvSpPr>
      <xdr:spPr>
        <a:xfrm>
          <a:off x="22212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99809</xdr:rowOff>
    </xdr:from>
    <xdr:to>
      <xdr:col>116</xdr:col>
      <xdr:colOff>152400</xdr:colOff>
      <xdr:row>71</xdr:row>
      <xdr:rowOff>99809</xdr:rowOff>
    </xdr:to>
    <xdr:cxnSp macro="">
      <xdr:nvCxnSpPr>
        <xdr:cNvPr id="857" name="直線コネクタ 856"/>
        <xdr:cNvCxnSpPr/>
      </xdr:nvCxnSpPr>
      <xdr:spPr>
        <a:xfrm>
          <a:off x="22072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3435</xdr:rowOff>
    </xdr:from>
    <xdr:to>
      <xdr:col>116</xdr:col>
      <xdr:colOff>63500</xdr:colOff>
      <xdr:row>78</xdr:row>
      <xdr:rowOff>13208</xdr:rowOff>
    </xdr:to>
    <xdr:cxnSp macro="">
      <xdr:nvCxnSpPr>
        <xdr:cNvPr id="858" name="直線コネクタ 857"/>
        <xdr:cNvCxnSpPr/>
      </xdr:nvCxnSpPr>
      <xdr:spPr>
        <a:xfrm>
          <a:off x="21323300" y="13376535"/>
          <a:ext cx="838200" cy="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32414</xdr:rowOff>
    </xdr:from>
    <xdr:ext cx="534377" cy="259045"/>
    <xdr:sp macro="" textlink="">
      <xdr:nvSpPr>
        <xdr:cNvPr id="859" name="繰出金平均値テキスト"/>
        <xdr:cNvSpPr txBox="1"/>
      </xdr:nvSpPr>
      <xdr:spPr>
        <a:xfrm>
          <a:off x="22212300" y="12891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9537</xdr:rowOff>
    </xdr:from>
    <xdr:to>
      <xdr:col>116</xdr:col>
      <xdr:colOff>114300</xdr:colOff>
      <xdr:row>76</xdr:row>
      <xdr:rowOff>111137</xdr:rowOff>
    </xdr:to>
    <xdr:sp macro="" textlink="">
      <xdr:nvSpPr>
        <xdr:cNvPr id="860" name="フローチャート: 判断 859"/>
        <xdr:cNvSpPr/>
      </xdr:nvSpPr>
      <xdr:spPr>
        <a:xfrm>
          <a:off x="221107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3435</xdr:rowOff>
    </xdr:from>
    <xdr:to>
      <xdr:col>111</xdr:col>
      <xdr:colOff>177800</xdr:colOff>
      <xdr:row>78</xdr:row>
      <xdr:rowOff>29953</xdr:rowOff>
    </xdr:to>
    <xdr:cxnSp macro="">
      <xdr:nvCxnSpPr>
        <xdr:cNvPr id="861" name="直線コネクタ 860"/>
        <xdr:cNvCxnSpPr/>
      </xdr:nvCxnSpPr>
      <xdr:spPr>
        <a:xfrm flipV="1">
          <a:off x="20434300" y="13376535"/>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3156</xdr:rowOff>
    </xdr:from>
    <xdr:to>
      <xdr:col>112</xdr:col>
      <xdr:colOff>38100</xdr:colOff>
      <xdr:row>76</xdr:row>
      <xdr:rowOff>104756</xdr:rowOff>
    </xdr:to>
    <xdr:sp macro="" textlink="">
      <xdr:nvSpPr>
        <xdr:cNvPr id="862" name="フローチャート: 判断 861"/>
        <xdr:cNvSpPr/>
      </xdr:nvSpPr>
      <xdr:spPr>
        <a:xfrm>
          <a:off x="21272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121283</xdr:rowOff>
    </xdr:from>
    <xdr:ext cx="534377" cy="259045"/>
    <xdr:sp macro="" textlink="">
      <xdr:nvSpPr>
        <xdr:cNvPr id="863" name="テキスト ボックス 862"/>
        <xdr:cNvSpPr txBox="1"/>
      </xdr:nvSpPr>
      <xdr:spPr>
        <a:xfrm>
          <a:off x="21056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151567</xdr:rowOff>
    </xdr:from>
    <xdr:to>
      <xdr:col>107</xdr:col>
      <xdr:colOff>50800</xdr:colOff>
      <xdr:row>78</xdr:row>
      <xdr:rowOff>29953</xdr:rowOff>
    </xdr:to>
    <xdr:cxnSp macro="">
      <xdr:nvCxnSpPr>
        <xdr:cNvPr id="864" name="直線コネクタ 863"/>
        <xdr:cNvCxnSpPr/>
      </xdr:nvCxnSpPr>
      <xdr:spPr>
        <a:xfrm>
          <a:off x="19545300" y="13353217"/>
          <a:ext cx="889000" cy="4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165272</xdr:rowOff>
    </xdr:from>
    <xdr:to>
      <xdr:col>107</xdr:col>
      <xdr:colOff>101600</xdr:colOff>
      <xdr:row>76</xdr:row>
      <xdr:rowOff>95422</xdr:rowOff>
    </xdr:to>
    <xdr:sp macro="" textlink="">
      <xdr:nvSpPr>
        <xdr:cNvPr id="865" name="フローチャート: 判断 864"/>
        <xdr:cNvSpPr/>
      </xdr:nvSpPr>
      <xdr:spPr>
        <a:xfrm>
          <a:off x="20383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111948</xdr:rowOff>
    </xdr:from>
    <xdr:ext cx="534377" cy="259045"/>
    <xdr:sp macro="" textlink="">
      <xdr:nvSpPr>
        <xdr:cNvPr id="866" name="テキスト ボックス 865"/>
        <xdr:cNvSpPr txBox="1"/>
      </xdr:nvSpPr>
      <xdr:spPr>
        <a:xfrm>
          <a:off x="20167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151567</xdr:rowOff>
    </xdr:from>
    <xdr:to>
      <xdr:col>102</xdr:col>
      <xdr:colOff>114300</xdr:colOff>
      <xdr:row>78</xdr:row>
      <xdr:rowOff>23628</xdr:rowOff>
    </xdr:to>
    <xdr:cxnSp macro="">
      <xdr:nvCxnSpPr>
        <xdr:cNvPr id="867" name="直線コネクタ 866"/>
        <xdr:cNvCxnSpPr/>
      </xdr:nvCxnSpPr>
      <xdr:spPr>
        <a:xfrm flipV="1">
          <a:off x="18656300" y="13353217"/>
          <a:ext cx="889000" cy="4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1994</xdr:rowOff>
    </xdr:from>
    <xdr:to>
      <xdr:col>102</xdr:col>
      <xdr:colOff>165100</xdr:colOff>
      <xdr:row>76</xdr:row>
      <xdr:rowOff>103594</xdr:rowOff>
    </xdr:to>
    <xdr:sp macro="" textlink="">
      <xdr:nvSpPr>
        <xdr:cNvPr id="868" name="フローチャート: 判断 867"/>
        <xdr:cNvSpPr/>
      </xdr:nvSpPr>
      <xdr:spPr>
        <a:xfrm>
          <a:off x="19494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120121</xdr:rowOff>
    </xdr:from>
    <xdr:ext cx="534377" cy="259045"/>
    <xdr:sp macro="" textlink="">
      <xdr:nvSpPr>
        <xdr:cNvPr id="869" name="テキスト ボックス 868"/>
        <xdr:cNvSpPr txBox="1"/>
      </xdr:nvSpPr>
      <xdr:spPr>
        <a:xfrm>
          <a:off x="19278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96482</xdr:rowOff>
    </xdr:from>
    <xdr:to>
      <xdr:col>98</xdr:col>
      <xdr:colOff>38100</xdr:colOff>
      <xdr:row>77</xdr:row>
      <xdr:rowOff>26632</xdr:rowOff>
    </xdr:to>
    <xdr:sp macro="" textlink="">
      <xdr:nvSpPr>
        <xdr:cNvPr id="870" name="フローチャート: 判断 869"/>
        <xdr:cNvSpPr/>
      </xdr:nvSpPr>
      <xdr:spPr>
        <a:xfrm>
          <a:off x="18605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43159</xdr:rowOff>
    </xdr:from>
    <xdr:ext cx="534377" cy="259045"/>
    <xdr:sp macro="" textlink="">
      <xdr:nvSpPr>
        <xdr:cNvPr id="871" name="テキスト ボックス 870"/>
        <xdr:cNvSpPr txBox="1"/>
      </xdr:nvSpPr>
      <xdr:spPr>
        <a:xfrm>
          <a:off x="18389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133858</xdr:rowOff>
    </xdr:from>
    <xdr:to>
      <xdr:col>116</xdr:col>
      <xdr:colOff>114300</xdr:colOff>
      <xdr:row>78</xdr:row>
      <xdr:rowOff>64008</xdr:rowOff>
    </xdr:to>
    <xdr:sp macro="" textlink="">
      <xdr:nvSpPr>
        <xdr:cNvPr id="877" name="楕円 876"/>
        <xdr:cNvSpPr/>
      </xdr:nvSpPr>
      <xdr:spPr>
        <a:xfrm>
          <a:off x="22110700" y="1333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48785</xdr:rowOff>
    </xdr:from>
    <xdr:ext cx="534377" cy="259045"/>
    <xdr:sp macro="" textlink="">
      <xdr:nvSpPr>
        <xdr:cNvPr id="878" name="繰出金該当値テキスト"/>
        <xdr:cNvSpPr txBox="1"/>
      </xdr:nvSpPr>
      <xdr:spPr>
        <a:xfrm>
          <a:off x="22212300" y="1325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124085</xdr:rowOff>
    </xdr:from>
    <xdr:to>
      <xdr:col>112</xdr:col>
      <xdr:colOff>38100</xdr:colOff>
      <xdr:row>78</xdr:row>
      <xdr:rowOff>54235</xdr:rowOff>
    </xdr:to>
    <xdr:sp macro="" textlink="">
      <xdr:nvSpPr>
        <xdr:cNvPr id="879" name="楕円 878"/>
        <xdr:cNvSpPr/>
      </xdr:nvSpPr>
      <xdr:spPr>
        <a:xfrm>
          <a:off x="21272500" y="133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45362</xdr:rowOff>
    </xdr:from>
    <xdr:ext cx="534377" cy="259045"/>
    <xdr:sp macro="" textlink="">
      <xdr:nvSpPr>
        <xdr:cNvPr id="880" name="テキスト ボックス 879"/>
        <xdr:cNvSpPr txBox="1"/>
      </xdr:nvSpPr>
      <xdr:spPr>
        <a:xfrm>
          <a:off x="21056111" y="1341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150603</xdr:rowOff>
    </xdr:from>
    <xdr:to>
      <xdr:col>107</xdr:col>
      <xdr:colOff>101600</xdr:colOff>
      <xdr:row>78</xdr:row>
      <xdr:rowOff>80753</xdr:rowOff>
    </xdr:to>
    <xdr:sp macro="" textlink="">
      <xdr:nvSpPr>
        <xdr:cNvPr id="881" name="楕円 880"/>
        <xdr:cNvSpPr/>
      </xdr:nvSpPr>
      <xdr:spPr>
        <a:xfrm>
          <a:off x="20383500" y="1335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71880</xdr:rowOff>
    </xdr:from>
    <xdr:ext cx="534377" cy="259045"/>
    <xdr:sp macro="" textlink="">
      <xdr:nvSpPr>
        <xdr:cNvPr id="882" name="テキスト ボックス 881"/>
        <xdr:cNvSpPr txBox="1"/>
      </xdr:nvSpPr>
      <xdr:spPr>
        <a:xfrm>
          <a:off x="20167111" y="1344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100767</xdr:rowOff>
    </xdr:from>
    <xdr:to>
      <xdr:col>102</xdr:col>
      <xdr:colOff>165100</xdr:colOff>
      <xdr:row>78</xdr:row>
      <xdr:rowOff>30917</xdr:rowOff>
    </xdr:to>
    <xdr:sp macro="" textlink="">
      <xdr:nvSpPr>
        <xdr:cNvPr id="883" name="楕円 882"/>
        <xdr:cNvSpPr/>
      </xdr:nvSpPr>
      <xdr:spPr>
        <a:xfrm>
          <a:off x="19494500" y="1330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22044</xdr:rowOff>
    </xdr:from>
    <xdr:ext cx="534377" cy="259045"/>
    <xdr:sp macro="" textlink="">
      <xdr:nvSpPr>
        <xdr:cNvPr id="884" name="テキスト ボックス 883"/>
        <xdr:cNvSpPr txBox="1"/>
      </xdr:nvSpPr>
      <xdr:spPr>
        <a:xfrm>
          <a:off x="19278111" y="1339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144278</xdr:rowOff>
    </xdr:from>
    <xdr:to>
      <xdr:col>98</xdr:col>
      <xdr:colOff>38100</xdr:colOff>
      <xdr:row>78</xdr:row>
      <xdr:rowOff>74428</xdr:rowOff>
    </xdr:to>
    <xdr:sp macro="" textlink="">
      <xdr:nvSpPr>
        <xdr:cNvPr id="885" name="楕円 884"/>
        <xdr:cNvSpPr/>
      </xdr:nvSpPr>
      <xdr:spPr>
        <a:xfrm>
          <a:off x="18605500" y="133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65555</xdr:rowOff>
    </xdr:from>
    <xdr:ext cx="534377" cy="259045"/>
    <xdr:sp macro="" textlink="">
      <xdr:nvSpPr>
        <xdr:cNvPr id="886" name="テキスト ボックス 885"/>
        <xdr:cNvSpPr txBox="1"/>
      </xdr:nvSpPr>
      <xdr:spPr>
        <a:xfrm>
          <a:off x="18389111" y="134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355,051</a:t>
          </a:r>
          <a:r>
            <a:rPr kumimoji="1" lang="ja-JP" altLang="en-US" sz="1300">
              <a:latin typeface="ＭＳ Ｐゴシック" panose="020B0600070205080204" pitchFamily="50" charset="-128"/>
              <a:ea typeface="ＭＳ Ｐゴシック" panose="020B0600070205080204" pitchFamily="50" charset="-128"/>
            </a:rPr>
            <a:t>円となっている。各項目の中で類似団体と比較して高い主な項目は、物件費（</a:t>
          </a:r>
          <a:r>
            <a:rPr kumimoji="1" lang="en-US" altLang="ja-JP" sz="1300">
              <a:latin typeface="ＭＳ Ｐゴシック" panose="020B0600070205080204" pitchFamily="50" charset="-128"/>
              <a:ea typeface="ＭＳ Ｐゴシック" panose="020B0600070205080204" pitchFamily="50" charset="-128"/>
            </a:rPr>
            <a:t>+4,943</a:t>
          </a:r>
          <a:r>
            <a:rPr kumimoji="1" lang="ja-JP" altLang="en-US" sz="1300">
              <a:latin typeface="ＭＳ Ｐゴシック" panose="020B0600070205080204" pitchFamily="50" charset="-128"/>
              <a:ea typeface="ＭＳ Ｐゴシック" panose="020B0600070205080204" pitchFamily="50" charset="-128"/>
            </a:rPr>
            <a:t>円）、扶助費（</a:t>
          </a:r>
          <a:r>
            <a:rPr kumimoji="1" lang="en-US" altLang="ja-JP" sz="1300">
              <a:latin typeface="ＭＳ Ｐゴシック" panose="020B0600070205080204" pitchFamily="50" charset="-128"/>
              <a:ea typeface="ＭＳ Ｐゴシック" panose="020B0600070205080204" pitchFamily="50" charset="-128"/>
            </a:rPr>
            <a:t>+5,913</a:t>
          </a:r>
          <a:r>
            <a:rPr kumimoji="1" lang="ja-JP" altLang="en-US" sz="1300">
              <a:latin typeface="ＭＳ Ｐゴシック" panose="020B0600070205080204" pitchFamily="50" charset="-128"/>
              <a:ea typeface="ＭＳ Ｐゴシック" panose="020B0600070205080204" pitchFamily="50" charset="-128"/>
            </a:rPr>
            <a:t>円）、積立金（</a:t>
          </a:r>
          <a:r>
            <a:rPr kumimoji="1" lang="en-US" altLang="ja-JP" sz="1300">
              <a:latin typeface="ＭＳ Ｐゴシック" panose="020B0600070205080204" pitchFamily="50" charset="-128"/>
              <a:ea typeface="ＭＳ Ｐゴシック" panose="020B0600070205080204" pitchFamily="50" charset="-128"/>
            </a:rPr>
            <a:t>+4,376</a:t>
          </a:r>
          <a:r>
            <a:rPr kumimoji="1" lang="ja-JP" altLang="en-US" sz="1300">
              <a:latin typeface="ＭＳ Ｐゴシック" panose="020B0600070205080204" pitchFamily="50" charset="-128"/>
              <a:ea typeface="ＭＳ Ｐゴシック" panose="020B0600070205080204" pitchFamily="50" charset="-128"/>
            </a:rPr>
            <a:t>円）である。物件費については、本町は単独で消防及び給食、ごみ処理業務を実施しているため類似団体より高いコストとなっているが、これら業務で使用する施設や備品等も老朽化が進みコストも増加する見込みであることから、今後は広域化や民間委託等の検討も必要である。扶助費については、人口の増加や町単独事業の見直し等を行ったことにより、前年度に比べて</a:t>
          </a:r>
          <a:r>
            <a:rPr kumimoji="1" lang="en-US" altLang="ja-JP" sz="1300">
              <a:latin typeface="ＭＳ Ｐゴシック" panose="020B0600070205080204" pitchFamily="50" charset="-128"/>
              <a:ea typeface="ＭＳ Ｐゴシック" panose="020B0600070205080204" pitchFamily="50" charset="-128"/>
            </a:rPr>
            <a:t>1,876</a:t>
          </a:r>
          <a:r>
            <a:rPr kumimoji="1" lang="ja-JP" altLang="en-US" sz="1300">
              <a:latin typeface="ＭＳ Ｐゴシック" panose="020B0600070205080204" pitchFamily="50" charset="-128"/>
              <a:ea typeface="ＭＳ Ｐゴシック" panose="020B0600070205080204" pitchFamily="50" charset="-128"/>
            </a:rPr>
            <a:t>円減少したが類似団体平均を上回る結果となった。類似団体よりも人口が多いことや社会福祉サービスを行う町内事業所の増加やサービスの多様化により、社会保障関係費は毎年度増加しており、今後も高齢化や制度改正により扶助費の増加が見込まれる。適正な受益者負担の継続や予防事業の強化で医療費を削減すること等により、持続可能なサービス提供を目指していく。積立金については、前年度より地方税は減収したものの、引き続き</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億円を超える税収となったため、一般財源で財政調整基金や老朽化が進む公共施設の整備のため公共施設整備基金等へ積立を行ったことで、類似団体平均より上回る結果となった。しかし、平成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年度までは類似団体平均を下回る結果となっているため、今後も継続して将来の需要のための財源として基金の積立を目指していく。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福岡県苅田町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37,652
36,204
48.98
14,187,450
13,368,378
740,708
9,390,398
10,758,478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45648</xdr:rowOff>
    </xdr:from>
    <xdr:to>
      <xdr:col>24</xdr:col>
      <xdr:colOff>62865</xdr:colOff>
      <xdr:row>38</xdr:row>
      <xdr:rowOff>95939</xdr:rowOff>
    </xdr:to>
    <xdr:cxnSp macro="">
      <xdr:nvCxnSpPr>
        <xdr:cNvPr id="58" name="直線コネクタ 57"/>
        <xdr:cNvCxnSpPr/>
      </xdr:nvCxnSpPr>
      <xdr:spPr>
        <a:xfrm flipV="1">
          <a:off x="4633595" y="5360598"/>
          <a:ext cx="1270" cy="12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99766</xdr:rowOff>
    </xdr:from>
    <xdr:ext cx="469744" cy="259045"/>
    <xdr:sp macro="" textlink="">
      <xdr:nvSpPr>
        <xdr:cNvPr id="59" name="議会費最小値テキスト"/>
        <xdr:cNvSpPr txBox="1"/>
      </xdr:nvSpPr>
      <xdr:spPr>
        <a:xfrm>
          <a:off x="4686300" y="661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95939</xdr:rowOff>
    </xdr:from>
    <xdr:to>
      <xdr:col>24</xdr:col>
      <xdr:colOff>152400</xdr:colOff>
      <xdr:row>38</xdr:row>
      <xdr:rowOff>95939</xdr:rowOff>
    </xdr:to>
    <xdr:cxnSp macro="">
      <xdr:nvCxnSpPr>
        <xdr:cNvPr id="60" name="直線コネクタ 59"/>
        <xdr:cNvCxnSpPr/>
      </xdr:nvCxnSpPr>
      <xdr:spPr>
        <a:xfrm>
          <a:off x="4546600" y="661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163775</xdr:rowOff>
    </xdr:from>
    <xdr:ext cx="469744" cy="259045"/>
    <xdr:sp macro="" textlink="">
      <xdr:nvSpPr>
        <xdr:cNvPr id="61" name="議会費最大値テキスト"/>
        <xdr:cNvSpPr txBox="1"/>
      </xdr:nvSpPr>
      <xdr:spPr>
        <a:xfrm>
          <a:off x="4686300" y="513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45648</xdr:rowOff>
    </xdr:from>
    <xdr:to>
      <xdr:col>24</xdr:col>
      <xdr:colOff>152400</xdr:colOff>
      <xdr:row>31</xdr:row>
      <xdr:rowOff>45648</xdr:rowOff>
    </xdr:to>
    <xdr:cxnSp macro="">
      <xdr:nvCxnSpPr>
        <xdr:cNvPr id="62" name="直線コネクタ 61"/>
        <xdr:cNvCxnSpPr/>
      </xdr:nvCxnSpPr>
      <xdr:spPr>
        <a:xfrm>
          <a:off x="4546600" y="536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82877</xdr:rowOff>
    </xdr:from>
    <xdr:to>
      <xdr:col>24</xdr:col>
      <xdr:colOff>63500</xdr:colOff>
      <xdr:row>35</xdr:row>
      <xdr:rowOff>111942</xdr:rowOff>
    </xdr:to>
    <xdr:cxnSp macro="">
      <xdr:nvCxnSpPr>
        <xdr:cNvPr id="63" name="直線コネクタ 62"/>
        <xdr:cNvCxnSpPr/>
      </xdr:nvCxnSpPr>
      <xdr:spPr>
        <a:xfrm flipV="1">
          <a:off x="3797300" y="6083627"/>
          <a:ext cx="838200" cy="2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48096</xdr:rowOff>
    </xdr:from>
    <xdr:ext cx="469744" cy="259045"/>
    <xdr:sp macro="" textlink="">
      <xdr:nvSpPr>
        <xdr:cNvPr id="64" name="議会費平均値テキスト"/>
        <xdr:cNvSpPr txBox="1"/>
      </xdr:nvSpPr>
      <xdr:spPr>
        <a:xfrm>
          <a:off x="4686300" y="5877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25219</xdr:rowOff>
    </xdr:from>
    <xdr:to>
      <xdr:col>24</xdr:col>
      <xdr:colOff>114300</xdr:colOff>
      <xdr:row>35</xdr:row>
      <xdr:rowOff>126819</xdr:rowOff>
    </xdr:to>
    <xdr:sp macro="" textlink="">
      <xdr:nvSpPr>
        <xdr:cNvPr id="65" name="フローチャート: 判断 64"/>
        <xdr:cNvSpPr/>
      </xdr:nvSpPr>
      <xdr:spPr>
        <a:xfrm>
          <a:off x="45847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88102</xdr:rowOff>
    </xdr:from>
    <xdr:to>
      <xdr:col>19</xdr:col>
      <xdr:colOff>177800</xdr:colOff>
      <xdr:row>35</xdr:row>
      <xdr:rowOff>111942</xdr:rowOff>
    </xdr:to>
    <xdr:cxnSp macro="">
      <xdr:nvCxnSpPr>
        <xdr:cNvPr id="66" name="直線コネクタ 65"/>
        <xdr:cNvCxnSpPr/>
      </xdr:nvCxnSpPr>
      <xdr:spPr>
        <a:xfrm>
          <a:off x="2908300" y="6088852"/>
          <a:ext cx="889000" cy="2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40567</xdr:rowOff>
    </xdr:from>
    <xdr:to>
      <xdr:col>20</xdr:col>
      <xdr:colOff>38100</xdr:colOff>
      <xdr:row>35</xdr:row>
      <xdr:rowOff>142167</xdr:rowOff>
    </xdr:to>
    <xdr:sp macro="" textlink="">
      <xdr:nvSpPr>
        <xdr:cNvPr id="67" name="フローチャート: 判断 66"/>
        <xdr:cNvSpPr/>
      </xdr:nvSpPr>
      <xdr:spPr>
        <a:xfrm>
          <a:off x="3746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158694</xdr:rowOff>
    </xdr:from>
    <xdr:ext cx="469744" cy="259045"/>
    <xdr:sp macro="" textlink="">
      <xdr:nvSpPr>
        <xdr:cNvPr id="68" name="テキスト ボックス 67"/>
        <xdr:cNvSpPr txBox="1"/>
      </xdr:nvSpPr>
      <xdr:spPr>
        <a:xfrm>
          <a:off x="3562428" y="581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83856</xdr:rowOff>
    </xdr:from>
    <xdr:to>
      <xdr:col>15</xdr:col>
      <xdr:colOff>50800</xdr:colOff>
      <xdr:row>35</xdr:row>
      <xdr:rowOff>88102</xdr:rowOff>
    </xdr:to>
    <xdr:cxnSp macro="">
      <xdr:nvCxnSpPr>
        <xdr:cNvPr id="69" name="直線コネクタ 68"/>
        <xdr:cNvCxnSpPr/>
      </xdr:nvCxnSpPr>
      <xdr:spPr>
        <a:xfrm>
          <a:off x="2019300" y="5913156"/>
          <a:ext cx="889000" cy="17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48078</xdr:rowOff>
    </xdr:from>
    <xdr:to>
      <xdr:col>15</xdr:col>
      <xdr:colOff>101600</xdr:colOff>
      <xdr:row>35</xdr:row>
      <xdr:rowOff>149678</xdr:rowOff>
    </xdr:to>
    <xdr:sp macro="" textlink="">
      <xdr:nvSpPr>
        <xdr:cNvPr id="70" name="フローチャート: 判断 69"/>
        <xdr:cNvSpPr/>
      </xdr:nvSpPr>
      <xdr:spPr>
        <a:xfrm>
          <a:off x="2857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140805</xdr:rowOff>
    </xdr:from>
    <xdr:ext cx="469744" cy="259045"/>
    <xdr:sp macro="" textlink="">
      <xdr:nvSpPr>
        <xdr:cNvPr id="71" name="テキスト ボックス 70"/>
        <xdr:cNvSpPr txBox="1"/>
      </xdr:nvSpPr>
      <xdr:spPr>
        <a:xfrm>
          <a:off x="2673428"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83856</xdr:rowOff>
    </xdr:from>
    <xdr:to>
      <xdr:col>10</xdr:col>
      <xdr:colOff>114300</xdr:colOff>
      <xdr:row>34</xdr:row>
      <xdr:rowOff>99205</xdr:rowOff>
    </xdr:to>
    <xdr:cxnSp macro="">
      <xdr:nvCxnSpPr>
        <xdr:cNvPr id="72" name="直線コネクタ 71"/>
        <xdr:cNvCxnSpPr/>
      </xdr:nvCxnSpPr>
      <xdr:spPr>
        <a:xfrm flipV="1">
          <a:off x="1130300" y="5913156"/>
          <a:ext cx="8890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111434</xdr:rowOff>
    </xdr:from>
    <xdr:to>
      <xdr:col>10</xdr:col>
      <xdr:colOff>165100</xdr:colOff>
      <xdr:row>35</xdr:row>
      <xdr:rowOff>41584</xdr:rowOff>
    </xdr:to>
    <xdr:sp macro="" textlink="">
      <xdr:nvSpPr>
        <xdr:cNvPr id="73" name="フローチャート: 判断 72"/>
        <xdr:cNvSpPr/>
      </xdr:nvSpPr>
      <xdr:spPr>
        <a:xfrm>
          <a:off x="1968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32711</xdr:rowOff>
    </xdr:from>
    <xdr:ext cx="469744" cy="259045"/>
    <xdr:sp macro="" textlink="">
      <xdr:nvSpPr>
        <xdr:cNvPr id="74" name="テキスト ボックス 73"/>
        <xdr:cNvSpPr txBox="1"/>
      </xdr:nvSpPr>
      <xdr:spPr>
        <a:xfrm>
          <a:off x="1784428" y="603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41547</xdr:rowOff>
    </xdr:from>
    <xdr:to>
      <xdr:col>6</xdr:col>
      <xdr:colOff>38100</xdr:colOff>
      <xdr:row>35</xdr:row>
      <xdr:rowOff>143147</xdr:rowOff>
    </xdr:to>
    <xdr:sp macro="" textlink="">
      <xdr:nvSpPr>
        <xdr:cNvPr id="75" name="フローチャート: 判断 74"/>
        <xdr:cNvSpPr/>
      </xdr:nvSpPr>
      <xdr:spPr>
        <a:xfrm>
          <a:off x="1079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134274</xdr:rowOff>
    </xdr:from>
    <xdr:ext cx="469744" cy="259045"/>
    <xdr:sp macro="" textlink="">
      <xdr:nvSpPr>
        <xdr:cNvPr id="76" name="テキスト ボックス 75"/>
        <xdr:cNvSpPr txBox="1"/>
      </xdr:nvSpPr>
      <xdr:spPr>
        <a:xfrm>
          <a:off x="895428"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32077</xdr:rowOff>
    </xdr:from>
    <xdr:to>
      <xdr:col>24</xdr:col>
      <xdr:colOff>114300</xdr:colOff>
      <xdr:row>35</xdr:row>
      <xdr:rowOff>133677</xdr:rowOff>
    </xdr:to>
    <xdr:sp macro="" textlink="">
      <xdr:nvSpPr>
        <xdr:cNvPr id="82" name="楕円 81"/>
        <xdr:cNvSpPr/>
      </xdr:nvSpPr>
      <xdr:spPr>
        <a:xfrm>
          <a:off x="4584700" y="603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10504</xdr:rowOff>
    </xdr:from>
    <xdr:ext cx="469744" cy="259045"/>
    <xdr:sp macro="" textlink="">
      <xdr:nvSpPr>
        <xdr:cNvPr id="83" name="議会費該当値テキスト"/>
        <xdr:cNvSpPr txBox="1"/>
      </xdr:nvSpPr>
      <xdr:spPr>
        <a:xfrm>
          <a:off x="4686300" y="601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61142</xdr:rowOff>
    </xdr:from>
    <xdr:to>
      <xdr:col>20</xdr:col>
      <xdr:colOff>38100</xdr:colOff>
      <xdr:row>35</xdr:row>
      <xdr:rowOff>162742</xdr:rowOff>
    </xdr:to>
    <xdr:sp macro="" textlink="">
      <xdr:nvSpPr>
        <xdr:cNvPr id="84" name="楕円 83"/>
        <xdr:cNvSpPr/>
      </xdr:nvSpPr>
      <xdr:spPr>
        <a:xfrm>
          <a:off x="3746500" y="606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153869</xdr:rowOff>
    </xdr:from>
    <xdr:ext cx="469744" cy="259045"/>
    <xdr:sp macro="" textlink="">
      <xdr:nvSpPr>
        <xdr:cNvPr id="85" name="テキスト ボックス 84"/>
        <xdr:cNvSpPr txBox="1"/>
      </xdr:nvSpPr>
      <xdr:spPr>
        <a:xfrm>
          <a:off x="3562428" y="615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37302</xdr:rowOff>
    </xdr:from>
    <xdr:to>
      <xdr:col>15</xdr:col>
      <xdr:colOff>101600</xdr:colOff>
      <xdr:row>35</xdr:row>
      <xdr:rowOff>138902</xdr:rowOff>
    </xdr:to>
    <xdr:sp macro="" textlink="">
      <xdr:nvSpPr>
        <xdr:cNvPr id="86" name="楕円 85"/>
        <xdr:cNvSpPr/>
      </xdr:nvSpPr>
      <xdr:spPr>
        <a:xfrm>
          <a:off x="2857500" y="603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155429</xdr:rowOff>
    </xdr:from>
    <xdr:ext cx="469744" cy="259045"/>
    <xdr:sp macro="" textlink="">
      <xdr:nvSpPr>
        <xdr:cNvPr id="87" name="テキスト ボックス 86"/>
        <xdr:cNvSpPr txBox="1"/>
      </xdr:nvSpPr>
      <xdr:spPr>
        <a:xfrm>
          <a:off x="2673428" y="581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33056</xdr:rowOff>
    </xdr:from>
    <xdr:to>
      <xdr:col>10</xdr:col>
      <xdr:colOff>165100</xdr:colOff>
      <xdr:row>34</xdr:row>
      <xdr:rowOff>134656</xdr:rowOff>
    </xdr:to>
    <xdr:sp macro="" textlink="">
      <xdr:nvSpPr>
        <xdr:cNvPr id="88" name="楕円 87"/>
        <xdr:cNvSpPr/>
      </xdr:nvSpPr>
      <xdr:spPr>
        <a:xfrm>
          <a:off x="1968500" y="586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151183</xdr:rowOff>
    </xdr:from>
    <xdr:ext cx="469744" cy="259045"/>
    <xdr:sp macro="" textlink="">
      <xdr:nvSpPr>
        <xdr:cNvPr id="89" name="テキスト ボックス 88"/>
        <xdr:cNvSpPr txBox="1"/>
      </xdr:nvSpPr>
      <xdr:spPr>
        <a:xfrm>
          <a:off x="1784428" y="563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48405</xdr:rowOff>
    </xdr:from>
    <xdr:to>
      <xdr:col>6</xdr:col>
      <xdr:colOff>38100</xdr:colOff>
      <xdr:row>34</xdr:row>
      <xdr:rowOff>150005</xdr:rowOff>
    </xdr:to>
    <xdr:sp macro="" textlink="">
      <xdr:nvSpPr>
        <xdr:cNvPr id="90" name="楕円 89"/>
        <xdr:cNvSpPr/>
      </xdr:nvSpPr>
      <xdr:spPr>
        <a:xfrm>
          <a:off x="1079500" y="587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166532</xdr:rowOff>
    </xdr:from>
    <xdr:ext cx="469744" cy="259045"/>
    <xdr:sp macro="" textlink="">
      <xdr:nvSpPr>
        <xdr:cNvPr id="91" name="テキスト ボックス 90"/>
        <xdr:cNvSpPr txBox="1"/>
      </xdr:nvSpPr>
      <xdr:spPr>
        <a:xfrm>
          <a:off x="895428" y="565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107128</xdr:rowOff>
    </xdr:from>
    <xdr:to>
      <xdr:col>24</xdr:col>
      <xdr:colOff>62865</xdr:colOff>
      <xdr:row>59</xdr:row>
      <xdr:rowOff>802</xdr:rowOff>
    </xdr:to>
    <xdr:cxnSp macro="">
      <xdr:nvCxnSpPr>
        <xdr:cNvPr id="117" name="直線コネクタ 116"/>
        <xdr:cNvCxnSpPr/>
      </xdr:nvCxnSpPr>
      <xdr:spPr>
        <a:xfrm flipV="1">
          <a:off x="4633595" y="8679628"/>
          <a:ext cx="1270" cy="1436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4629</xdr:rowOff>
    </xdr:from>
    <xdr:ext cx="534377" cy="259045"/>
    <xdr:sp macro="" textlink="">
      <xdr:nvSpPr>
        <xdr:cNvPr id="118" name="総務費最小値テキスト"/>
        <xdr:cNvSpPr txBox="1"/>
      </xdr:nvSpPr>
      <xdr:spPr>
        <a:xfrm>
          <a:off x="4686300" y="1012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802</xdr:rowOff>
    </xdr:from>
    <xdr:to>
      <xdr:col>24</xdr:col>
      <xdr:colOff>152400</xdr:colOff>
      <xdr:row>59</xdr:row>
      <xdr:rowOff>802</xdr:rowOff>
    </xdr:to>
    <xdr:cxnSp macro="">
      <xdr:nvCxnSpPr>
        <xdr:cNvPr id="119" name="直線コネクタ 118"/>
        <xdr:cNvCxnSpPr/>
      </xdr:nvCxnSpPr>
      <xdr:spPr>
        <a:xfrm>
          <a:off x="4546600" y="1011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53805</xdr:rowOff>
    </xdr:from>
    <xdr:ext cx="599010" cy="259045"/>
    <xdr:sp macro="" textlink="">
      <xdr:nvSpPr>
        <xdr:cNvPr id="120" name="総務費最大値テキスト"/>
        <xdr:cNvSpPr txBox="1"/>
      </xdr:nvSpPr>
      <xdr:spPr>
        <a:xfrm>
          <a:off x="4686300" y="845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469,974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107128</xdr:rowOff>
    </xdr:from>
    <xdr:to>
      <xdr:col>24</xdr:col>
      <xdr:colOff>152400</xdr:colOff>
      <xdr:row>50</xdr:row>
      <xdr:rowOff>107128</xdr:rowOff>
    </xdr:to>
    <xdr:cxnSp macro="">
      <xdr:nvCxnSpPr>
        <xdr:cNvPr id="121" name="直線コネクタ 120"/>
        <xdr:cNvCxnSpPr/>
      </xdr:nvCxnSpPr>
      <xdr:spPr>
        <a:xfrm>
          <a:off x="4546600" y="867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103601</xdr:rowOff>
    </xdr:from>
    <xdr:to>
      <xdr:col>24</xdr:col>
      <xdr:colOff>63500</xdr:colOff>
      <xdr:row>58</xdr:row>
      <xdr:rowOff>110926</xdr:rowOff>
    </xdr:to>
    <xdr:cxnSp macro="">
      <xdr:nvCxnSpPr>
        <xdr:cNvPr id="122" name="直線コネクタ 121"/>
        <xdr:cNvCxnSpPr/>
      </xdr:nvCxnSpPr>
      <xdr:spPr>
        <a:xfrm flipV="1">
          <a:off x="3797300" y="10047701"/>
          <a:ext cx="838200" cy="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11151</xdr:rowOff>
    </xdr:from>
    <xdr:ext cx="534377" cy="259045"/>
    <xdr:sp macro="" textlink="">
      <xdr:nvSpPr>
        <xdr:cNvPr id="123" name="総務費平均値テキスト"/>
        <xdr:cNvSpPr txBox="1"/>
      </xdr:nvSpPr>
      <xdr:spPr>
        <a:xfrm>
          <a:off x="4686300" y="9783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159724</xdr:rowOff>
    </xdr:from>
    <xdr:to>
      <xdr:col>24</xdr:col>
      <xdr:colOff>114300</xdr:colOff>
      <xdr:row>58</xdr:row>
      <xdr:rowOff>89874</xdr:rowOff>
    </xdr:to>
    <xdr:sp macro="" textlink="">
      <xdr:nvSpPr>
        <xdr:cNvPr id="124" name="フローチャート: 判断 123"/>
        <xdr:cNvSpPr/>
      </xdr:nvSpPr>
      <xdr:spPr>
        <a:xfrm>
          <a:off x="45847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88161</xdr:rowOff>
    </xdr:from>
    <xdr:to>
      <xdr:col>19</xdr:col>
      <xdr:colOff>177800</xdr:colOff>
      <xdr:row>58</xdr:row>
      <xdr:rowOff>110926</xdr:rowOff>
    </xdr:to>
    <xdr:cxnSp macro="">
      <xdr:nvCxnSpPr>
        <xdr:cNvPr id="125" name="直線コネクタ 124"/>
        <xdr:cNvCxnSpPr/>
      </xdr:nvCxnSpPr>
      <xdr:spPr>
        <a:xfrm>
          <a:off x="2908300" y="10032261"/>
          <a:ext cx="889000" cy="2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17276</xdr:rowOff>
    </xdr:from>
    <xdr:to>
      <xdr:col>20</xdr:col>
      <xdr:colOff>38100</xdr:colOff>
      <xdr:row>58</xdr:row>
      <xdr:rowOff>118876</xdr:rowOff>
    </xdr:to>
    <xdr:sp macro="" textlink="">
      <xdr:nvSpPr>
        <xdr:cNvPr id="126" name="フローチャート: 判断 125"/>
        <xdr:cNvSpPr/>
      </xdr:nvSpPr>
      <xdr:spPr>
        <a:xfrm>
          <a:off x="3746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135403</xdr:rowOff>
    </xdr:from>
    <xdr:ext cx="534377" cy="259045"/>
    <xdr:sp macro="" textlink="">
      <xdr:nvSpPr>
        <xdr:cNvPr id="127" name="テキスト ボックス 126"/>
        <xdr:cNvSpPr txBox="1"/>
      </xdr:nvSpPr>
      <xdr:spPr>
        <a:xfrm>
          <a:off x="3530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88161</xdr:rowOff>
    </xdr:from>
    <xdr:to>
      <xdr:col>15</xdr:col>
      <xdr:colOff>50800</xdr:colOff>
      <xdr:row>58</xdr:row>
      <xdr:rowOff>151489</xdr:rowOff>
    </xdr:to>
    <xdr:cxnSp macro="">
      <xdr:nvCxnSpPr>
        <xdr:cNvPr id="128" name="直線コネクタ 127"/>
        <xdr:cNvCxnSpPr/>
      </xdr:nvCxnSpPr>
      <xdr:spPr>
        <a:xfrm flipV="1">
          <a:off x="2019300" y="10032261"/>
          <a:ext cx="889000" cy="6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8344</xdr:rowOff>
    </xdr:from>
    <xdr:to>
      <xdr:col>15</xdr:col>
      <xdr:colOff>101600</xdr:colOff>
      <xdr:row>58</xdr:row>
      <xdr:rowOff>109944</xdr:rowOff>
    </xdr:to>
    <xdr:sp macro="" textlink="">
      <xdr:nvSpPr>
        <xdr:cNvPr id="129" name="フローチャート: 判断 128"/>
        <xdr:cNvSpPr/>
      </xdr:nvSpPr>
      <xdr:spPr>
        <a:xfrm>
          <a:off x="2857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126471</xdr:rowOff>
    </xdr:from>
    <xdr:ext cx="534377" cy="259045"/>
    <xdr:sp macro="" textlink="">
      <xdr:nvSpPr>
        <xdr:cNvPr id="130" name="テキスト ボックス 129"/>
        <xdr:cNvSpPr txBox="1"/>
      </xdr:nvSpPr>
      <xdr:spPr>
        <a:xfrm>
          <a:off x="2641111" y="97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151489</xdr:rowOff>
    </xdr:from>
    <xdr:to>
      <xdr:col>10</xdr:col>
      <xdr:colOff>114300</xdr:colOff>
      <xdr:row>58</xdr:row>
      <xdr:rowOff>153276</xdr:rowOff>
    </xdr:to>
    <xdr:cxnSp macro="">
      <xdr:nvCxnSpPr>
        <xdr:cNvPr id="131" name="直線コネクタ 130"/>
        <xdr:cNvCxnSpPr/>
      </xdr:nvCxnSpPr>
      <xdr:spPr>
        <a:xfrm flipV="1">
          <a:off x="1130300" y="10095589"/>
          <a:ext cx="889000" cy="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15663</xdr:rowOff>
    </xdr:from>
    <xdr:to>
      <xdr:col>10</xdr:col>
      <xdr:colOff>165100</xdr:colOff>
      <xdr:row>58</xdr:row>
      <xdr:rowOff>117263</xdr:rowOff>
    </xdr:to>
    <xdr:sp macro="" textlink="">
      <xdr:nvSpPr>
        <xdr:cNvPr id="132" name="フローチャート: 判断 131"/>
        <xdr:cNvSpPr/>
      </xdr:nvSpPr>
      <xdr:spPr>
        <a:xfrm>
          <a:off x="1968500" y="99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133790</xdr:rowOff>
    </xdr:from>
    <xdr:ext cx="534377" cy="259045"/>
    <xdr:sp macro="" textlink="">
      <xdr:nvSpPr>
        <xdr:cNvPr id="133" name="テキスト ボックス 132"/>
        <xdr:cNvSpPr txBox="1"/>
      </xdr:nvSpPr>
      <xdr:spPr>
        <a:xfrm>
          <a:off x="1752111" y="973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44186</xdr:rowOff>
    </xdr:from>
    <xdr:to>
      <xdr:col>6</xdr:col>
      <xdr:colOff>38100</xdr:colOff>
      <xdr:row>58</xdr:row>
      <xdr:rowOff>145786</xdr:rowOff>
    </xdr:to>
    <xdr:sp macro="" textlink="">
      <xdr:nvSpPr>
        <xdr:cNvPr id="134" name="フローチャート: 判断 133"/>
        <xdr:cNvSpPr/>
      </xdr:nvSpPr>
      <xdr:spPr>
        <a:xfrm>
          <a:off x="1079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162313</xdr:rowOff>
    </xdr:from>
    <xdr:ext cx="534377" cy="259045"/>
    <xdr:sp macro="" textlink="">
      <xdr:nvSpPr>
        <xdr:cNvPr id="135" name="テキスト ボックス 134"/>
        <xdr:cNvSpPr txBox="1"/>
      </xdr:nvSpPr>
      <xdr:spPr>
        <a:xfrm>
          <a:off x="863111" y="97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52801</xdr:rowOff>
    </xdr:from>
    <xdr:to>
      <xdr:col>24</xdr:col>
      <xdr:colOff>114300</xdr:colOff>
      <xdr:row>58</xdr:row>
      <xdr:rowOff>154401</xdr:rowOff>
    </xdr:to>
    <xdr:sp macro="" textlink="">
      <xdr:nvSpPr>
        <xdr:cNvPr id="141" name="楕円 140"/>
        <xdr:cNvSpPr/>
      </xdr:nvSpPr>
      <xdr:spPr>
        <a:xfrm>
          <a:off x="4584700" y="999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139178</xdr:rowOff>
    </xdr:from>
    <xdr:ext cx="534377" cy="259045"/>
    <xdr:sp macro="" textlink="">
      <xdr:nvSpPr>
        <xdr:cNvPr id="142" name="総務費該当値テキスト"/>
        <xdr:cNvSpPr txBox="1"/>
      </xdr:nvSpPr>
      <xdr:spPr>
        <a:xfrm>
          <a:off x="4686300" y="991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60126</xdr:rowOff>
    </xdr:from>
    <xdr:to>
      <xdr:col>20</xdr:col>
      <xdr:colOff>38100</xdr:colOff>
      <xdr:row>58</xdr:row>
      <xdr:rowOff>161726</xdr:rowOff>
    </xdr:to>
    <xdr:sp macro="" textlink="">
      <xdr:nvSpPr>
        <xdr:cNvPr id="143" name="楕円 142"/>
        <xdr:cNvSpPr/>
      </xdr:nvSpPr>
      <xdr:spPr>
        <a:xfrm>
          <a:off x="3746500" y="1000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152853</xdr:rowOff>
    </xdr:from>
    <xdr:ext cx="534377" cy="259045"/>
    <xdr:sp macro="" textlink="">
      <xdr:nvSpPr>
        <xdr:cNvPr id="144" name="テキスト ボックス 143"/>
        <xdr:cNvSpPr txBox="1"/>
      </xdr:nvSpPr>
      <xdr:spPr>
        <a:xfrm>
          <a:off x="3530111" y="1009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37361</xdr:rowOff>
    </xdr:from>
    <xdr:to>
      <xdr:col>15</xdr:col>
      <xdr:colOff>101600</xdr:colOff>
      <xdr:row>58</xdr:row>
      <xdr:rowOff>138961</xdr:rowOff>
    </xdr:to>
    <xdr:sp macro="" textlink="">
      <xdr:nvSpPr>
        <xdr:cNvPr id="145" name="楕円 144"/>
        <xdr:cNvSpPr/>
      </xdr:nvSpPr>
      <xdr:spPr>
        <a:xfrm>
          <a:off x="2857500" y="998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130088</xdr:rowOff>
    </xdr:from>
    <xdr:ext cx="534377" cy="259045"/>
    <xdr:sp macro="" textlink="">
      <xdr:nvSpPr>
        <xdr:cNvPr id="146" name="テキスト ボックス 145"/>
        <xdr:cNvSpPr txBox="1"/>
      </xdr:nvSpPr>
      <xdr:spPr>
        <a:xfrm>
          <a:off x="2641111" y="1007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100689</xdr:rowOff>
    </xdr:from>
    <xdr:to>
      <xdr:col>10</xdr:col>
      <xdr:colOff>165100</xdr:colOff>
      <xdr:row>59</xdr:row>
      <xdr:rowOff>30839</xdr:rowOff>
    </xdr:to>
    <xdr:sp macro="" textlink="">
      <xdr:nvSpPr>
        <xdr:cNvPr id="147" name="楕円 146"/>
        <xdr:cNvSpPr/>
      </xdr:nvSpPr>
      <xdr:spPr>
        <a:xfrm>
          <a:off x="1968500" y="1004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21966</xdr:rowOff>
    </xdr:from>
    <xdr:ext cx="534377" cy="259045"/>
    <xdr:sp macro="" textlink="">
      <xdr:nvSpPr>
        <xdr:cNvPr id="148" name="テキスト ボックス 147"/>
        <xdr:cNvSpPr txBox="1"/>
      </xdr:nvSpPr>
      <xdr:spPr>
        <a:xfrm>
          <a:off x="1752111" y="1013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102476</xdr:rowOff>
    </xdr:from>
    <xdr:to>
      <xdr:col>6</xdr:col>
      <xdr:colOff>38100</xdr:colOff>
      <xdr:row>59</xdr:row>
      <xdr:rowOff>32626</xdr:rowOff>
    </xdr:to>
    <xdr:sp macro="" textlink="">
      <xdr:nvSpPr>
        <xdr:cNvPr id="149" name="楕円 148"/>
        <xdr:cNvSpPr/>
      </xdr:nvSpPr>
      <xdr:spPr>
        <a:xfrm>
          <a:off x="1079500" y="1004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23753</xdr:rowOff>
    </xdr:from>
    <xdr:ext cx="534377" cy="259045"/>
    <xdr:sp macro="" textlink="">
      <xdr:nvSpPr>
        <xdr:cNvPr id="150" name="テキスト ボックス 149"/>
        <xdr:cNvSpPr txBox="1"/>
      </xdr:nvSpPr>
      <xdr:spPr>
        <a:xfrm>
          <a:off x="863111" y="1013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3" name="テキスト ボックス 162"/>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100190</xdr:rowOff>
    </xdr:from>
    <xdr:to>
      <xdr:col>24</xdr:col>
      <xdr:colOff>62865</xdr:colOff>
      <xdr:row>78</xdr:row>
      <xdr:rowOff>108586</xdr:rowOff>
    </xdr:to>
    <xdr:cxnSp macro="">
      <xdr:nvCxnSpPr>
        <xdr:cNvPr id="175" name="直線コネクタ 174"/>
        <xdr:cNvCxnSpPr/>
      </xdr:nvCxnSpPr>
      <xdr:spPr>
        <a:xfrm flipV="1">
          <a:off x="4633595" y="12101690"/>
          <a:ext cx="1270" cy="137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112413</xdr:rowOff>
    </xdr:from>
    <xdr:ext cx="534377" cy="259045"/>
    <xdr:sp macro="" textlink="">
      <xdr:nvSpPr>
        <xdr:cNvPr id="176" name="民生費最小値テキスト"/>
        <xdr:cNvSpPr txBox="1"/>
      </xdr:nvSpPr>
      <xdr:spPr>
        <a:xfrm>
          <a:off x="4686300" y="1348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177" name="直線コネクタ 176"/>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46867</xdr:rowOff>
    </xdr:from>
    <xdr:ext cx="599010" cy="259045"/>
    <xdr:sp macro="" textlink="">
      <xdr:nvSpPr>
        <xdr:cNvPr id="178" name="民生費最大値テキスト"/>
        <xdr:cNvSpPr txBox="1"/>
      </xdr:nvSpPr>
      <xdr:spPr>
        <a:xfrm>
          <a:off x="4686300" y="11876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100190</xdr:rowOff>
    </xdr:from>
    <xdr:to>
      <xdr:col>24</xdr:col>
      <xdr:colOff>152400</xdr:colOff>
      <xdr:row>70</xdr:row>
      <xdr:rowOff>100190</xdr:rowOff>
    </xdr:to>
    <xdr:cxnSp macro="">
      <xdr:nvCxnSpPr>
        <xdr:cNvPr id="179" name="直線コネクタ 178"/>
        <xdr:cNvCxnSpPr/>
      </xdr:nvCxnSpPr>
      <xdr:spPr>
        <a:xfrm>
          <a:off x="4546600" y="121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140805</xdr:rowOff>
    </xdr:from>
    <xdr:to>
      <xdr:col>24</xdr:col>
      <xdr:colOff>63500</xdr:colOff>
      <xdr:row>77</xdr:row>
      <xdr:rowOff>13539</xdr:rowOff>
    </xdr:to>
    <xdr:cxnSp macro="">
      <xdr:nvCxnSpPr>
        <xdr:cNvPr id="180" name="直線コネクタ 179"/>
        <xdr:cNvCxnSpPr/>
      </xdr:nvCxnSpPr>
      <xdr:spPr>
        <a:xfrm>
          <a:off x="3797300" y="13171005"/>
          <a:ext cx="838200" cy="4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88384</xdr:rowOff>
    </xdr:from>
    <xdr:ext cx="599010" cy="259045"/>
    <xdr:sp macro="" textlink="">
      <xdr:nvSpPr>
        <xdr:cNvPr id="181" name="民生費平均値テキスト"/>
        <xdr:cNvSpPr txBox="1"/>
      </xdr:nvSpPr>
      <xdr:spPr>
        <a:xfrm>
          <a:off x="4686300" y="12947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65506</xdr:rowOff>
    </xdr:from>
    <xdr:to>
      <xdr:col>24</xdr:col>
      <xdr:colOff>114300</xdr:colOff>
      <xdr:row>76</xdr:row>
      <xdr:rowOff>167106</xdr:rowOff>
    </xdr:to>
    <xdr:sp macro="" textlink="">
      <xdr:nvSpPr>
        <xdr:cNvPr id="182" name="フローチャート: 判断 181"/>
        <xdr:cNvSpPr/>
      </xdr:nvSpPr>
      <xdr:spPr>
        <a:xfrm>
          <a:off x="45847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140805</xdr:rowOff>
    </xdr:from>
    <xdr:to>
      <xdr:col>19</xdr:col>
      <xdr:colOff>177800</xdr:colOff>
      <xdr:row>76</xdr:row>
      <xdr:rowOff>148107</xdr:rowOff>
    </xdr:to>
    <xdr:cxnSp macro="">
      <xdr:nvCxnSpPr>
        <xdr:cNvPr id="183" name="直線コネクタ 182"/>
        <xdr:cNvCxnSpPr/>
      </xdr:nvCxnSpPr>
      <xdr:spPr>
        <a:xfrm flipV="1">
          <a:off x="2908300" y="13171005"/>
          <a:ext cx="889000" cy="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9334</xdr:rowOff>
    </xdr:from>
    <xdr:to>
      <xdr:col>20</xdr:col>
      <xdr:colOff>38100</xdr:colOff>
      <xdr:row>76</xdr:row>
      <xdr:rowOff>110934</xdr:rowOff>
    </xdr:to>
    <xdr:sp macro="" textlink="">
      <xdr:nvSpPr>
        <xdr:cNvPr id="184" name="フローチャート: 判断 183"/>
        <xdr:cNvSpPr/>
      </xdr:nvSpPr>
      <xdr:spPr>
        <a:xfrm>
          <a:off x="3746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127461</xdr:rowOff>
    </xdr:from>
    <xdr:ext cx="599010" cy="259045"/>
    <xdr:sp macro="" textlink="">
      <xdr:nvSpPr>
        <xdr:cNvPr id="185" name="テキスト ボックス 184"/>
        <xdr:cNvSpPr txBox="1"/>
      </xdr:nvSpPr>
      <xdr:spPr>
        <a:xfrm>
          <a:off x="3497795" y="1281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148107</xdr:rowOff>
    </xdr:from>
    <xdr:to>
      <xdr:col>15</xdr:col>
      <xdr:colOff>50800</xdr:colOff>
      <xdr:row>76</xdr:row>
      <xdr:rowOff>148298</xdr:rowOff>
    </xdr:to>
    <xdr:cxnSp macro="">
      <xdr:nvCxnSpPr>
        <xdr:cNvPr id="186" name="直線コネクタ 185"/>
        <xdr:cNvCxnSpPr/>
      </xdr:nvCxnSpPr>
      <xdr:spPr>
        <a:xfrm flipV="1">
          <a:off x="2019300" y="13178307"/>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38164</xdr:rowOff>
    </xdr:from>
    <xdr:to>
      <xdr:col>15</xdr:col>
      <xdr:colOff>101600</xdr:colOff>
      <xdr:row>75</xdr:row>
      <xdr:rowOff>139764</xdr:rowOff>
    </xdr:to>
    <xdr:sp macro="" textlink="">
      <xdr:nvSpPr>
        <xdr:cNvPr id="187" name="フローチャート: 判断 186"/>
        <xdr:cNvSpPr/>
      </xdr:nvSpPr>
      <xdr:spPr>
        <a:xfrm>
          <a:off x="2857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156291</xdr:rowOff>
    </xdr:from>
    <xdr:ext cx="599010" cy="259045"/>
    <xdr:sp macro="" textlink="">
      <xdr:nvSpPr>
        <xdr:cNvPr id="188" name="テキスト ボックス 187"/>
        <xdr:cNvSpPr txBox="1"/>
      </xdr:nvSpPr>
      <xdr:spPr>
        <a:xfrm>
          <a:off x="2608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137618</xdr:rowOff>
    </xdr:from>
    <xdr:to>
      <xdr:col>10</xdr:col>
      <xdr:colOff>114300</xdr:colOff>
      <xdr:row>76</xdr:row>
      <xdr:rowOff>148298</xdr:rowOff>
    </xdr:to>
    <xdr:cxnSp macro="">
      <xdr:nvCxnSpPr>
        <xdr:cNvPr id="189" name="直線コネクタ 188"/>
        <xdr:cNvCxnSpPr/>
      </xdr:nvCxnSpPr>
      <xdr:spPr>
        <a:xfrm>
          <a:off x="1130300" y="13167818"/>
          <a:ext cx="889000" cy="1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22467</xdr:rowOff>
    </xdr:from>
    <xdr:to>
      <xdr:col>10</xdr:col>
      <xdr:colOff>165100</xdr:colOff>
      <xdr:row>76</xdr:row>
      <xdr:rowOff>124067</xdr:rowOff>
    </xdr:to>
    <xdr:sp macro="" textlink="">
      <xdr:nvSpPr>
        <xdr:cNvPr id="190" name="フローチャート: 判断 189"/>
        <xdr:cNvSpPr/>
      </xdr:nvSpPr>
      <xdr:spPr>
        <a:xfrm>
          <a:off x="1968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140593</xdr:rowOff>
    </xdr:from>
    <xdr:ext cx="599010" cy="259045"/>
    <xdr:sp macro="" textlink="">
      <xdr:nvSpPr>
        <xdr:cNvPr id="191" name="テキスト ボックス 190"/>
        <xdr:cNvSpPr txBox="1"/>
      </xdr:nvSpPr>
      <xdr:spPr>
        <a:xfrm>
          <a:off x="1719795" y="128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60376</xdr:rowOff>
    </xdr:from>
    <xdr:to>
      <xdr:col>6</xdr:col>
      <xdr:colOff>38100</xdr:colOff>
      <xdr:row>77</xdr:row>
      <xdr:rowOff>161976</xdr:rowOff>
    </xdr:to>
    <xdr:sp macro="" textlink="">
      <xdr:nvSpPr>
        <xdr:cNvPr id="192" name="フローチャート: 判断 191"/>
        <xdr:cNvSpPr/>
      </xdr:nvSpPr>
      <xdr:spPr>
        <a:xfrm>
          <a:off x="1079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153103</xdr:rowOff>
    </xdr:from>
    <xdr:ext cx="599010" cy="259045"/>
    <xdr:sp macro="" textlink="">
      <xdr:nvSpPr>
        <xdr:cNvPr id="193" name="テキスト ボックス 192"/>
        <xdr:cNvSpPr txBox="1"/>
      </xdr:nvSpPr>
      <xdr:spPr>
        <a:xfrm>
          <a:off x="830795" y="1335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134189</xdr:rowOff>
    </xdr:from>
    <xdr:to>
      <xdr:col>24</xdr:col>
      <xdr:colOff>114300</xdr:colOff>
      <xdr:row>77</xdr:row>
      <xdr:rowOff>64339</xdr:rowOff>
    </xdr:to>
    <xdr:sp macro="" textlink="">
      <xdr:nvSpPr>
        <xdr:cNvPr id="199" name="楕円 198"/>
        <xdr:cNvSpPr/>
      </xdr:nvSpPr>
      <xdr:spPr>
        <a:xfrm>
          <a:off x="4584700" y="1316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112616</xdr:rowOff>
    </xdr:from>
    <xdr:ext cx="599010" cy="259045"/>
    <xdr:sp macro="" textlink="">
      <xdr:nvSpPr>
        <xdr:cNvPr id="200" name="民生費該当値テキスト"/>
        <xdr:cNvSpPr txBox="1"/>
      </xdr:nvSpPr>
      <xdr:spPr>
        <a:xfrm>
          <a:off x="4686300" y="1314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90005</xdr:rowOff>
    </xdr:from>
    <xdr:to>
      <xdr:col>20</xdr:col>
      <xdr:colOff>38100</xdr:colOff>
      <xdr:row>77</xdr:row>
      <xdr:rowOff>20155</xdr:rowOff>
    </xdr:to>
    <xdr:sp macro="" textlink="">
      <xdr:nvSpPr>
        <xdr:cNvPr id="201" name="楕円 200"/>
        <xdr:cNvSpPr/>
      </xdr:nvSpPr>
      <xdr:spPr>
        <a:xfrm>
          <a:off x="3746500" y="1312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11282</xdr:rowOff>
    </xdr:from>
    <xdr:ext cx="599010" cy="259045"/>
    <xdr:sp macro="" textlink="">
      <xdr:nvSpPr>
        <xdr:cNvPr id="202" name="テキスト ボックス 201"/>
        <xdr:cNvSpPr txBox="1"/>
      </xdr:nvSpPr>
      <xdr:spPr>
        <a:xfrm>
          <a:off x="3497795" y="13212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97307</xdr:rowOff>
    </xdr:from>
    <xdr:to>
      <xdr:col>15</xdr:col>
      <xdr:colOff>101600</xdr:colOff>
      <xdr:row>77</xdr:row>
      <xdr:rowOff>27457</xdr:rowOff>
    </xdr:to>
    <xdr:sp macro="" textlink="">
      <xdr:nvSpPr>
        <xdr:cNvPr id="203" name="楕円 202"/>
        <xdr:cNvSpPr/>
      </xdr:nvSpPr>
      <xdr:spPr>
        <a:xfrm>
          <a:off x="2857500" y="1312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18584</xdr:rowOff>
    </xdr:from>
    <xdr:ext cx="599010" cy="259045"/>
    <xdr:sp macro="" textlink="">
      <xdr:nvSpPr>
        <xdr:cNvPr id="204" name="テキスト ボックス 203"/>
        <xdr:cNvSpPr txBox="1"/>
      </xdr:nvSpPr>
      <xdr:spPr>
        <a:xfrm>
          <a:off x="2608795" y="13220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97498</xdr:rowOff>
    </xdr:from>
    <xdr:to>
      <xdr:col>10</xdr:col>
      <xdr:colOff>165100</xdr:colOff>
      <xdr:row>77</xdr:row>
      <xdr:rowOff>27648</xdr:rowOff>
    </xdr:to>
    <xdr:sp macro="" textlink="">
      <xdr:nvSpPr>
        <xdr:cNvPr id="205" name="楕円 204"/>
        <xdr:cNvSpPr/>
      </xdr:nvSpPr>
      <xdr:spPr>
        <a:xfrm>
          <a:off x="1968500" y="1312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18775</xdr:rowOff>
    </xdr:from>
    <xdr:ext cx="599010" cy="259045"/>
    <xdr:sp macro="" textlink="">
      <xdr:nvSpPr>
        <xdr:cNvPr id="206" name="テキスト ボックス 205"/>
        <xdr:cNvSpPr txBox="1"/>
      </xdr:nvSpPr>
      <xdr:spPr>
        <a:xfrm>
          <a:off x="1719795" y="13220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86818</xdr:rowOff>
    </xdr:from>
    <xdr:to>
      <xdr:col>6</xdr:col>
      <xdr:colOff>38100</xdr:colOff>
      <xdr:row>77</xdr:row>
      <xdr:rowOff>16968</xdr:rowOff>
    </xdr:to>
    <xdr:sp macro="" textlink="">
      <xdr:nvSpPr>
        <xdr:cNvPr id="207" name="楕円 206"/>
        <xdr:cNvSpPr/>
      </xdr:nvSpPr>
      <xdr:spPr>
        <a:xfrm>
          <a:off x="1079500" y="1311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33494</xdr:rowOff>
    </xdr:from>
    <xdr:ext cx="599010" cy="259045"/>
    <xdr:sp macro="" textlink="">
      <xdr:nvSpPr>
        <xdr:cNvPr id="208" name="テキスト ボックス 207"/>
        <xdr:cNvSpPr txBox="1"/>
      </xdr:nvSpPr>
      <xdr:spPr>
        <a:xfrm>
          <a:off x="830795" y="12892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83441</xdr:rowOff>
    </xdr:from>
    <xdr:to>
      <xdr:col>24</xdr:col>
      <xdr:colOff>62865</xdr:colOff>
      <xdr:row>99</xdr:row>
      <xdr:rowOff>43070</xdr:rowOff>
    </xdr:to>
    <xdr:cxnSp macro="">
      <xdr:nvCxnSpPr>
        <xdr:cNvPr id="231" name="直線コネクタ 230"/>
        <xdr:cNvCxnSpPr/>
      </xdr:nvCxnSpPr>
      <xdr:spPr>
        <a:xfrm flipV="1">
          <a:off x="4633595" y="15856841"/>
          <a:ext cx="1270"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46897</xdr:rowOff>
    </xdr:from>
    <xdr:ext cx="534377" cy="259045"/>
    <xdr:sp macro="" textlink="">
      <xdr:nvSpPr>
        <xdr:cNvPr id="232" name="衛生費最小値テキスト"/>
        <xdr:cNvSpPr txBox="1"/>
      </xdr:nvSpPr>
      <xdr:spPr>
        <a:xfrm>
          <a:off x="4686300" y="170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43070</xdr:rowOff>
    </xdr:from>
    <xdr:to>
      <xdr:col>24</xdr:col>
      <xdr:colOff>152400</xdr:colOff>
      <xdr:row>99</xdr:row>
      <xdr:rowOff>43070</xdr:rowOff>
    </xdr:to>
    <xdr:cxnSp macro="">
      <xdr:nvCxnSpPr>
        <xdr:cNvPr id="233" name="直線コネクタ 232"/>
        <xdr:cNvCxnSpPr/>
      </xdr:nvCxnSpPr>
      <xdr:spPr>
        <a:xfrm>
          <a:off x="4546600" y="1701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30118</xdr:rowOff>
    </xdr:from>
    <xdr:ext cx="534377" cy="259045"/>
    <xdr:sp macro="" textlink="">
      <xdr:nvSpPr>
        <xdr:cNvPr id="234" name="衛生費最大値テキスト"/>
        <xdr:cNvSpPr txBox="1"/>
      </xdr:nvSpPr>
      <xdr:spPr>
        <a:xfrm>
          <a:off x="4686300" y="1563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67,461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83441</xdr:rowOff>
    </xdr:from>
    <xdr:to>
      <xdr:col>24</xdr:col>
      <xdr:colOff>152400</xdr:colOff>
      <xdr:row>92</xdr:row>
      <xdr:rowOff>83441</xdr:rowOff>
    </xdr:to>
    <xdr:cxnSp macro="">
      <xdr:nvCxnSpPr>
        <xdr:cNvPr id="235" name="直線コネクタ 234"/>
        <xdr:cNvCxnSpPr/>
      </xdr:nvCxnSpPr>
      <xdr:spPr>
        <a:xfrm>
          <a:off x="4546600" y="158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99809</xdr:rowOff>
    </xdr:from>
    <xdr:to>
      <xdr:col>24</xdr:col>
      <xdr:colOff>63500</xdr:colOff>
      <xdr:row>96</xdr:row>
      <xdr:rowOff>110393</xdr:rowOff>
    </xdr:to>
    <xdr:cxnSp macro="">
      <xdr:nvCxnSpPr>
        <xdr:cNvPr id="236" name="直線コネクタ 235"/>
        <xdr:cNvCxnSpPr/>
      </xdr:nvCxnSpPr>
      <xdr:spPr>
        <a:xfrm>
          <a:off x="3797300" y="16559009"/>
          <a:ext cx="838200" cy="1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59737</xdr:rowOff>
    </xdr:from>
    <xdr:ext cx="534377" cy="259045"/>
    <xdr:sp macro="" textlink="">
      <xdr:nvSpPr>
        <xdr:cNvPr id="237" name="衛生費平均値テキスト"/>
        <xdr:cNvSpPr txBox="1"/>
      </xdr:nvSpPr>
      <xdr:spPr>
        <a:xfrm>
          <a:off x="4686300" y="16518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81310</xdr:rowOff>
    </xdr:from>
    <xdr:to>
      <xdr:col>24</xdr:col>
      <xdr:colOff>114300</xdr:colOff>
      <xdr:row>97</xdr:row>
      <xdr:rowOff>11460</xdr:rowOff>
    </xdr:to>
    <xdr:sp macro="" textlink="">
      <xdr:nvSpPr>
        <xdr:cNvPr id="238" name="フローチャート: 判断 237"/>
        <xdr:cNvSpPr/>
      </xdr:nvSpPr>
      <xdr:spPr>
        <a:xfrm>
          <a:off x="4584700" y="1654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94483</xdr:rowOff>
    </xdr:from>
    <xdr:to>
      <xdr:col>19</xdr:col>
      <xdr:colOff>177800</xdr:colOff>
      <xdr:row>96</xdr:row>
      <xdr:rowOff>99809</xdr:rowOff>
    </xdr:to>
    <xdr:cxnSp macro="">
      <xdr:nvCxnSpPr>
        <xdr:cNvPr id="239" name="直線コネクタ 238"/>
        <xdr:cNvCxnSpPr/>
      </xdr:nvCxnSpPr>
      <xdr:spPr>
        <a:xfrm>
          <a:off x="2908300" y="16553683"/>
          <a:ext cx="889000" cy="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72532</xdr:rowOff>
    </xdr:from>
    <xdr:to>
      <xdr:col>20</xdr:col>
      <xdr:colOff>38100</xdr:colOff>
      <xdr:row>97</xdr:row>
      <xdr:rowOff>2682</xdr:rowOff>
    </xdr:to>
    <xdr:sp macro="" textlink="">
      <xdr:nvSpPr>
        <xdr:cNvPr id="240" name="フローチャート: 判断 239"/>
        <xdr:cNvSpPr/>
      </xdr:nvSpPr>
      <xdr:spPr>
        <a:xfrm>
          <a:off x="3746500" y="1653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165259</xdr:rowOff>
    </xdr:from>
    <xdr:ext cx="534377" cy="259045"/>
    <xdr:sp macro="" textlink="">
      <xdr:nvSpPr>
        <xdr:cNvPr id="241" name="テキスト ボックス 240"/>
        <xdr:cNvSpPr txBox="1"/>
      </xdr:nvSpPr>
      <xdr:spPr>
        <a:xfrm>
          <a:off x="3530111" y="1662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94483</xdr:rowOff>
    </xdr:from>
    <xdr:to>
      <xdr:col>15</xdr:col>
      <xdr:colOff>50800</xdr:colOff>
      <xdr:row>96</xdr:row>
      <xdr:rowOff>95008</xdr:rowOff>
    </xdr:to>
    <xdr:cxnSp macro="">
      <xdr:nvCxnSpPr>
        <xdr:cNvPr id="242" name="直線コネクタ 241"/>
        <xdr:cNvCxnSpPr/>
      </xdr:nvCxnSpPr>
      <xdr:spPr>
        <a:xfrm flipV="1">
          <a:off x="2019300" y="16553683"/>
          <a:ext cx="889000" cy="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67503</xdr:rowOff>
    </xdr:from>
    <xdr:to>
      <xdr:col>15</xdr:col>
      <xdr:colOff>101600</xdr:colOff>
      <xdr:row>96</xdr:row>
      <xdr:rowOff>169103</xdr:rowOff>
    </xdr:to>
    <xdr:sp macro="" textlink="">
      <xdr:nvSpPr>
        <xdr:cNvPr id="243" name="フローチャート: 判断 242"/>
        <xdr:cNvSpPr/>
      </xdr:nvSpPr>
      <xdr:spPr>
        <a:xfrm>
          <a:off x="2857500" y="165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160230</xdr:rowOff>
    </xdr:from>
    <xdr:ext cx="534377" cy="259045"/>
    <xdr:sp macro="" textlink="">
      <xdr:nvSpPr>
        <xdr:cNvPr id="244" name="テキスト ボックス 243"/>
        <xdr:cNvSpPr txBox="1"/>
      </xdr:nvSpPr>
      <xdr:spPr>
        <a:xfrm>
          <a:off x="2641111" y="1661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74481</xdr:rowOff>
    </xdr:from>
    <xdr:to>
      <xdr:col>10</xdr:col>
      <xdr:colOff>114300</xdr:colOff>
      <xdr:row>96</xdr:row>
      <xdr:rowOff>95008</xdr:rowOff>
    </xdr:to>
    <xdr:cxnSp macro="">
      <xdr:nvCxnSpPr>
        <xdr:cNvPr id="245" name="直線コネクタ 244"/>
        <xdr:cNvCxnSpPr/>
      </xdr:nvCxnSpPr>
      <xdr:spPr>
        <a:xfrm>
          <a:off x="1130300" y="16533681"/>
          <a:ext cx="889000" cy="2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135054</xdr:rowOff>
    </xdr:from>
    <xdr:to>
      <xdr:col>10</xdr:col>
      <xdr:colOff>165100</xdr:colOff>
      <xdr:row>97</xdr:row>
      <xdr:rowOff>65204</xdr:rowOff>
    </xdr:to>
    <xdr:sp macro="" textlink="">
      <xdr:nvSpPr>
        <xdr:cNvPr id="246" name="フローチャート: 判断 245"/>
        <xdr:cNvSpPr/>
      </xdr:nvSpPr>
      <xdr:spPr>
        <a:xfrm>
          <a:off x="1968500" y="1659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56331</xdr:rowOff>
    </xdr:from>
    <xdr:ext cx="534377" cy="259045"/>
    <xdr:sp macro="" textlink="">
      <xdr:nvSpPr>
        <xdr:cNvPr id="247" name="テキスト ボックス 246"/>
        <xdr:cNvSpPr txBox="1"/>
      </xdr:nvSpPr>
      <xdr:spPr>
        <a:xfrm>
          <a:off x="1752111" y="1668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127122</xdr:rowOff>
    </xdr:from>
    <xdr:to>
      <xdr:col>6</xdr:col>
      <xdr:colOff>38100</xdr:colOff>
      <xdr:row>97</xdr:row>
      <xdr:rowOff>57272</xdr:rowOff>
    </xdr:to>
    <xdr:sp macro="" textlink="">
      <xdr:nvSpPr>
        <xdr:cNvPr id="248" name="フローチャート: 判断 247"/>
        <xdr:cNvSpPr/>
      </xdr:nvSpPr>
      <xdr:spPr>
        <a:xfrm>
          <a:off x="1079500" y="16586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48399</xdr:rowOff>
    </xdr:from>
    <xdr:ext cx="534377" cy="259045"/>
    <xdr:sp macro="" textlink="">
      <xdr:nvSpPr>
        <xdr:cNvPr id="249" name="テキスト ボックス 248"/>
        <xdr:cNvSpPr txBox="1"/>
      </xdr:nvSpPr>
      <xdr:spPr>
        <a:xfrm>
          <a:off x="863111" y="1667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59593</xdr:rowOff>
    </xdr:from>
    <xdr:to>
      <xdr:col>24</xdr:col>
      <xdr:colOff>114300</xdr:colOff>
      <xdr:row>96</xdr:row>
      <xdr:rowOff>161193</xdr:rowOff>
    </xdr:to>
    <xdr:sp macro="" textlink="">
      <xdr:nvSpPr>
        <xdr:cNvPr id="255" name="楕円 254"/>
        <xdr:cNvSpPr/>
      </xdr:nvSpPr>
      <xdr:spPr>
        <a:xfrm>
          <a:off x="4584700" y="1651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82470</xdr:rowOff>
    </xdr:from>
    <xdr:ext cx="534377" cy="259045"/>
    <xdr:sp macro="" textlink="">
      <xdr:nvSpPr>
        <xdr:cNvPr id="256" name="衛生費該当値テキスト"/>
        <xdr:cNvSpPr txBox="1"/>
      </xdr:nvSpPr>
      <xdr:spPr>
        <a:xfrm>
          <a:off x="4686300" y="1637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49009</xdr:rowOff>
    </xdr:from>
    <xdr:to>
      <xdr:col>20</xdr:col>
      <xdr:colOff>38100</xdr:colOff>
      <xdr:row>96</xdr:row>
      <xdr:rowOff>150609</xdr:rowOff>
    </xdr:to>
    <xdr:sp macro="" textlink="">
      <xdr:nvSpPr>
        <xdr:cNvPr id="257" name="楕円 256"/>
        <xdr:cNvSpPr/>
      </xdr:nvSpPr>
      <xdr:spPr>
        <a:xfrm>
          <a:off x="3746500" y="1650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167136</xdr:rowOff>
    </xdr:from>
    <xdr:ext cx="534377" cy="259045"/>
    <xdr:sp macro="" textlink="">
      <xdr:nvSpPr>
        <xdr:cNvPr id="258" name="テキスト ボックス 257"/>
        <xdr:cNvSpPr txBox="1"/>
      </xdr:nvSpPr>
      <xdr:spPr>
        <a:xfrm>
          <a:off x="3530111" y="1628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43683</xdr:rowOff>
    </xdr:from>
    <xdr:to>
      <xdr:col>15</xdr:col>
      <xdr:colOff>101600</xdr:colOff>
      <xdr:row>96</xdr:row>
      <xdr:rowOff>145283</xdr:rowOff>
    </xdr:to>
    <xdr:sp macro="" textlink="">
      <xdr:nvSpPr>
        <xdr:cNvPr id="259" name="楕円 258"/>
        <xdr:cNvSpPr/>
      </xdr:nvSpPr>
      <xdr:spPr>
        <a:xfrm>
          <a:off x="2857500" y="1650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161810</xdr:rowOff>
    </xdr:from>
    <xdr:ext cx="534377" cy="259045"/>
    <xdr:sp macro="" textlink="">
      <xdr:nvSpPr>
        <xdr:cNvPr id="260" name="テキスト ボックス 259"/>
        <xdr:cNvSpPr txBox="1"/>
      </xdr:nvSpPr>
      <xdr:spPr>
        <a:xfrm>
          <a:off x="2641111" y="1627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44208</xdr:rowOff>
    </xdr:from>
    <xdr:to>
      <xdr:col>10</xdr:col>
      <xdr:colOff>165100</xdr:colOff>
      <xdr:row>96</xdr:row>
      <xdr:rowOff>145808</xdr:rowOff>
    </xdr:to>
    <xdr:sp macro="" textlink="">
      <xdr:nvSpPr>
        <xdr:cNvPr id="261" name="楕円 260"/>
        <xdr:cNvSpPr/>
      </xdr:nvSpPr>
      <xdr:spPr>
        <a:xfrm>
          <a:off x="1968500" y="1650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162335</xdr:rowOff>
    </xdr:from>
    <xdr:ext cx="534377" cy="259045"/>
    <xdr:sp macro="" textlink="">
      <xdr:nvSpPr>
        <xdr:cNvPr id="262" name="テキスト ボックス 261"/>
        <xdr:cNvSpPr txBox="1"/>
      </xdr:nvSpPr>
      <xdr:spPr>
        <a:xfrm>
          <a:off x="1752111" y="1627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23681</xdr:rowOff>
    </xdr:from>
    <xdr:to>
      <xdr:col>6</xdr:col>
      <xdr:colOff>38100</xdr:colOff>
      <xdr:row>96</xdr:row>
      <xdr:rowOff>125281</xdr:rowOff>
    </xdr:to>
    <xdr:sp macro="" textlink="">
      <xdr:nvSpPr>
        <xdr:cNvPr id="263" name="楕円 262"/>
        <xdr:cNvSpPr/>
      </xdr:nvSpPr>
      <xdr:spPr>
        <a:xfrm>
          <a:off x="1079500" y="1648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141808</xdr:rowOff>
    </xdr:from>
    <xdr:ext cx="534377" cy="259045"/>
    <xdr:sp macro="" textlink="">
      <xdr:nvSpPr>
        <xdr:cNvPr id="264" name="テキスト ボックス 263"/>
        <xdr:cNvSpPr txBox="1"/>
      </xdr:nvSpPr>
      <xdr:spPr>
        <a:xfrm>
          <a:off x="863111" y="1625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77978</xdr:rowOff>
    </xdr:from>
    <xdr:to>
      <xdr:col>54</xdr:col>
      <xdr:colOff>189865</xdr:colOff>
      <xdr:row>39</xdr:row>
      <xdr:rowOff>44450</xdr:rowOff>
    </xdr:to>
    <xdr:cxnSp macro="">
      <xdr:nvCxnSpPr>
        <xdr:cNvPr id="288" name="直線コネクタ 287"/>
        <xdr:cNvCxnSpPr/>
      </xdr:nvCxnSpPr>
      <xdr:spPr>
        <a:xfrm flipV="1">
          <a:off x="10475595" y="5392928"/>
          <a:ext cx="1270" cy="1338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24655</xdr:rowOff>
    </xdr:from>
    <xdr:ext cx="469744" cy="259045"/>
    <xdr:sp macro="" textlink="">
      <xdr:nvSpPr>
        <xdr:cNvPr id="291" name="労働費最大値テキスト"/>
        <xdr:cNvSpPr txBox="1"/>
      </xdr:nvSpPr>
      <xdr:spPr>
        <a:xfrm>
          <a:off x="10528300" y="516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77978</xdr:rowOff>
    </xdr:from>
    <xdr:to>
      <xdr:col>55</xdr:col>
      <xdr:colOff>88900</xdr:colOff>
      <xdr:row>31</xdr:row>
      <xdr:rowOff>77978</xdr:rowOff>
    </xdr:to>
    <xdr:cxnSp macro="">
      <xdr:nvCxnSpPr>
        <xdr:cNvPr id="292" name="直線コネクタ 291"/>
        <xdr:cNvCxnSpPr/>
      </xdr:nvCxnSpPr>
      <xdr:spPr>
        <a:xfrm>
          <a:off x="10388600" y="539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75582</xdr:rowOff>
    </xdr:from>
    <xdr:ext cx="378565" cy="259045"/>
    <xdr:sp macro="" textlink="">
      <xdr:nvSpPr>
        <xdr:cNvPr id="294" name="労働費平均値テキスト"/>
        <xdr:cNvSpPr txBox="1"/>
      </xdr:nvSpPr>
      <xdr:spPr>
        <a:xfrm>
          <a:off x="10528300" y="62477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52705</xdr:rowOff>
    </xdr:from>
    <xdr:to>
      <xdr:col>55</xdr:col>
      <xdr:colOff>50800</xdr:colOff>
      <xdr:row>37</xdr:row>
      <xdr:rowOff>154305</xdr:rowOff>
    </xdr:to>
    <xdr:sp macro="" textlink="">
      <xdr:nvSpPr>
        <xdr:cNvPr id="295" name="フローチャート: 判断 294"/>
        <xdr:cNvSpPr/>
      </xdr:nvSpPr>
      <xdr:spPr>
        <a:xfrm>
          <a:off x="104267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28702</xdr:rowOff>
    </xdr:from>
    <xdr:to>
      <xdr:col>50</xdr:col>
      <xdr:colOff>165100</xdr:colOff>
      <xdr:row>37</xdr:row>
      <xdr:rowOff>130302</xdr:rowOff>
    </xdr:to>
    <xdr:sp macro="" textlink="">
      <xdr:nvSpPr>
        <xdr:cNvPr id="297" name="フローチャート: 判断 296"/>
        <xdr:cNvSpPr/>
      </xdr:nvSpPr>
      <xdr:spPr>
        <a:xfrm>
          <a:off x="9588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146829</xdr:rowOff>
    </xdr:from>
    <xdr:ext cx="378565" cy="259045"/>
    <xdr:sp macro="" textlink="">
      <xdr:nvSpPr>
        <xdr:cNvPr id="298" name="テキスト ボックス 297"/>
        <xdr:cNvSpPr txBox="1"/>
      </xdr:nvSpPr>
      <xdr:spPr>
        <a:xfrm>
          <a:off x="9450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2032</xdr:rowOff>
    </xdr:from>
    <xdr:to>
      <xdr:col>46</xdr:col>
      <xdr:colOff>38100</xdr:colOff>
      <xdr:row>37</xdr:row>
      <xdr:rowOff>103632</xdr:rowOff>
    </xdr:to>
    <xdr:sp macro="" textlink="">
      <xdr:nvSpPr>
        <xdr:cNvPr id="300" name="フローチャート: 判断 299"/>
        <xdr:cNvSpPr/>
      </xdr:nvSpPr>
      <xdr:spPr>
        <a:xfrm>
          <a:off x="8699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120159</xdr:rowOff>
    </xdr:from>
    <xdr:ext cx="378565" cy="259045"/>
    <xdr:sp macro="" textlink="">
      <xdr:nvSpPr>
        <xdr:cNvPr id="301" name="テキスト ボックス 300"/>
        <xdr:cNvSpPr txBox="1"/>
      </xdr:nvSpPr>
      <xdr:spPr>
        <a:xfrm>
          <a:off x="8561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8255</xdr:rowOff>
    </xdr:from>
    <xdr:to>
      <xdr:col>41</xdr:col>
      <xdr:colOff>50800</xdr:colOff>
      <xdr:row>39</xdr:row>
      <xdr:rowOff>44450</xdr:rowOff>
    </xdr:to>
    <xdr:cxnSp macro="">
      <xdr:nvCxnSpPr>
        <xdr:cNvPr id="302" name="直線コネクタ 301"/>
        <xdr:cNvCxnSpPr/>
      </xdr:nvCxnSpPr>
      <xdr:spPr>
        <a:xfrm>
          <a:off x="6972300" y="66948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150241</xdr:rowOff>
    </xdr:from>
    <xdr:to>
      <xdr:col>41</xdr:col>
      <xdr:colOff>101600</xdr:colOff>
      <xdr:row>37</xdr:row>
      <xdr:rowOff>80391</xdr:rowOff>
    </xdr:to>
    <xdr:sp macro="" textlink="">
      <xdr:nvSpPr>
        <xdr:cNvPr id="303" name="フローチャート: 判断 302"/>
        <xdr:cNvSpPr/>
      </xdr:nvSpPr>
      <xdr:spPr>
        <a:xfrm>
          <a:off x="7810500" y="632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96918</xdr:rowOff>
    </xdr:from>
    <xdr:ext cx="378565" cy="259045"/>
    <xdr:sp macro="" textlink="">
      <xdr:nvSpPr>
        <xdr:cNvPr id="304" name="テキスト ボックス 303"/>
        <xdr:cNvSpPr txBox="1"/>
      </xdr:nvSpPr>
      <xdr:spPr>
        <a:xfrm>
          <a:off x="7672017" y="6097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5" name="フローチャート: 判断 304"/>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06" name="テキスト ボックス 305"/>
        <xdr:cNvSpPr txBox="1"/>
      </xdr:nvSpPr>
      <xdr:spPr>
        <a:xfrm>
          <a:off x="6783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128905</xdr:rowOff>
    </xdr:from>
    <xdr:to>
      <xdr:col>36</xdr:col>
      <xdr:colOff>165100</xdr:colOff>
      <xdr:row>39</xdr:row>
      <xdr:rowOff>59055</xdr:rowOff>
    </xdr:to>
    <xdr:sp macro="" textlink="">
      <xdr:nvSpPr>
        <xdr:cNvPr id="320" name="楕円 319"/>
        <xdr:cNvSpPr/>
      </xdr:nvSpPr>
      <xdr:spPr>
        <a:xfrm>
          <a:off x="6921500" y="664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50182</xdr:rowOff>
    </xdr:from>
    <xdr:ext cx="313932" cy="259045"/>
    <xdr:sp macro="" textlink="">
      <xdr:nvSpPr>
        <xdr:cNvPr id="321" name="テキスト ボックス 320"/>
        <xdr:cNvSpPr txBox="1"/>
      </xdr:nvSpPr>
      <xdr:spPr>
        <a:xfrm>
          <a:off x="6815333" y="67367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94723</xdr:rowOff>
    </xdr:from>
    <xdr:to>
      <xdr:col>54</xdr:col>
      <xdr:colOff>189865</xdr:colOff>
      <xdr:row>59</xdr:row>
      <xdr:rowOff>7989</xdr:rowOff>
    </xdr:to>
    <xdr:cxnSp macro="">
      <xdr:nvCxnSpPr>
        <xdr:cNvPr id="345" name="直線コネクタ 344"/>
        <xdr:cNvCxnSpPr/>
      </xdr:nvCxnSpPr>
      <xdr:spPr>
        <a:xfrm flipV="1">
          <a:off x="10475595" y="8838673"/>
          <a:ext cx="1270" cy="128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11816</xdr:rowOff>
    </xdr:from>
    <xdr:ext cx="469744" cy="259045"/>
    <xdr:sp macro="" textlink="">
      <xdr:nvSpPr>
        <xdr:cNvPr id="346" name="農林水産業費最小値テキスト"/>
        <xdr:cNvSpPr txBox="1"/>
      </xdr:nvSpPr>
      <xdr:spPr>
        <a:xfrm>
          <a:off x="10528300" y="1012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7989</xdr:rowOff>
    </xdr:from>
    <xdr:to>
      <xdr:col>55</xdr:col>
      <xdr:colOff>88900</xdr:colOff>
      <xdr:row>59</xdr:row>
      <xdr:rowOff>7989</xdr:rowOff>
    </xdr:to>
    <xdr:cxnSp macro="">
      <xdr:nvCxnSpPr>
        <xdr:cNvPr id="347" name="直線コネクタ 346"/>
        <xdr:cNvCxnSpPr/>
      </xdr:nvCxnSpPr>
      <xdr:spPr>
        <a:xfrm>
          <a:off x="10388600" y="1012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41400</xdr:rowOff>
    </xdr:from>
    <xdr:ext cx="534377" cy="259045"/>
    <xdr:sp macro="" textlink="">
      <xdr:nvSpPr>
        <xdr:cNvPr id="348" name="農林水産業費最大値テキスト"/>
        <xdr:cNvSpPr txBox="1"/>
      </xdr:nvSpPr>
      <xdr:spPr>
        <a:xfrm>
          <a:off x="10528300" y="861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94723</xdr:rowOff>
    </xdr:from>
    <xdr:to>
      <xdr:col>55</xdr:col>
      <xdr:colOff>88900</xdr:colOff>
      <xdr:row>51</xdr:row>
      <xdr:rowOff>94723</xdr:rowOff>
    </xdr:to>
    <xdr:cxnSp macro="">
      <xdr:nvCxnSpPr>
        <xdr:cNvPr id="349" name="直線コネクタ 348"/>
        <xdr:cNvCxnSpPr/>
      </xdr:nvCxnSpPr>
      <xdr:spPr>
        <a:xfrm>
          <a:off x="10388600" y="883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67463</xdr:rowOff>
    </xdr:from>
    <xdr:to>
      <xdr:col>55</xdr:col>
      <xdr:colOff>0</xdr:colOff>
      <xdr:row>58</xdr:row>
      <xdr:rowOff>68949</xdr:rowOff>
    </xdr:to>
    <xdr:cxnSp macro="">
      <xdr:nvCxnSpPr>
        <xdr:cNvPr id="350" name="直線コネクタ 349"/>
        <xdr:cNvCxnSpPr/>
      </xdr:nvCxnSpPr>
      <xdr:spPr>
        <a:xfrm>
          <a:off x="9639300" y="10011563"/>
          <a:ext cx="8382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156487</xdr:rowOff>
    </xdr:from>
    <xdr:ext cx="534377" cy="259045"/>
    <xdr:sp macro="" textlink="">
      <xdr:nvSpPr>
        <xdr:cNvPr id="351" name="農林水産業費平均値テキスト"/>
        <xdr:cNvSpPr txBox="1"/>
      </xdr:nvSpPr>
      <xdr:spPr>
        <a:xfrm>
          <a:off x="10528300" y="9586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133610</xdr:rowOff>
    </xdr:from>
    <xdr:to>
      <xdr:col>55</xdr:col>
      <xdr:colOff>50800</xdr:colOff>
      <xdr:row>57</xdr:row>
      <xdr:rowOff>63760</xdr:rowOff>
    </xdr:to>
    <xdr:sp macro="" textlink="">
      <xdr:nvSpPr>
        <xdr:cNvPr id="352" name="フローチャート: 判断 351"/>
        <xdr:cNvSpPr/>
      </xdr:nvSpPr>
      <xdr:spPr>
        <a:xfrm>
          <a:off x="104267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67463</xdr:rowOff>
    </xdr:from>
    <xdr:to>
      <xdr:col>50</xdr:col>
      <xdr:colOff>114300</xdr:colOff>
      <xdr:row>58</xdr:row>
      <xdr:rowOff>76130</xdr:rowOff>
    </xdr:to>
    <xdr:cxnSp macro="">
      <xdr:nvCxnSpPr>
        <xdr:cNvPr id="353" name="直線コネクタ 352"/>
        <xdr:cNvCxnSpPr/>
      </xdr:nvCxnSpPr>
      <xdr:spPr>
        <a:xfrm flipV="1">
          <a:off x="8750300" y="10011563"/>
          <a:ext cx="889000" cy="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124257</xdr:rowOff>
    </xdr:from>
    <xdr:to>
      <xdr:col>50</xdr:col>
      <xdr:colOff>165100</xdr:colOff>
      <xdr:row>57</xdr:row>
      <xdr:rowOff>54407</xdr:rowOff>
    </xdr:to>
    <xdr:sp macro="" textlink="">
      <xdr:nvSpPr>
        <xdr:cNvPr id="354" name="フローチャート: 判断 353"/>
        <xdr:cNvSpPr/>
      </xdr:nvSpPr>
      <xdr:spPr>
        <a:xfrm>
          <a:off x="95885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70934</xdr:rowOff>
    </xdr:from>
    <xdr:ext cx="534377" cy="259045"/>
    <xdr:sp macro="" textlink="">
      <xdr:nvSpPr>
        <xdr:cNvPr id="355" name="テキスト ボックス 354"/>
        <xdr:cNvSpPr txBox="1"/>
      </xdr:nvSpPr>
      <xdr:spPr>
        <a:xfrm>
          <a:off x="9372111" y="950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60681</xdr:rowOff>
    </xdr:from>
    <xdr:to>
      <xdr:col>45</xdr:col>
      <xdr:colOff>177800</xdr:colOff>
      <xdr:row>58</xdr:row>
      <xdr:rowOff>76130</xdr:rowOff>
    </xdr:to>
    <xdr:cxnSp macro="">
      <xdr:nvCxnSpPr>
        <xdr:cNvPr id="356" name="直線コネクタ 355"/>
        <xdr:cNvCxnSpPr/>
      </xdr:nvCxnSpPr>
      <xdr:spPr>
        <a:xfrm>
          <a:off x="7861300" y="10004781"/>
          <a:ext cx="889000" cy="1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130563</xdr:rowOff>
    </xdr:from>
    <xdr:to>
      <xdr:col>46</xdr:col>
      <xdr:colOff>38100</xdr:colOff>
      <xdr:row>57</xdr:row>
      <xdr:rowOff>60713</xdr:rowOff>
    </xdr:to>
    <xdr:sp macro="" textlink="">
      <xdr:nvSpPr>
        <xdr:cNvPr id="357" name="フローチャート: 判断 356"/>
        <xdr:cNvSpPr/>
      </xdr:nvSpPr>
      <xdr:spPr>
        <a:xfrm>
          <a:off x="8699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77240</xdr:rowOff>
    </xdr:from>
    <xdr:ext cx="534377" cy="259045"/>
    <xdr:sp macro="" textlink="">
      <xdr:nvSpPr>
        <xdr:cNvPr id="358" name="テキスト ボックス 357"/>
        <xdr:cNvSpPr txBox="1"/>
      </xdr:nvSpPr>
      <xdr:spPr>
        <a:xfrm>
          <a:off x="8483111" y="95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60681</xdr:rowOff>
    </xdr:from>
    <xdr:to>
      <xdr:col>41</xdr:col>
      <xdr:colOff>50800</xdr:colOff>
      <xdr:row>58</xdr:row>
      <xdr:rowOff>68529</xdr:rowOff>
    </xdr:to>
    <xdr:cxnSp macro="">
      <xdr:nvCxnSpPr>
        <xdr:cNvPr id="359" name="直線コネクタ 358"/>
        <xdr:cNvCxnSpPr/>
      </xdr:nvCxnSpPr>
      <xdr:spPr>
        <a:xfrm flipV="1">
          <a:off x="6972300" y="10004781"/>
          <a:ext cx="889000" cy="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126562</xdr:rowOff>
    </xdr:from>
    <xdr:to>
      <xdr:col>41</xdr:col>
      <xdr:colOff>101600</xdr:colOff>
      <xdr:row>57</xdr:row>
      <xdr:rowOff>56712</xdr:rowOff>
    </xdr:to>
    <xdr:sp macro="" textlink="">
      <xdr:nvSpPr>
        <xdr:cNvPr id="360" name="フローチャート: 判断 359"/>
        <xdr:cNvSpPr/>
      </xdr:nvSpPr>
      <xdr:spPr>
        <a:xfrm>
          <a:off x="7810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73239</xdr:rowOff>
    </xdr:from>
    <xdr:ext cx="534377" cy="259045"/>
    <xdr:sp macro="" textlink="">
      <xdr:nvSpPr>
        <xdr:cNvPr id="361" name="テキスト ボックス 360"/>
        <xdr:cNvSpPr txBox="1"/>
      </xdr:nvSpPr>
      <xdr:spPr>
        <a:xfrm>
          <a:off x="7594111" y="950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127171</xdr:rowOff>
    </xdr:from>
    <xdr:to>
      <xdr:col>36</xdr:col>
      <xdr:colOff>165100</xdr:colOff>
      <xdr:row>58</xdr:row>
      <xdr:rowOff>57321</xdr:rowOff>
    </xdr:to>
    <xdr:sp macro="" textlink="">
      <xdr:nvSpPr>
        <xdr:cNvPr id="362" name="フローチャート: 判断 361"/>
        <xdr:cNvSpPr/>
      </xdr:nvSpPr>
      <xdr:spPr>
        <a:xfrm>
          <a:off x="6921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73848</xdr:rowOff>
    </xdr:from>
    <xdr:ext cx="534377" cy="259045"/>
    <xdr:sp macro="" textlink="">
      <xdr:nvSpPr>
        <xdr:cNvPr id="363" name="テキスト ボックス 362"/>
        <xdr:cNvSpPr txBox="1"/>
      </xdr:nvSpPr>
      <xdr:spPr>
        <a:xfrm>
          <a:off x="6705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18149</xdr:rowOff>
    </xdr:from>
    <xdr:to>
      <xdr:col>55</xdr:col>
      <xdr:colOff>50800</xdr:colOff>
      <xdr:row>58</xdr:row>
      <xdr:rowOff>119749</xdr:rowOff>
    </xdr:to>
    <xdr:sp macro="" textlink="">
      <xdr:nvSpPr>
        <xdr:cNvPr id="369" name="楕円 368"/>
        <xdr:cNvSpPr/>
      </xdr:nvSpPr>
      <xdr:spPr>
        <a:xfrm>
          <a:off x="10426700" y="996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104526</xdr:rowOff>
    </xdr:from>
    <xdr:ext cx="469744" cy="259045"/>
    <xdr:sp macro="" textlink="">
      <xdr:nvSpPr>
        <xdr:cNvPr id="370" name="農林水産業費該当値テキスト"/>
        <xdr:cNvSpPr txBox="1"/>
      </xdr:nvSpPr>
      <xdr:spPr>
        <a:xfrm>
          <a:off x="10528300" y="987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16663</xdr:rowOff>
    </xdr:from>
    <xdr:to>
      <xdr:col>50</xdr:col>
      <xdr:colOff>165100</xdr:colOff>
      <xdr:row>58</xdr:row>
      <xdr:rowOff>118263</xdr:rowOff>
    </xdr:to>
    <xdr:sp macro="" textlink="">
      <xdr:nvSpPr>
        <xdr:cNvPr id="371" name="楕円 370"/>
        <xdr:cNvSpPr/>
      </xdr:nvSpPr>
      <xdr:spPr>
        <a:xfrm>
          <a:off x="9588500" y="996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109390</xdr:rowOff>
    </xdr:from>
    <xdr:ext cx="469744" cy="259045"/>
    <xdr:sp macro="" textlink="">
      <xdr:nvSpPr>
        <xdr:cNvPr id="372" name="テキスト ボックス 371"/>
        <xdr:cNvSpPr txBox="1"/>
      </xdr:nvSpPr>
      <xdr:spPr>
        <a:xfrm>
          <a:off x="9404428" y="1005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25330</xdr:rowOff>
    </xdr:from>
    <xdr:to>
      <xdr:col>46</xdr:col>
      <xdr:colOff>38100</xdr:colOff>
      <xdr:row>58</xdr:row>
      <xdr:rowOff>126930</xdr:rowOff>
    </xdr:to>
    <xdr:sp macro="" textlink="">
      <xdr:nvSpPr>
        <xdr:cNvPr id="373" name="楕円 372"/>
        <xdr:cNvSpPr/>
      </xdr:nvSpPr>
      <xdr:spPr>
        <a:xfrm>
          <a:off x="8699500" y="996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118057</xdr:rowOff>
    </xdr:from>
    <xdr:ext cx="469744" cy="259045"/>
    <xdr:sp macro="" textlink="">
      <xdr:nvSpPr>
        <xdr:cNvPr id="374" name="テキスト ボックス 373"/>
        <xdr:cNvSpPr txBox="1"/>
      </xdr:nvSpPr>
      <xdr:spPr>
        <a:xfrm>
          <a:off x="8515428" y="1006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9881</xdr:rowOff>
    </xdr:from>
    <xdr:to>
      <xdr:col>41</xdr:col>
      <xdr:colOff>101600</xdr:colOff>
      <xdr:row>58</xdr:row>
      <xdr:rowOff>111481</xdr:rowOff>
    </xdr:to>
    <xdr:sp macro="" textlink="">
      <xdr:nvSpPr>
        <xdr:cNvPr id="375" name="楕円 374"/>
        <xdr:cNvSpPr/>
      </xdr:nvSpPr>
      <xdr:spPr>
        <a:xfrm>
          <a:off x="7810500" y="995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102608</xdr:rowOff>
    </xdr:from>
    <xdr:ext cx="469744" cy="259045"/>
    <xdr:sp macro="" textlink="">
      <xdr:nvSpPr>
        <xdr:cNvPr id="376" name="テキスト ボックス 375"/>
        <xdr:cNvSpPr txBox="1"/>
      </xdr:nvSpPr>
      <xdr:spPr>
        <a:xfrm>
          <a:off x="7626428" y="1004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17729</xdr:rowOff>
    </xdr:from>
    <xdr:to>
      <xdr:col>36</xdr:col>
      <xdr:colOff>165100</xdr:colOff>
      <xdr:row>58</xdr:row>
      <xdr:rowOff>119329</xdr:rowOff>
    </xdr:to>
    <xdr:sp macro="" textlink="">
      <xdr:nvSpPr>
        <xdr:cNvPr id="377" name="楕円 376"/>
        <xdr:cNvSpPr/>
      </xdr:nvSpPr>
      <xdr:spPr>
        <a:xfrm>
          <a:off x="6921500" y="996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110456</xdr:rowOff>
    </xdr:from>
    <xdr:ext cx="469744" cy="259045"/>
    <xdr:sp macro="" textlink="">
      <xdr:nvSpPr>
        <xdr:cNvPr id="378" name="テキスト ボックス 377"/>
        <xdr:cNvSpPr txBox="1"/>
      </xdr:nvSpPr>
      <xdr:spPr>
        <a:xfrm>
          <a:off x="6737428" y="10054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24181</xdr:rowOff>
    </xdr:from>
    <xdr:to>
      <xdr:col>54</xdr:col>
      <xdr:colOff>189865</xdr:colOff>
      <xdr:row>79</xdr:row>
      <xdr:rowOff>23152</xdr:rowOff>
    </xdr:to>
    <xdr:cxnSp macro="">
      <xdr:nvCxnSpPr>
        <xdr:cNvPr id="402" name="直線コネクタ 401"/>
        <xdr:cNvCxnSpPr/>
      </xdr:nvCxnSpPr>
      <xdr:spPr>
        <a:xfrm flipV="1">
          <a:off x="10475595" y="12197131"/>
          <a:ext cx="1270"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26979</xdr:rowOff>
    </xdr:from>
    <xdr:ext cx="378565" cy="259045"/>
    <xdr:sp macro="" textlink="">
      <xdr:nvSpPr>
        <xdr:cNvPr id="403" name="商工費最小値テキスト"/>
        <xdr:cNvSpPr txBox="1"/>
      </xdr:nvSpPr>
      <xdr:spPr>
        <a:xfrm>
          <a:off x="10528300" y="13571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23152</xdr:rowOff>
    </xdr:from>
    <xdr:to>
      <xdr:col>55</xdr:col>
      <xdr:colOff>88900</xdr:colOff>
      <xdr:row>79</xdr:row>
      <xdr:rowOff>23152</xdr:rowOff>
    </xdr:to>
    <xdr:cxnSp macro="">
      <xdr:nvCxnSpPr>
        <xdr:cNvPr id="404" name="直線コネクタ 403"/>
        <xdr:cNvCxnSpPr/>
      </xdr:nvCxnSpPr>
      <xdr:spPr>
        <a:xfrm>
          <a:off x="10388600" y="1356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142308</xdr:rowOff>
    </xdr:from>
    <xdr:ext cx="534377" cy="259045"/>
    <xdr:sp macro="" textlink="">
      <xdr:nvSpPr>
        <xdr:cNvPr id="405" name="商工費最大値テキスト"/>
        <xdr:cNvSpPr txBox="1"/>
      </xdr:nvSpPr>
      <xdr:spPr>
        <a:xfrm>
          <a:off x="10528300" y="1197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24181</xdr:rowOff>
    </xdr:from>
    <xdr:to>
      <xdr:col>55</xdr:col>
      <xdr:colOff>88900</xdr:colOff>
      <xdr:row>71</xdr:row>
      <xdr:rowOff>24181</xdr:rowOff>
    </xdr:to>
    <xdr:cxnSp macro="">
      <xdr:nvCxnSpPr>
        <xdr:cNvPr id="406" name="直線コネクタ 405"/>
        <xdr:cNvCxnSpPr/>
      </xdr:nvCxnSpPr>
      <xdr:spPr>
        <a:xfrm>
          <a:off x="10388600" y="1219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32792</xdr:rowOff>
    </xdr:from>
    <xdr:to>
      <xdr:col>55</xdr:col>
      <xdr:colOff>0</xdr:colOff>
      <xdr:row>77</xdr:row>
      <xdr:rowOff>37554</xdr:rowOff>
    </xdr:to>
    <xdr:cxnSp macro="">
      <xdr:nvCxnSpPr>
        <xdr:cNvPr id="407" name="直線コネクタ 406"/>
        <xdr:cNvCxnSpPr/>
      </xdr:nvCxnSpPr>
      <xdr:spPr>
        <a:xfrm flipV="1">
          <a:off x="9639300" y="13234442"/>
          <a:ext cx="8382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152316</xdr:rowOff>
    </xdr:from>
    <xdr:ext cx="469744" cy="259045"/>
    <xdr:sp macro="" textlink="">
      <xdr:nvSpPr>
        <xdr:cNvPr id="408" name="商工費平均値テキスト"/>
        <xdr:cNvSpPr txBox="1"/>
      </xdr:nvSpPr>
      <xdr:spPr>
        <a:xfrm>
          <a:off x="10528300" y="13011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129439</xdr:rowOff>
    </xdr:from>
    <xdr:to>
      <xdr:col>55</xdr:col>
      <xdr:colOff>50800</xdr:colOff>
      <xdr:row>77</xdr:row>
      <xdr:rowOff>59589</xdr:rowOff>
    </xdr:to>
    <xdr:sp macro="" textlink="">
      <xdr:nvSpPr>
        <xdr:cNvPr id="409" name="フローチャート: 判断 408"/>
        <xdr:cNvSpPr/>
      </xdr:nvSpPr>
      <xdr:spPr>
        <a:xfrm>
          <a:off x="104267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27533</xdr:rowOff>
    </xdr:from>
    <xdr:to>
      <xdr:col>50</xdr:col>
      <xdr:colOff>114300</xdr:colOff>
      <xdr:row>77</xdr:row>
      <xdr:rowOff>37554</xdr:rowOff>
    </xdr:to>
    <xdr:cxnSp macro="">
      <xdr:nvCxnSpPr>
        <xdr:cNvPr id="410" name="直線コネクタ 409"/>
        <xdr:cNvCxnSpPr/>
      </xdr:nvCxnSpPr>
      <xdr:spPr>
        <a:xfrm>
          <a:off x="8750300" y="13057733"/>
          <a:ext cx="889000" cy="18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134086</xdr:rowOff>
    </xdr:from>
    <xdr:to>
      <xdr:col>50</xdr:col>
      <xdr:colOff>165100</xdr:colOff>
      <xdr:row>77</xdr:row>
      <xdr:rowOff>64236</xdr:rowOff>
    </xdr:to>
    <xdr:sp macro="" textlink="">
      <xdr:nvSpPr>
        <xdr:cNvPr id="411" name="フローチャート: 判断 410"/>
        <xdr:cNvSpPr/>
      </xdr:nvSpPr>
      <xdr:spPr>
        <a:xfrm>
          <a:off x="9588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80763</xdr:rowOff>
    </xdr:from>
    <xdr:ext cx="469744" cy="259045"/>
    <xdr:sp macro="" textlink="">
      <xdr:nvSpPr>
        <xdr:cNvPr id="412" name="テキスト ボックス 411"/>
        <xdr:cNvSpPr txBox="1"/>
      </xdr:nvSpPr>
      <xdr:spPr>
        <a:xfrm>
          <a:off x="9404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27533</xdr:rowOff>
    </xdr:from>
    <xdr:to>
      <xdr:col>45</xdr:col>
      <xdr:colOff>177800</xdr:colOff>
      <xdr:row>78</xdr:row>
      <xdr:rowOff>95656</xdr:rowOff>
    </xdr:to>
    <xdr:cxnSp macro="">
      <xdr:nvCxnSpPr>
        <xdr:cNvPr id="413" name="直線コネクタ 412"/>
        <xdr:cNvCxnSpPr/>
      </xdr:nvCxnSpPr>
      <xdr:spPr>
        <a:xfrm flipV="1">
          <a:off x="7861300" y="13057733"/>
          <a:ext cx="889000" cy="41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163881</xdr:rowOff>
    </xdr:from>
    <xdr:to>
      <xdr:col>46</xdr:col>
      <xdr:colOff>38100</xdr:colOff>
      <xdr:row>77</xdr:row>
      <xdr:rowOff>94031</xdr:rowOff>
    </xdr:to>
    <xdr:sp macro="" textlink="">
      <xdr:nvSpPr>
        <xdr:cNvPr id="414" name="フローチャート: 判断 413"/>
        <xdr:cNvSpPr/>
      </xdr:nvSpPr>
      <xdr:spPr>
        <a:xfrm>
          <a:off x="8699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85158</xdr:rowOff>
    </xdr:from>
    <xdr:ext cx="469744" cy="259045"/>
    <xdr:sp macro="" textlink="">
      <xdr:nvSpPr>
        <xdr:cNvPr id="415" name="テキスト ボックス 414"/>
        <xdr:cNvSpPr txBox="1"/>
      </xdr:nvSpPr>
      <xdr:spPr>
        <a:xfrm>
          <a:off x="8515428" y="1328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95656</xdr:rowOff>
    </xdr:from>
    <xdr:to>
      <xdr:col>41</xdr:col>
      <xdr:colOff>50800</xdr:colOff>
      <xdr:row>78</xdr:row>
      <xdr:rowOff>101067</xdr:rowOff>
    </xdr:to>
    <xdr:cxnSp macro="">
      <xdr:nvCxnSpPr>
        <xdr:cNvPr id="416" name="直線コネクタ 415"/>
        <xdr:cNvCxnSpPr/>
      </xdr:nvCxnSpPr>
      <xdr:spPr>
        <a:xfrm flipV="1">
          <a:off x="6972300" y="13468756"/>
          <a:ext cx="8890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114009</xdr:rowOff>
    </xdr:from>
    <xdr:to>
      <xdr:col>41</xdr:col>
      <xdr:colOff>101600</xdr:colOff>
      <xdr:row>77</xdr:row>
      <xdr:rowOff>44159</xdr:rowOff>
    </xdr:to>
    <xdr:sp macro="" textlink="">
      <xdr:nvSpPr>
        <xdr:cNvPr id="417" name="フローチャート: 判断 416"/>
        <xdr:cNvSpPr/>
      </xdr:nvSpPr>
      <xdr:spPr>
        <a:xfrm>
          <a:off x="7810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60685</xdr:rowOff>
    </xdr:from>
    <xdr:ext cx="534377" cy="259045"/>
    <xdr:sp macro="" textlink="">
      <xdr:nvSpPr>
        <xdr:cNvPr id="418" name="テキスト ボックス 417"/>
        <xdr:cNvSpPr txBox="1"/>
      </xdr:nvSpPr>
      <xdr:spPr>
        <a:xfrm>
          <a:off x="7594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126315</xdr:rowOff>
    </xdr:from>
    <xdr:to>
      <xdr:col>36</xdr:col>
      <xdr:colOff>165100</xdr:colOff>
      <xdr:row>78</xdr:row>
      <xdr:rowOff>56465</xdr:rowOff>
    </xdr:to>
    <xdr:sp macro="" textlink="">
      <xdr:nvSpPr>
        <xdr:cNvPr id="419" name="フローチャート: 判断 418"/>
        <xdr:cNvSpPr/>
      </xdr:nvSpPr>
      <xdr:spPr>
        <a:xfrm>
          <a:off x="6921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72992</xdr:rowOff>
    </xdr:from>
    <xdr:ext cx="469744" cy="259045"/>
    <xdr:sp macro="" textlink="">
      <xdr:nvSpPr>
        <xdr:cNvPr id="420" name="テキスト ボックス 419"/>
        <xdr:cNvSpPr txBox="1"/>
      </xdr:nvSpPr>
      <xdr:spPr>
        <a:xfrm>
          <a:off x="6737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153442</xdr:rowOff>
    </xdr:from>
    <xdr:to>
      <xdr:col>55</xdr:col>
      <xdr:colOff>50800</xdr:colOff>
      <xdr:row>77</xdr:row>
      <xdr:rowOff>83592</xdr:rowOff>
    </xdr:to>
    <xdr:sp macro="" textlink="">
      <xdr:nvSpPr>
        <xdr:cNvPr id="426" name="楕円 425"/>
        <xdr:cNvSpPr/>
      </xdr:nvSpPr>
      <xdr:spPr>
        <a:xfrm>
          <a:off x="10426700" y="1318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131869</xdr:rowOff>
    </xdr:from>
    <xdr:ext cx="469744" cy="259045"/>
    <xdr:sp macro="" textlink="">
      <xdr:nvSpPr>
        <xdr:cNvPr id="427" name="商工費該当値テキスト"/>
        <xdr:cNvSpPr txBox="1"/>
      </xdr:nvSpPr>
      <xdr:spPr>
        <a:xfrm>
          <a:off x="10528300" y="1316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158204</xdr:rowOff>
    </xdr:from>
    <xdr:to>
      <xdr:col>50</xdr:col>
      <xdr:colOff>165100</xdr:colOff>
      <xdr:row>77</xdr:row>
      <xdr:rowOff>88354</xdr:rowOff>
    </xdr:to>
    <xdr:sp macro="" textlink="">
      <xdr:nvSpPr>
        <xdr:cNvPr id="428" name="楕円 427"/>
        <xdr:cNvSpPr/>
      </xdr:nvSpPr>
      <xdr:spPr>
        <a:xfrm>
          <a:off x="9588500" y="1318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79481</xdr:rowOff>
    </xdr:from>
    <xdr:ext cx="469744" cy="259045"/>
    <xdr:sp macro="" textlink="">
      <xdr:nvSpPr>
        <xdr:cNvPr id="429" name="テキスト ボックス 428"/>
        <xdr:cNvSpPr txBox="1"/>
      </xdr:nvSpPr>
      <xdr:spPr>
        <a:xfrm>
          <a:off x="9404428" y="13281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148183</xdr:rowOff>
    </xdr:from>
    <xdr:to>
      <xdr:col>46</xdr:col>
      <xdr:colOff>38100</xdr:colOff>
      <xdr:row>76</xdr:row>
      <xdr:rowOff>78333</xdr:rowOff>
    </xdr:to>
    <xdr:sp macro="" textlink="">
      <xdr:nvSpPr>
        <xdr:cNvPr id="430" name="楕円 429"/>
        <xdr:cNvSpPr/>
      </xdr:nvSpPr>
      <xdr:spPr>
        <a:xfrm>
          <a:off x="8699500" y="1300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94861</xdr:rowOff>
    </xdr:from>
    <xdr:ext cx="534377" cy="259045"/>
    <xdr:sp macro="" textlink="">
      <xdr:nvSpPr>
        <xdr:cNvPr id="431" name="テキスト ボックス 430"/>
        <xdr:cNvSpPr txBox="1"/>
      </xdr:nvSpPr>
      <xdr:spPr>
        <a:xfrm>
          <a:off x="8483111" y="1278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44856</xdr:rowOff>
    </xdr:from>
    <xdr:to>
      <xdr:col>41</xdr:col>
      <xdr:colOff>101600</xdr:colOff>
      <xdr:row>78</xdr:row>
      <xdr:rowOff>146456</xdr:rowOff>
    </xdr:to>
    <xdr:sp macro="" textlink="">
      <xdr:nvSpPr>
        <xdr:cNvPr id="432" name="楕円 431"/>
        <xdr:cNvSpPr/>
      </xdr:nvSpPr>
      <xdr:spPr>
        <a:xfrm>
          <a:off x="7810500" y="1341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137583</xdr:rowOff>
    </xdr:from>
    <xdr:ext cx="469744" cy="259045"/>
    <xdr:sp macro="" textlink="">
      <xdr:nvSpPr>
        <xdr:cNvPr id="433" name="テキスト ボックス 432"/>
        <xdr:cNvSpPr txBox="1"/>
      </xdr:nvSpPr>
      <xdr:spPr>
        <a:xfrm>
          <a:off x="7626428" y="1351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50267</xdr:rowOff>
    </xdr:from>
    <xdr:to>
      <xdr:col>36</xdr:col>
      <xdr:colOff>165100</xdr:colOff>
      <xdr:row>78</xdr:row>
      <xdr:rowOff>151867</xdr:rowOff>
    </xdr:to>
    <xdr:sp macro="" textlink="">
      <xdr:nvSpPr>
        <xdr:cNvPr id="434" name="楕円 433"/>
        <xdr:cNvSpPr/>
      </xdr:nvSpPr>
      <xdr:spPr>
        <a:xfrm>
          <a:off x="6921500" y="1342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142994</xdr:rowOff>
    </xdr:from>
    <xdr:ext cx="469744" cy="259045"/>
    <xdr:sp macro="" textlink="">
      <xdr:nvSpPr>
        <xdr:cNvPr id="435" name="テキスト ボックス 434"/>
        <xdr:cNvSpPr txBox="1"/>
      </xdr:nvSpPr>
      <xdr:spPr>
        <a:xfrm>
          <a:off x="6737428" y="13516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136634</xdr:rowOff>
    </xdr:from>
    <xdr:to>
      <xdr:col>54</xdr:col>
      <xdr:colOff>189865</xdr:colOff>
      <xdr:row>99</xdr:row>
      <xdr:rowOff>114306</xdr:rowOff>
    </xdr:to>
    <xdr:cxnSp macro="">
      <xdr:nvCxnSpPr>
        <xdr:cNvPr id="460" name="直線コネクタ 459"/>
        <xdr:cNvCxnSpPr/>
      </xdr:nvCxnSpPr>
      <xdr:spPr>
        <a:xfrm flipV="1">
          <a:off x="10475595" y="15738584"/>
          <a:ext cx="1270" cy="1349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118133</xdr:rowOff>
    </xdr:from>
    <xdr:ext cx="534377" cy="259045"/>
    <xdr:sp macro="" textlink="">
      <xdr:nvSpPr>
        <xdr:cNvPr id="461" name="土木費最小値テキスト"/>
        <xdr:cNvSpPr txBox="1"/>
      </xdr:nvSpPr>
      <xdr:spPr>
        <a:xfrm>
          <a:off x="10528300" y="1709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114306</xdr:rowOff>
    </xdr:from>
    <xdr:to>
      <xdr:col>55</xdr:col>
      <xdr:colOff>88900</xdr:colOff>
      <xdr:row>99</xdr:row>
      <xdr:rowOff>114306</xdr:rowOff>
    </xdr:to>
    <xdr:cxnSp macro="">
      <xdr:nvCxnSpPr>
        <xdr:cNvPr id="462" name="直線コネクタ 461"/>
        <xdr:cNvCxnSpPr/>
      </xdr:nvCxnSpPr>
      <xdr:spPr>
        <a:xfrm>
          <a:off x="10388600" y="1708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83311</xdr:rowOff>
    </xdr:from>
    <xdr:ext cx="534377" cy="259045"/>
    <xdr:sp macro="" textlink="">
      <xdr:nvSpPr>
        <xdr:cNvPr id="463" name="土木費最大値テキスト"/>
        <xdr:cNvSpPr txBox="1"/>
      </xdr:nvSpPr>
      <xdr:spPr>
        <a:xfrm>
          <a:off x="10528300" y="155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136634</xdr:rowOff>
    </xdr:from>
    <xdr:to>
      <xdr:col>55</xdr:col>
      <xdr:colOff>88900</xdr:colOff>
      <xdr:row>91</xdr:row>
      <xdr:rowOff>136634</xdr:rowOff>
    </xdr:to>
    <xdr:cxnSp macro="">
      <xdr:nvCxnSpPr>
        <xdr:cNvPr id="464" name="直線コネクタ 463"/>
        <xdr:cNvCxnSpPr/>
      </xdr:nvCxnSpPr>
      <xdr:spPr>
        <a:xfrm>
          <a:off x="10388600" y="157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20695</xdr:rowOff>
    </xdr:from>
    <xdr:to>
      <xdr:col>55</xdr:col>
      <xdr:colOff>0</xdr:colOff>
      <xdr:row>97</xdr:row>
      <xdr:rowOff>75464</xdr:rowOff>
    </xdr:to>
    <xdr:cxnSp macro="">
      <xdr:nvCxnSpPr>
        <xdr:cNvPr id="465" name="直線コネクタ 464"/>
        <xdr:cNvCxnSpPr/>
      </xdr:nvCxnSpPr>
      <xdr:spPr>
        <a:xfrm>
          <a:off x="9639300" y="16651345"/>
          <a:ext cx="838200" cy="5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140237</xdr:rowOff>
    </xdr:from>
    <xdr:ext cx="534377" cy="259045"/>
    <xdr:sp macro="" textlink="">
      <xdr:nvSpPr>
        <xdr:cNvPr id="466" name="土木費平均値テキスト"/>
        <xdr:cNvSpPr txBox="1"/>
      </xdr:nvSpPr>
      <xdr:spPr>
        <a:xfrm>
          <a:off x="10528300" y="16427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117360</xdr:rowOff>
    </xdr:from>
    <xdr:to>
      <xdr:col>55</xdr:col>
      <xdr:colOff>50800</xdr:colOff>
      <xdr:row>97</xdr:row>
      <xdr:rowOff>47510</xdr:rowOff>
    </xdr:to>
    <xdr:sp macro="" textlink="">
      <xdr:nvSpPr>
        <xdr:cNvPr id="467" name="フローチャート: 判断 466"/>
        <xdr:cNvSpPr/>
      </xdr:nvSpPr>
      <xdr:spPr>
        <a:xfrm>
          <a:off x="104267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164370</xdr:rowOff>
    </xdr:from>
    <xdr:to>
      <xdr:col>50</xdr:col>
      <xdr:colOff>114300</xdr:colOff>
      <xdr:row>97</xdr:row>
      <xdr:rowOff>20695</xdr:rowOff>
    </xdr:to>
    <xdr:cxnSp macro="">
      <xdr:nvCxnSpPr>
        <xdr:cNvPr id="468" name="直線コネクタ 467"/>
        <xdr:cNvCxnSpPr/>
      </xdr:nvCxnSpPr>
      <xdr:spPr>
        <a:xfrm>
          <a:off x="8750300" y="16623570"/>
          <a:ext cx="889000" cy="2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75564</xdr:rowOff>
    </xdr:from>
    <xdr:to>
      <xdr:col>50</xdr:col>
      <xdr:colOff>165100</xdr:colOff>
      <xdr:row>97</xdr:row>
      <xdr:rowOff>5714</xdr:rowOff>
    </xdr:to>
    <xdr:sp macro="" textlink="">
      <xdr:nvSpPr>
        <xdr:cNvPr id="469" name="フローチャート: 判断 468"/>
        <xdr:cNvSpPr/>
      </xdr:nvSpPr>
      <xdr:spPr>
        <a:xfrm>
          <a:off x="9588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22241</xdr:rowOff>
    </xdr:from>
    <xdr:ext cx="534377" cy="259045"/>
    <xdr:sp macro="" textlink="">
      <xdr:nvSpPr>
        <xdr:cNvPr id="470" name="テキスト ボックス 469"/>
        <xdr:cNvSpPr txBox="1"/>
      </xdr:nvSpPr>
      <xdr:spPr>
        <a:xfrm>
          <a:off x="9372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50927</xdr:rowOff>
    </xdr:from>
    <xdr:to>
      <xdr:col>45</xdr:col>
      <xdr:colOff>177800</xdr:colOff>
      <xdr:row>96</xdr:row>
      <xdr:rowOff>164370</xdr:rowOff>
    </xdr:to>
    <xdr:cxnSp macro="">
      <xdr:nvCxnSpPr>
        <xdr:cNvPr id="471" name="直線コネクタ 470"/>
        <xdr:cNvCxnSpPr/>
      </xdr:nvCxnSpPr>
      <xdr:spPr>
        <a:xfrm>
          <a:off x="7861300" y="16510127"/>
          <a:ext cx="889000" cy="11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150050</xdr:rowOff>
    </xdr:from>
    <xdr:to>
      <xdr:col>46</xdr:col>
      <xdr:colOff>38100</xdr:colOff>
      <xdr:row>97</xdr:row>
      <xdr:rowOff>80200</xdr:rowOff>
    </xdr:to>
    <xdr:sp macro="" textlink="">
      <xdr:nvSpPr>
        <xdr:cNvPr id="472" name="フローチャート: 判断 471"/>
        <xdr:cNvSpPr/>
      </xdr:nvSpPr>
      <xdr:spPr>
        <a:xfrm>
          <a:off x="8699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71327</xdr:rowOff>
    </xdr:from>
    <xdr:ext cx="534377" cy="259045"/>
    <xdr:sp macro="" textlink="">
      <xdr:nvSpPr>
        <xdr:cNvPr id="473" name="テキスト ボックス 472"/>
        <xdr:cNvSpPr txBox="1"/>
      </xdr:nvSpPr>
      <xdr:spPr>
        <a:xfrm>
          <a:off x="8483111" y="1670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24771</xdr:rowOff>
    </xdr:from>
    <xdr:to>
      <xdr:col>41</xdr:col>
      <xdr:colOff>50800</xdr:colOff>
      <xdr:row>96</xdr:row>
      <xdr:rowOff>50927</xdr:rowOff>
    </xdr:to>
    <xdr:cxnSp macro="">
      <xdr:nvCxnSpPr>
        <xdr:cNvPr id="474" name="直線コネクタ 473"/>
        <xdr:cNvCxnSpPr/>
      </xdr:nvCxnSpPr>
      <xdr:spPr>
        <a:xfrm>
          <a:off x="6972300" y="16141071"/>
          <a:ext cx="889000" cy="36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169063</xdr:rowOff>
    </xdr:from>
    <xdr:to>
      <xdr:col>41</xdr:col>
      <xdr:colOff>101600</xdr:colOff>
      <xdr:row>97</xdr:row>
      <xdr:rowOff>99213</xdr:rowOff>
    </xdr:to>
    <xdr:sp macro="" textlink="">
      <xdr:nvSpPr>
        <xdr:cNvPr id="475" name="フローチャート: 判断 474"/>
        <xdr:cNvSpPr/>
      </xdr:nvSpPr>
      <xdr:spPr>
        <a:xfrm>
          <a:off x="7810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90340</xdr:rowOff>
    </xdr:from>
    <xdr:ext cx="534377" cy="259045"/>
    <xdr:sp macro="" textlink="">
      <xdr:nvSpPr>
        <xdr:cNvPr id="476" name="テキスト ボックス 475"/>
        <xdr:cNvSpPr txBox="1"/>
      </xdr:nvSpPr>
      <xdr:spPr>
        <a:xfrm>
          <a:off x="7594111" y="1672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139478</xdr:rowOff>
    </xdr:from>
    <xdr:to>
      <xdr:col>36</xdr:col>
      <xdr:colOff>165100</xdr:colOff>
      <xdr:row>97</xdr:row>
      <xdr:rowOff>69628</xdr:rowOff>
    </xdr:to>
    <xdr:sp macro="" textlink="">
      <xdr:nvSpPr>
        <xdr:cNvPr id="477" name="フローチャート: 判断 476"/>
        <xdr:cNvSpPr/>
      </xdr:nvSpPr>
      <xdr:spPr>
        <a:xfrm>
          <a:off x="6921500" y="1659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60755</xdr:rowOff>
    </xdr:from>
    <xdr:ext cx="534377" cy="259045"/>
    <xdr:sp macro="" textlink="">
      <xdr:nvSpPr>
        <xdr:cNvPr id="478" name="テキスト ボックス 477"/>
        <xdr:cNvSpPr txBox="1"/>
      </xdr:nvSpPr>
      <xdr:spPr>
        <a:xfrm>
          <a:off x="6705111" y="1669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24664</xdr:rowOff>
    </xdr:from>
    <xdr:to>
      <xdr:col>55</xdr:col>
      <xdr:colOff>50800</xdr:colOff>
      <xdr:row>97</xdr:row>
      <xdr:rowOff>126264</xdr:rowOff>
    </xdr:to>
    <xdr:sp macro="" textlink="">
      <xdr:nvSpPr>
        <xdr:cNvPr id="484" name="楕円 483"/>
        <xdr:cNvSpPr/>
      </xdr:nvSpPr>
      <xdr:spPr>
        <a:xfrm>
          <a:off x="10426700" y="1665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3091</xdr:rowOff>
    </xdr:from>
    <xdr:ext cx="534377" cy="259045"/>
    <xdr:sp macro="" textlink="">
      <xdr:nvSpPr>
        <xdr:cNvPr id="485" name="土木費該当値テキスト"/>
        <xdr:cNvSpPr txBox="1"/>
      </xdr:nvSpPr>
      <xdr:spPr>
        <a:xfrm>
          <a:off x="10528300" y="1663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141345</xdr:rowOff>
    </xdr:from>
    <xdr:to>
      <xdr:col>50</xdr:col>
      <xdr:colOff>165100</xdr:colOff>
      <xdr:row>97</xdr:row>
      <xdr:rowOff>71495</xdr:rowOff>
    </xdr:to>
    <xdr:sp macro="" textlink="">
      <xdr:nvSpPr>
        <xdr:cNvPr id="486" name="楕円 485"/>
        <xdr:cNvSpPr/>
      </xdr:nvSpPr>
      <xdr:spPr>
        <a:xfrm>
          <a:off x="9588500" y="166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62622</xdr:rowOff>
    </xdr:from>
    <xdr:ext cx="534377" cy="259045"/>
    <xdr:sp macro="" textlink="">
      <xdr:nvSpPr>
        <xdr:cNvPr id="487" name="テキスト ボックス 486"/>
        <xdr:cNvSpPr txBox="1"/>
      </xdr:nvSpPr>
      <xdr:spPr>
        <a:xfrm>
          <a:off x="9372111" y="1669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113570</xdr:rowOff>
    </xdr:from>
    <xdr:to>
      <xdr:col>46</xdr:col>
      <xdr:colOff>38100</xdr:colOff>
      <xdr:row>97</xdr:row>
      <xdr:rowOff>43720</xdr:rowOff>
    </xdr:to>
    <xdr:sp macro="" textlink="">
      <xdr:nvSpPr>
        <xdr:cNvPr id="488" name="楕円 487"/>
        <xdr:cNvSpPr/>
      </xdr:nvSpPr>
      <xdr:spPr>
        <a:xfrm>
          <a:off x="8699500" y="165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60247</xdr:rowOff>
    </xdr:from>
    <xdr:ext cx="534377" cy="259045"/>
    <xdr:sp macro="" textlink="">
      <xdr:nvSpPr>
        <xdr:cNvPr id="489" name="テキスト ボックス 488"/>
        <xdr:cNvSpPr txBox="1"/>
      </xdr:nvSpPr>
      <xdr:spPr>
        <a:xfrm>
          <a:off x="8483111" y="1634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127</xdr:rowOff>
    </xdr:from>
    <xdr:to>
      <xdr:col>41</xdr:col>
      <xdr:colOff>101600</xdr:colOff>
      <xdr:row>96</xdr:row>
      <xdr:rowOff>101727</xdr:rowOff>
    </xdr:to>
    <xdr:sp macro="" textlink="">
      <xdr:nvSpPr>
        <xdr:cNvPr id="490" name="楕円 489"/>
        <xdr:cNvSpPr/>
      </xdr:nvSpPr>
      <xdr:spPr>
        <a:xfrm>
          <a:off x="7810500" y="1645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118254</xdr:rowOff>
    </xdr:from>
    <xdr:ext cx="534377" cy="259045"/>
    <xdr:sp macro="" textlink="">
      <xdr:nvSpPr>
        <xdr:cNvPr id="491" name="テキスト ボックス 490"/>
        <xdr:cNvSpPr txBox="1"/>
      </xdr:nvSpPr>
      <xdr:spPr>
        <a:xfrm>
          <a:off x="7594111" y="1623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145421</xdr:rowOff>
    </xdr:from>
    <xdr:to>
      <xdr:col>36</xdr:col>
      <xdr:colOff>165100</xdr:colOff>
      <xdr:row>94</xdr:row>
      <xdr:rowOff>75571</xdr:rowOff>
    </xdr:to>
    <xdr:sp macro="" textlink="">
      <xdr:nvSpPr>
        <xdr:cNvPr id="492" name="楕円 491"/>
        <xdr:cNvSpPr/>
      </xdr:nvSpPr>
      <xdr:spPr>
        <a:xfrm>
          <a:off x="6921500" y="1609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92098</xdr:rowOff>
    </xdr:from>
    <xdr:ext cx="534377" cy="259045"/>
    <xdr:sp macro="" textlink="">
      <xdr:nvSpPr>
        <xdr:cNvPr id="493" name="テキスト ボックス 492"/>
        <xdr:cNvSpPr txBox="1"/>
      </xdr:nvSpPr>
      <xdr:spPr>
        <a:xfrm>
          <a:off x="6705111" y="1586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6" name="テキスト ボックス 505"/>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157074</xdr:rowOff>
    </xdr:from>
    <xdr:to>
      <xdr:col>85</xdr:col>
      <xdr:colOff>126364</xdr:colOff>
      <xdr:row>39</xdr:row>
      <xdr:rowOff>2083</xdr:rowOff>
    </xdr:to>
    <xdr:cxnSp macro="">
      <xdr:nvCxnSpPr>
        <xdr:cNvPr id="520" name="直線コネクタ 519"/>
        <xdr:cNvCxnSpPr/>
      </xdr:nvCxnSpPr>
      <xdr:spPr>
        <a:xfrm flipV="1">
          <a:off x="16317595" y="5300574"/>
          <a:ext cx="1269" cy="1388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5910</xdr:rowOff>
    </xdr:from>
    <xdr:ext cx="534377" cy="259045"/>
    <xdr:sp macro="" textlink="">
      <xdr:nvSpPr>
        <xdr:cNvPr id="521" name="消防費最小値テキスト"/>
        <xdr:cNvSpPr txBox="1"/>
      </xdr:nvSpPr>
      <xdr:spPr>
        <a:xfrm>
          <a:off x="16370300" y="669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2083</xdr:rowOff>
    </xdr:from>
    <xdr:to>
      <xdr:col>86</xdr:col>
      <xdr:colOff>25400</xdr:colOff>
      <xdr:row>39</xdr:row>
      <xdr:rowOff>2083</xdr:rowOff>
    </xdr:to>
    <xdr:cxnSp macro="">
      <xdr:nvCxnSpPr>
        <xdr:cNvPr id="522" name="直線コネクタ 521"/>
        <xdr:cNvCxnSpPr/>
      </xdr:nvCxnSpPr>
      <xdr:spPr>
        <a:xfrm>
          <a:off x="16230600" y="6688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103751</xdr:rowOff>
    </xdr:from>
    <xdr:ext cx="534377" cy="259045"/>
    <xdr:sp macro="" textlink="">
      <xdr:nvSpPr>
        <xdr:cNvPr id="523" name="消防費最大値テキスト"/>
        <xdr:cNvSpPr txBox="1"/>
      </xdr:nvSpPr>
      <xdr:spPr>
        <a:xfrm>
          <a:off x="16370300" y="507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157074</xdr:rowOff>
    </xdr:from>
    <xdr:to>
      <xdr:col>86</xdr:col>
      <xdr:colOff>25400</xdr:colOff>
      <xdr:row>30</xdr:row>
      <xdr:rowOff>157074</xdr:rowOff>
    </xdr:to>
    <xdr:cxnSp macro="">
      <xdr:nvCxnSpPr>
        <xdr:cNvPr id="524" name="直線コネクタ 523"/>
        <xdr:cNvCxnSpPr/>
      </xdr:nvCxnSpPr>
      <xdr:spPr>
        <a:xfrm>
          <a:off x="16230600" y="530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57273</xdr:rowOff>
    </xdr:from>
    <xdr:to>
      <xdr:col>85</xdr:col>
      <xdr:colOff>127000</xdr:colOff>
      <xdr:row>39</xdr:row>
      <xdr:rowOff>10704</xdr:rowOff>
    </xdr:to>
    <xdr:cxnSp macro="">
      <xdr:nvCxnSpPr>
        <xdr:cNvPr id="525" name="直線コネクタ 524"/>
        <xdr:cNvCxnSpPr/>
      </xdr:nvCxnSpPr>
      <xdr:spPr>
        <a:xfrm flipV="1">
          <a:off x="15481300" y="6572373"/>
          <a:ext cx="838200" cy="12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108903</xdr:rowOff>
    </xdr:from>
    <xdr:ext cx="534377" cy="259045"/>
    <xdr:sp macro="" textlink="">
      <xdr:nvSpPr>
        <xdr:cNvPr id="526" name="消防費平均値テキスト"/>
        <xdr:cNvSpPr txBox="1"/>
      </xdr:nvSpPr>
      <xdr:spPr>
        <a:xfrm>
          <a:off x="16370300" y="6281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86026</xdr:rowOff>
    </xdr:from>
    <xdr:to>
      <xdr:col>85</xdr:col>
      <xdr:colOff>177800</xdr:colOff>
      <xdr:row>38</xdr:row>
      <xdr:rowOff>16176</xdr:rowOff>
    </xdr:to>
    <xdr:sp macro="" textlink="">
      <xdr:nvSpPr>
        <xdr:cNvPr id="527" name="フローチャート: 判断 526"/>
        <xdr:cNvSpPr/>
      </xdr:nvSpPr>
      <xdr:spPr>
        <a:xfrm>
          <a:off x="16268700" y="642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3650</xdr:rowOff>
    </xdr:from>
    <xdr:to>
      <xdr:col>81</xdr:col>
      <xdr:colOff>50800</xdr:colOff>
      <xdr:row>39</xdr:row>
      <xdr:rowOff>10704</xdr:rowOff>
    </xdr:to>
    <xdr:cxnSp macro="">
      <xdr:nvCxnSpPr>
        <xdr:cNvPr id="528" name="直線コネクタ 527"/>
        <xdr:cNvCxnSpPr/>
      </xdr:nvCxnSpPr>
      <xdr:spPr>
        <a:xfrm>
          <a:off x="14592300" y="6690200"/>
          <a:ext cx="889000" cy="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116332</xdr:rowOff>
    </xdr:from>
    <xdr:to>
      <xdr:col>81</xdr:col>
      <xdr:colOff>101600</xdr:colOff>
      <xdr:row>38</xdr:row>
      <xdr:rowOff>46482</xdr:rowOff>
    </xdr:to>
    <xdr:sp macro="" textlink="">
      <xdr:nvSpPr>
        <xdr:cNvPr id="529" name="フローチャート: 判断 528"/>
        <xdr:cNvSpPr/>
      </xdr:nvSpPr>
      <xdr:spPr>
        <a:xfrm>
          <a:off x="15430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63009</xdr:rowOff>
    </xdr:from>
    <xdr:ext cx="534377" cy="259045"/>
    <xdr:sp macro="" textlink="">
      <xdr:nvSpPr>
        <xdr:cNvPr id="530" name="テキスト ボックス 529"/>
        <xdr:cNvSpPr txBox="1"/>
      </xdr:nvSpPr>
      <xdr:spPr>
        <a:xfrm>
          <a:off x="15214111" y="623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25498</xdr:rowOff>
    </xdr:from>
    <xdr:to>
      <xdr:col>76</xdr:col>
      <xdr:colOff>114300</xdr:colOff>
      <xdr:row>39</xdr:row>
      <xdr:rowOff>3650</xdr:rowOff>
    </xdr:to>
    <xdr:cxnSp macro="">
      <xdr:nvCxnSpPr>
        <xdr:cNvPr id="531" name="直線コネクタ 530"/>
        <xdr:cNvCxnSpPr/>
      </xdr:nvCxnSpPr>
      <xdr:spPr>
        <a:xfrm>
          <a:off x="13703300" y="6197698"/>
          <a:ext cx="889000" cy="49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64440</xdr:rowOff>
    </xdr:from>
    <xdr:to>
      <xdr:col>76</xdr:col>
      <xdr:colOff>165100</xdr:colOff>
      <xdr:row>37</xdr:row>
      <xdr:rowOff>166039</xdr:rowOff>
    </xdr:to>
    <xdr:sp macro="" textlink="">
      <xdr:nvSpPr>
        <xdr:cNvPr id="532" name="フローチャート: 判断 531"/>
        <xdr:cNvSpPr/>
      </xdr:nvSpPr>
      <xdr:spPr>
        <a:xfrm>
          <a:off x="14541500" y="6408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11117</xdr:rowOff>
    </xdr:from>
    <xdr:ext cx="534377" cy="259045"/>
    <xdr:sp macro="" textlink="">
      <xdr:nvSpPr>
        <xdr:cNvPr id="533" name="テキスト ボックス 532"/>
        <xdr:cNvSpPr txBox="1"/>
      </xdr:nvSpPr>
      <xdr:spPr>
        <a:xfrm>
          <a:off x="14325111" y="618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25498</xdr:rowOff>
    </xdr:from>
    <xdr:to>
      <xdr:col>71</xdr:col>
      <xdr:colOff>177800</xdr:colOff>
      <xdr:row>38</xdr:row>
      <xdr:rowOff>101491</xdr:rowOff>
    </xdr:to>
    <xdr:cxnSp macro="">
      <xdr:nvCxnSpPr>
        <xdr:cNvPr id="534" name="直線コネクタ 533"/>
        <xdr:cNvCxnSpPr/>
      </xdr:nvCxnSpPr>
      <xdr:spPr>
        <a:xfrm flipV="1">
          <a:off x="12814300" y="6197698"/>
          <a:ext cx="889000" cy="41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83871</xdr:rowOff>
    </xdr:from>
    <xdr:to>
      <xdr:col>72</xdr:col>
      <xdr:colOff>38100</xdr:colOff>
      <xdr:row>38</xdr:row>
      <xdr:rowOff>14021</xdr:rowOff>
    </xdr:to>
    <xdr:sp macro="" textlink="">
      <xdr:nvSpPr>
        <xdr:cNvPr id="535" name="フローチャート: 判断 534"/>
        <xdr:cNvSpPr/>
      </xdr:nvSpPr>
      <xdr:spPr>
        <a:xfrm>
          <a:off x="13652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5148</xdr:rowOff>
    </xdr:from>
    <xdr:ext cx="534377" cy="259045"/>
    <xdr:sp macro="" textlink="">
      <xdr:nvSpPr>
        <xdr:cNvPr id="536" name="テキスト ボックス 535"/>
        <xdr:cNvSpPr txBox="1"/>
      </xdr:nvSpPr>
      <xdr:spPr>
        <a:xfrm>
          <a:off x="13436111" y="652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145789</xdr:rowOff>
    </xdr:from>
    <xdr:to>
      <xdr:col>67</xdr:col>
      <xdr:colOff>101600</xdr:colOff>
      <xdr:row>38</xdr:row>
      <xdr:rowOff>75939</xdr:rowOff>
    </xdr:to>
    <xdr:sp macro="" textlink="">
      <xdr:nvSpPr>
        <xdr:cNvPr id="537" name="フローチャート: 判断 536"/>
        <xdr:cNvSpPr/>
      </xdr:nvSpPr>
      <xdr:spPr>
        <a:xfrm>
          <a:off x="12763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92466</xdr:rowOff>
    </xdr:from>
    <xdr:ext cx="534377" cy="259045"/>
    <xdr:sp macro="" textlink="">
      <xdr:nvSpPr>
        <xdr:cNvPr id="538" name="テキスト ボックス 537"/>
        <xdr:cNvSpPr txBox="1"/>
      </xdr:nvSpPr>
      <xdr:spPr>
        <a:xfrm>
          <a:off x="12547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6473</xdr:rowOff>
    </xdr:from>
    <xdr:to>
      <xdr:col>85</xdr:col>
      <xdr:colOff>177800</xdr:colOff>
      <xdr:row>38</xdr:row>
      <xdr:rowOff>108073</xdr:rowOff>
    </xdr:to>
    <xdr:sp macro="" textlink="">
      <xdr:nvSpPr>
        <xdr:cNvPr id="544" name="楕円 543"/>
        <xdr:cNvSpPr/>
      </xdr:nvSpPr>
      <xdr:spPr>
        <a:xfrm>
          <a:off x="16268700" y="652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92850</xdr:rowOff>
    </xdr:from>
    <xdr:ext cx="534377" cy="259045"/>
    <xdr:sp macro="" textlink="">
      <xdr:nvSpPr>
        <xdr:cNvPr id="545" name="消防費該当値テキスト"/>
        <xdr:cNvSpPr txBox="1"/>
      </xdr:nvSpPr>
      <xdr:spPr>
        <a:xfrm>
          <a:off x="16370300" y="643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131354</xdr:rowOff>
    </xdr:from>
    <xdr:to>
      <xdr:col>81</xdr:col>
      <xdr:colOff>101600</xdr:colOff>
      <xdr:row>39</xdr:row>
      <xdr:rowOff>61504</xdr:rowOff>
    </xdr:to>
    <xdr:sp macro="" textlink="">
      <xdr:nvSpPr>
        <xdr:cNvPr id="546" name="楕円 545"/>
        <xdr:cNvSpPr/>
      </xdr:nvSpPr>
      <xdr:spPr>
        <a:xfrm>
          <a:off x="15430500" y="664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52631</xdr:rowOff>
    </xdr:from>
    <xdr:ext cx="534377" cy="259045"/>
    <xdr:sp macro="" textlink="">
      <xdr:nvSpPr>
        <xdr:cNvPr id="547" name="テキスト ボックス 546"/>
        <xdr:cNvSpPr txBox="1"/>
      </xdr:nvSpPr>
      <xdr:spPr>
        <a:xfrm>
          <a:off x="15214111" y="673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124300</xdr:rowOff>
    </xdr:from>
    <xdr:to>
      <xdr:col>76</xdr:col>
      <xdr:colOff>165100</xdr:colOff>
      <xdr:row>39</xdr:row>
      <xdr:rowOff>54450</xdr:rowOff>
    </xdr:to>
    <xdr:sp macro="" textlink="">
      <xdr:nvSpPr>
        <xdr:cNvPr id="548" name="楕円 547"/>
        <xdr:cNvSpPr/>
      </xdr:nvSpPr>
      <xdr:spPr>
        <a:xfrm>
          <a:off x="14541500" y="66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45577</xdr:rowOff>
    </xdr:from>
    <xdr:ext cx="534377" cy="259045"/>
    <xdr:sp macro="" textlink="">
      <xdr:nvSpPr>
        <xdr:cNvPr id="549" name="テキスト ボックス 548"/>
        <xdr:cNvSpPr txBox="1"/>
      </xdr:nvSpPr>
      <xdr:spPr>
        <a:xfrm>
          <a:off x="14325111" y="673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146148</xdr:rowOff>
    </xdr:from>
    <xdr:to>
      <xdr:col>72</xdr:col>
      <xdr:colOff>38100</xdr:colOff>
      <xdr:row>36</xdr:row>
      <xdr:rowOff>76298</xdr:rowOff>
    </xdr:to>
    <xdr:sp macro="" textlink="">
      <xdr:nvSpPr>
        <xdr:cNvPr id="550" name="楕円 549"/>
        <xdr:cNvSpPr/>
      </xdr:nvSpPr>
      <xdr:spPr>
        <a:xfrm>
          <a:off x="13652500" y="614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92825</xdr:rowOff>
    </xdr:from>
    <xdr:ext cx="534377" cy="259045"/>
    <xdr:sp macro="" textlink="">
      <xdr:nvSpPr>
        <xdr:cNvPr id="551" name="テキスト ボックス 550"/>
        <xdr:cNvSpPr txBox="1"/>
      </xdr:nvSpPr>
      <xdr:spPr>
        <a:xfrm>
          <a:off x="13436111" y="592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50691</xdr:rowOff>
    </xdr:from>
    <xdr:to>
      <xdr:col>67</xdr:col>
      <xdr:colOff>101600</xdr:colOff>
      <xdr:row>38</xdr:row>
      <xdr:rowOff>152291</xdr:rowOff>
    </xdr:to>
    <xdr:sp macro="" textlink="">
      <xdr:nvSpPr>
        <xdr:cNvPr id="552" name="楕円 551"/>
        <xdr:cNvSpPr/>
      </xdr:nvSpPr>
      <xdr:spPr>
        <a:xfrm>
          <a:off x="12763500" y="656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143418</xdr:rowOff>
    </xdr:from>
    <xdr:ext cx="534377" cy="259045"/>
    <xdr:sp macro="" textlink="">
      <xdr:nvSpPr>
        <xdr:cNvPr id="553" name="テキスト ボックス 552"/>
        <xdr:cNvSpPr txBox="1"/>
      </xdr:nvSpPr>
      <xdr:spPr>
        <a:xfrm>
          <a:off x="12547111" y="665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6" name="テキスト ボックス 56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8" name="テキスト ボックス 56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0" name="テキスト ボックス 56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2" name="テキスト ボックス 571"/>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4" name="テキスト ボックス 57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6" name="テキスト ボックス 57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2948</xdr:rowOff>
    </xdr:from>
    <xdr:to>
      <xdr:col>85</xdr:col>
      <xdr:colOff>126364</xdr:colOff>
      <xdr:row>58</xdr:row>
      <xdr:rowOff>109003</xdr:rowOff>
    </xdr:to>
    <xdr:cxnSp macro="">
      <xdr:nvCxnSpPr>
        <xdr:cNvPr id="580" name="直線コネクタ 579"/>
        <xdr:cNvCxnSpPr/>
      </xdr:nvCxnSpPr>
      <xdr:spPr>
        <a:xfrm flipV="1">
          <a:off x="16317595" y="8746898"/>
          <a:ext cx="1269" cy="1306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112830</xdr:rowOff>
    </xdr:from>
    <xdr:ext cx="534377" cy="259045"/>
    <xdr:sp macro="" textlink="">
      <xdr:nvSpPr>
        <xdr:cNvPr id="581" name="教育費最小値テキスト"/>
        <xdr:cNvSpPr txBox="1"/>
      </xdr:nvSpPr>
      <xdr:spPr>
        <a:xfrm>
          <a:off x="16370300" y="1005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109003</xdr:rowOff>
    </xdr:from>
    <xdr:to>
      <xdr:col>86</xdr:col>
      <xdr:colOff>25400</xdr:colOff>
      <xdr:row>58</xdr:row>
      <xdr:rowOff>109003</xdr:rowOff>
    </xdr:to>
    <xdr:cxnSp macro="">
      <xdr:nvCxnSpPr>
        <xdr:cNvPr id="582" name="直線コネクタ 581"/>
        <xdr:cNvCxnSpPr/>
      </xdr:nvCxnSpPr>
      <xdr:spPr>
        <a:xfrm>
          <a:off x="16230600" y="1005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121075</xdr:rowOff>
    </xdr:from>
    <xdr:ext cx="599010" cy="259045"/>
    <xdr:sp macro="" textlink="">
      <xdr:nvSpPr>
        <xdr:cNvPr id="583" name="教育費最大値テキスト"/>
        <xdr:cNvSpPr txBox="1"/>
      </xdr:nvSpPr>
      <xdr:spPr>
        <a:xfrm>
          <a:off x="16370300" y="852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2948</xdr:rowOff>
    </xdr:from>
    <xdr:to>
      <xdr:col>86</xdr:col>
      <xdr:colOff>25400</xdr:colOff>
      <xdr:row>51</xdr:row>
      <xdr:rowOff>2948</xdr:rowOff>
    </xdr:to>
    <xdr:cxnSp macro="">
      <xdr:nvCxnSpPr>
        <xdr:cNvPr id="584" name="直線コネクタ 583"/>
        <xdr:cNvCxnSpPr/>
      </xdr:nvCxnSpPr>
      <xdr:spPr>
        <a:xfrm>
          <a:off x="16230600" y="87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170332</xdr:rowOff>
    </xdr:from>
    <xdr:to>
      <xdr:col>85</xdr:col>
      <xdr:colOff>127000</xdr:colOff>
      <xdr:row>58</xdr:row>
      <xdr:rowOff>25171</xdr:rowOff>
    </xdr:to>
    <xdr:cxnSp macro="">
      <xdr:nvCxnSpPr>
        <xdr:cNvPr id="585" name="直線コネクタ 584"/>
        <xdr:cNvCxnSpPr/>
      </xdr:nvCxnSpPr>
      <xdr:spPr>
        <a:xfrm flipV="1">
          <a:off x="15481300" y="9942982"/>
          <a:ext cx="8382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88084</xdr:rowOff>
    </xdr:from>
    <xdr:ext cx="534377" cy="259045"/>
    <xdr:sp macro="" textlink="">
      <xdr:nvSpPr>
        <xdr:cNvPr id="586" name="教育費平均値テキスト"/>
        <xdr:cNvSpPr txBox="1"/>
      </xdr:nvSpPr>
      <xdr:spPr>
        <a:xfrm>
          <a:off x="16370300" y="9517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65207</xdr:rowOff>
    </xdr:from>
    <xdr:to>
      <xdr:col>85</xdr:col>
      <xdr:colOff>177800</xdr:colOff>
      <xdr:row>56</xdr:row>
      <xdr:rowOff>166807</xdr:rowOff>
    </xdr:to>
    <xdr:sp macro="" textlink="">
      <xdr:nvSpPr>
        <xdr:cNvPr id="587" name="フローチャート: 判断 586"/>
        <xdr:cNvSpPr/>
      </xdr:nvSpPr>
      <xdr:spPr>
        <a:xfrm>
          <a:off x="162687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25171</xdr:rowOff>
    </xdr:from>
    <xdr:to>
      <xdr:col>81</xdr:col>
      <xdr:colOff>50800</xdr:colOff>
      <xdr:row>58</xdr:row>
      <xdr:rowOff>39753</xdr:rowOff>
    </xdr:to>
    <xdr:cxnSp macro="">
      <xdr:nvCxnSpPr>
        <xdr:cNvPr id="588" name="直線コネクタ 587"/>
        <xdr:cNvCxnSpPr/>
      </xdr:nvCxnSpPr>
      <xdr:spPr>
        <a:xfrm flipV="1">
          <a:off x="14592300" y="9969271"/>
          <a:ext cx="889000" cy="1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74792</xdr:rowOff>
    </xdr:from>
    <xdr:to>
      <xdr:col>81</xdr:col>
      <xdr:colOff>101600</xdr:colOff>
      <xdr:row>57</xdr:row>
      <xdr:rowOff>4942</xdr:rowOff>
    </xdr:to>
    <xdr:sp macro="" textlink="">
      <xdr:nvSpPr>
        <xdr:cNvPr id="589" name="フローチャート: 判断 588"/>
        <xdr:cNvSpPr/>
      </xdr:nvSpPr>
      <xdr:spPr>
        <a:xfrm>
          <a:off x="15430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21469</xdr:rowOff>
    </xdr:from>
    <xdr:ext cx="534377" cy="259045"/>
    <xdr:sp macro="" textlink="">
      <xdr:nvSpPr>
        <xdr:cNvPr id="590" name="テキスト ボックス 589"/>
        <xdr:cNvSpPr txBox="1"/>
      </xdr:nvSpPr>
      <xdr:spPr>
        <a:xfrm>
          <a:off x="15214111" y="945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112301</xdr:rowOff>
    </xdr:from>
    <xdr:to>
      <xdr:col>76</xdr:col>
      <xdr:colOff>114300</xdr:colOff>
      <xdr:row>58</xdr:row>
      <xdr:rowOff>39753</xdr:rowOff>
    </xdr:to>
    <xdr:cxnSp macro="">
      <xdr:nvCxnSpPr>
        <xdr:cNvPr id="591" name="直線コネクタ 590"/>
        <xdr:cNvCxnSpPr/>
      </xdr:nvCxnSpPr>
      <xdr:spPr>
        <a:xfrm>
          <a:off x="13703300" y="9884951"/>
          <a:ext cx="889000" cy="9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76474</xdr:rowOff>
    </xdr:from>
    <xdr:to>
      <xdr:col>76</xdr:col>
      <xdr:colOff>165100</xdr:colOff>
      <xdr:row>57</xdr:row>
      <xdr:rowOff>6624</xdr:rowOff>
    </xdr:to>
    <xdr:sp macro="" textlink="">
      <xdr:nvSpPr>
        <xdr:cNvPr id="592" name="フローチャート: 判断 591"/>
        <xdr:cNvSpPr/>
      </xdr:nvSpPr>
      <xdr:spPr>
        <a:xfrm>
          <a:off x="14541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23151</xdr:rowOff>
    </xdr:from>
    <xdr:ext cx="534377" cy="259045"/>
    <xdr:sp macro="" textlink="">
      <xdr:nvSpPr>
        <xdr:cNvPr id="593" name="テキスト ボックス 592"/>
        <xdr:cNvSpPr txBox="1"/>
      </xdr:nvSpPr>
      <xdr:spPr>
        <a:xfrm>
          <a:off x="14325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40684</xdr:rowOff>
    </xdr:from>
    <xdr:to>
      <xdr:col>71</xdr:col>
      <xdr:colOff>177800</xdr:colOff>
      <xdr:row>57</xdr:row>
      <xdr:rowOff>112301</xdr:rowOff>
    </xdr:to>
    <xdr:cxnSp macro="">
      <xdr:nvCxnSpPr>
        <xdr:cNvPr id="594" name="直線コネクタ 593"/>
        <xdr:cNvCxnSpPr/>
      </xdr:nvCxnSpPr>
      <xdr:spPr>
        <a:xfrm>
          <a:off x="12814300" y="9813334"/>
          <a:ext cx="889000" cy="7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67232</xdr:rowOff>
    </xdr:from>
    <xdr:to>
      <xdr:col>72</xdr:col>
      <xdr:colOff>38100</xdr:colOff>
      <xdr:row>56</xdr:row>
      <xdr:rowOff>168832</xdr:rowOff>
    </xdr:to>
    <xdr:sp macro="" textlink="">
      <xdr:nvSpPr>
        <xdr:cNvPr id="595" name="フローチャート: 判断 594"/>
        <xdr:cNvSpPr/>
      </xdr:nvSpPr>
      <xdr:spPr>
        <a:xfrm>
          <a:off x="13652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13909</xdr:rowOff>
    </xdr:from>
    <xdr:ext cx="534377" cy="259045"/>
    <xdr:sp macro="" textlink="">
      <xdr:nvSpPr>
        <xdr:cNvPr id="596" name="テキスト ボックス 595"/>
        <xdr:cNvSpPr txBox="1"/>
      </xdr:nvSpPr>
      <xdr:spPr>
        <a:xfrm>
          <a:off x="13436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126929</xdr:rowOff>
    </xdr:from>
    <xdr:to>
      <xdr:col>67</xdr:col>
      <xdr:colOff>101600</xdr:colOff>
      <xdr:row>57</xdr:row>
      <xdr:rowOff>57079</xdr:rowOff>
    </xdr:to>
    <xdr:sp macro="" textlink="">
      <xdr:nvSpPr>
        <xdr:cNvPr id="597" name="フローチャート: 判断 596"/>
        <xdr:cNvSpPr/>
      </xdr:nvSpPr>
      <xdr:spPr>
        <a:xfrm>
          <a:off x="12763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73606</xdr:rowOff>
    </xdr:from>
    <xdr:ext cx="534377" cy="259045"/>
    <xdr:sp macro="" textlink="">
      <xdr:nvSpPr>
        <xdr:cNvPr id="598" name="テキスト ボックス 597"/>
        <xdr:cNvSpPr txBox="1"/>
      </xdr:nvSpPr>
      <xdr:spPr>
        <a:xfrm>
          <a:off x="12547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119532</xdr:rowOff>
    </xdr:from>
    <xdr:to>
      <xdr:col>85</xdr:col>
      <xdr:colOff>177800</xdr:colOff>
      <xdr:row>58</xdr:row>
      <xdr:rowOff>49682</xdr:rowOff>
    </xdr:to>
    <xdr:sp macro="" textlink="">
      <xdr:nvSpPr>
        <xdr:cNvPr id="604" name="楕円 603"/>
        <xdr:cNvSpPr/>
      </xdr:nvSpPr>
      <xdr:spPr>
        <a:xfrm>
          <a:off x="16268700" y="989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34459</xdr:rowOff>
    </xdr:from>
    <xdr:ext cx="534377" cy="259045"/>
    <xdr:sp macro="" textlink="">
      <xdr:nvSpPr>
        <xdr:cNvPr id="605" name="教育費該当値テキスト"/>
        <xdr:cNvSpPr txBox="1"/>
      </xdr:nvSpPr>
      <xdr:spPr>
        <a:xfrm>
          <a:off x="16370300" y="98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145821</xdr:rowOff>
    </xdr:from>
    <xdr:to>
      <xdr:col>81</xdr:col>
      <xdr:colOff>101600</xdr:colOff>
      <xdr:row>58</xdr:row>
      <xdr:rowOff>75971</xdr:rowOff>
    </xdr:to>
    <xdr:sp macro="" textlink="">
      <xdr:nvSpPr>
        <xdr:cNvPr id="606" name="楕円 605"/>
        <xdr:cNvSpPr/>
      </xdr:nvSpPr>
      <xdr:spPr>
        <a:xfrm>
          <a:off x="15430500" y="991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67098</xdr:rowOff>
    </xdr:from>
    <xdr:ext cx="534377" cy="259045"/>
    <xdr:sp macro="" textlink="">
      <xdr:nvSpPr>
        <xdr:cNvPr id="607" name="テキスト ボックス 606"/>
        <xdr:cNvSpPr txBox="1"/>
      </xdr:nvSpPr>
      <xdr:spPr>
        <a:xfrm>
          <a:off x="15214111" y="1001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160403</xdr:rowOff>
    </xdr:from>
    <xdr:to>
      <xdr:col>76</xdr:col>
      <xdr:colOff>165100</xdr:colOff>
      <xdr:row>58</xdr:row>
      <xdr:rowOff>90553</xdr:rowOff>
    </xdr:to>
    <xdr:sp macro="" textlink="">
      <xdr:nvSpPr>
        <xdr:cNvPr id="608" name="楕円 607"/>
        <xdr:cNvSpPr/>
      </xdr:nvSpPr>
      <xdr:spPr>
        <a:xfrm>
          <a:off x="14541500" y="993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81680</xdr:rowOff>
    </xdr:from>
    <xdr:ext cx="534377" cy="259045"/>
    <xdr:sp macro="" textlink="">
      <xdr:nvSpPr>
        <xdr:cNvPr id="609" name="テキスト ボックス 608"/>
        <xdr:cNvSpPr txBox="1"/>
      </xdr:nvSpPr>
      <xdr:spPr>
        <a:xfrm>
          <a:off x="14325111" y="1002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61501</xdr:rowOff>
    </xdr:from>
    <xdr:to>
      <xdr:col>72</xdr:col>
      <xdr:colOff>38100</xdr:colOff>
      <xdr:row>57</xdr:row>
      <xdr:rowOff>163101</xdr:rowOff>
    </xdr:to>
    <xdr:sp macro="" textlink="">
      <xdr:nvSpPr>
        <xdr:cNvPr id="610" name="楕円 609"/>
        <xdr:cNvSpPr/>
      </xdr:nvSpPr>
      <xdr:spPr>
        <a:xfrm>
          <a:off x="13652500" y="983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154228</xdr:rowOff>
    </xdr:from>
    <xdr:ext cx="534377" cy="259045"/>
    <xdr:sp macro="" textlink="">
      <xdr:nvSpPr>
        <xdr:cNvPr id="611" name="テキスト ボックス 610"/>
        <xdr:cNvSpPr txBox="1"/>
      </xdr:nvSpPr>
      <xdr:spPr>
        <a:xfrm>
          <a:off x="13436111" y="992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161334</xdr:rowOff>
    </xdr:from>
    <xdr:to>
      <xdr:col>67</xdr:col>
      <xdr:colOff>101600</xdr:colOff>
      <xdr:row>57</xdr:row>
      <xdr:rowOff>91484</xdr:rowOff>
    </xdr:to>
    <xdr:sp macro="" textlink="">
      <xdr:nvSpPr>
        <xdr:cNvPr id="612" name="楕円 611"/>
        <xdr:cNvSpPr/>
      </xdr:nvSpPr>
      <xdr:spPr>
        <a:xfrm>
          <a:off x="12763500" y="976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82611</xdr:rowOff>
    </xdr:from>
    <xdr:ext cx="534377" cy="259045"/>
    <xdr:sp macro="" textlink="">
      <xdr:nvSpPr>
        <xdr:cNvPr id="613" name="テキスト ボックス 612"/>
        <xdr:cNvSpPr txBox="1"/>
      </xdr:nvSpPr>
      <xdr:spPr>
        <a:xfrm>
          <a:off x="12547111" y="985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4" name="直線コネクタ 62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5" name="テキスト ボックス 62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6" name="直線コネクタ 62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7" name="テキスト ボックス 62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8" name="直線コネクタ 62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9" name="テキスト ボックス 62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0" name="直線コネクタ 62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1" name="テキスト ボックス 630"/>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133939</xdr:rowOff>
    </xdr:from>
    <xdr:to>
      <xdr:col>85</xdr:col>
      <xdr:colOff>126364</xdr:colOff>
      <xdr:row>78</xdr:row>
      <xdr:rowOff>139700</xdr:rowOff>
    </xdr:to>
    <xdr:cxnSp macro="">
      <xdr:nvCxnSpPr>
        <xdr:cNvPr id="635" name="直線コネクタ 634"/>
        <xdr:cNvCxnSpPr/>
      </xdr:nvCxnSpPr>
      <xdr:spPr>
        <a:xfrm flipV="1">
          <a:off x="16317595" y="12135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6"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7" name="直線コネクタ 63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80616</xdr:rowOff>
    </xdr:from>
    <xdr:ext cx="534377" cy="259045"/>
    <xdr:sp macro="" textlink="">
      <xdr:nvSpPr>
        <xdr:cNvPr id="638" name="災害復旧費最大値テキスト"/>
        <xdr:cNvSpPr txBox="1"/>
      </xdr:nvSpPr>
      <xdr:spPr>
        <a:xfrm>
          <a:off x="16370300" y="1191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133939</xdr:rowOff>
    </xdr:from>
    <xdr:to>
      <xdr:col>86</xdr:col>
      <xdr:colOff>25400</xdr:colOff>
      <xdr:row>70</xdr:row>
      <xdr:rowOff>133939</xdr:rowOff>
    </xdr:to>
    <xdr:cxnSp macro="">
      <xdr:nvCxnSpPr>
        <xdr:cNvPr id="639" name="直線コネクタ 638"/>
        <xdr:cNvCxnSpPr/>
      </xdr:nvCxnSpPr>
      <xdr:spPr>
        <a:xfrm>
          <a:off x="16230600" y="1213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110027</xdr:rowOff>
    </xdr:from>
    <xdr:to>
      <xdr:col>85</xdr:col>
      <xdr:colOff>127000</xdr:colOff>
      <xdr:row>78</xdr:row>
      <xdr:rowOff>136866</xdr:rowOff>
    </xdr:to>
    <xdr:cxnSp macro="">
      <xdr:nvCxnSpPr>
        <xdr:cNvPr id="640" name="直線コネクタ 639"/>
        <xdr:cNvCxnSpPr/>
      </xdr:nvCxnSpPr>
      <xdr:spPr>
        <a:xfrm flipV="1">
          <a:off x="15481300" y="13483127"/>
          <a:ext cx="838200" cy="2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5340</xdr:rowOff>
    </xdr:from>
    <xdr:ext cx="469744" cy="259045"/>
    <xdr:sp macro="" textlink="">
      <xdr:nvSpPr>
        <xdr:cNvPr id="641" name="災害復旧費平均値テキスト"/>
        <xdr:cNvSpPr txBox="1"/>
      </xdr:nvSpPr>
      <xdr:spPr>
        <a:xfrm>
          <a:off x="16370300" y="13206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153913</xdr:rowOff>
    </xdr:from>
    <xdr:to>
      <xdr:col>85</xdr:col>
      <xdr:colOff>177800</xdr:colOff>
      <xdr:row>78</xdr:row>
      <xdr:rowOff>84063</xdr:rowOff>
    </xdr:to>
    <xdr:sp macro="" textlink="">
      <xdr:nvSpPr>
        <xdr:cNvPr id="642" name="フローチャート: 判断 641"/>
        <xdr:cNvSpPr/>
      </xdr:nvSpPr>
      <xdr:spPr>
        <a:xfrm>
          <a:off x="16268700" y="1335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136226</xdr:rowOff>
    </xdr:from>
    <xdr:to>
      <xdr:col>81</xdr:col>
      <xdr:colOff>50800</xdr:colOff>
      <xdr:row>78</xdr:row>
      <xdr:rowOff>136866</xdr:rowOff>
    </xdr:to>
    <xdr:cxnSp macro="">
      <xdr:nvCxnSpPr>
        <xdr:cNvPr id="643" name="直線コネクタ 642"/>
        <xdr:cNvCxnSpPr/>
      </xdr:nvCxnSpPr>
      <xdr:spPr>
        <a:xfrm>
          <a:off x="14592300" y="13509326"/>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9668</xdr:rowOff>
    </xdr:from>
    <xdr:to>
      <xdr:col>81</xdr:col>
      <xdr:colOff>101600</xdr:colOff>
      <xdr:row>78</xdr:row>
      <xdr:rowOff>111268</xdr:rowOff>
    </xdr:to>
    <xdr:sp macro="" textlink="">
      <xdr:nvSpPr>
        <xdr:cNvPr id="644" name="フローチャート: 判断 643"/>
        <xdr:cNvSpPr/>
      </xdr:nvSpPr>
      <xdr:spPr>
        <a:xfrm>
          <a:off x="15430500" y="1338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127795</xdr:rowOff>
    </xdr:from>
    <xdr:ext cx="469744" cy="259045"/>
    <xdr:sp macro="" textlink="">
      <xdr:nvSpPr>
        <xdr:cNvPr id="645" name="テキスト ボックス 644"/>
        <xdr:cNvSpPr txBox="1"/>
      </xdr:nvSpPr>
      <xdr:spPr>
        <a:xfrm>
          <a:off x="15246428" y="1315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127584</xdr:rowOff>
    </xdr:from>
    <xdr:to>
      <xdr:col>76</xdr:col>
      <xdr:colOff>114300</xdr:colOff>
      <xdr:row>78</xdr:row>
      <xdr:rowOff>136226</xdr:rowOff>
    </xdr:to>
    <xdr:cxnSp macro="">
      <xdr:nvCxnSpPr>
        <xdr:cNvPr id="646" name="直線コネクタ 645"/>
        <xdr:cNvCxnSpPr/>
      </xdr:nvCxnSpPr>
      <xdr:spPr>
        <a:xfrm>
          <a:off x="13703300" y="13500684"/>
          <a:ext cx="889000" cy="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28733</xdr:rowOff>
    </xdr:from>
    <xdr:to>
      <xdr:col>76</xdr:col>
      <xdr:colOff>165100</xdr:colOff>
      <xdr:row>78</xdr:row>
      <xdr:rowOff>130333</xdr:rowOff>
    </xdr:to>
    <xdr:sp macro="" textlink="">
      <xdr:nvSpPr>
        <xdr:cNvPr id="647" name="フローチャート: 判断 646"/>
        <xdr:cNvSpPr/>
      </xdr:nvSpPr>
      <xdr:spPr>
        <a:xfrm>
          <a:off x="14541500" y="13401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146860</xdr:rowOff>
    </xdr:from>
    <xdr:ext cx="469744" cy="259045"/>
    <xdr:sp macro="" textlink="">
      <xdr:nvSpPr>
        <xdr:cNvPr id="648" name="テキスト ボックス 647"/>
        <xdr:cNvSpPr txBox="1"/>
      </xdr:nvSpPr>
      <xdr:spPr>
        <a:xfrm>
          <a:off x="14357428" y="13177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127584</xdr:rowOff>
    </xdr:from>
    <xdr:to>
      <xdr:col>71</xdr:col>
      <xdr:colOff>177800</xdr:colOff>
      <xdr:row>78</xdr:row>
      <xdr:rowOff>136317</xdr:rowOff>
    </xdr:to>
    <xdr:cxnSp macro="">
      <xdr:nvCxnSpPr>
        <xdr:cNvPr id="649" name="直線コネクタ 648"/>
        <xdr:cNvCxnSpPr/>
      </xdr:nvCxnSpPr>
      <xdr:spPr>
        <a:xfrm flipV="1">
          <a:off x="12814300" y="13500684"/>
          <a:ext cx="889000" cy="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62291</xdr:rowOff>
    </xdr:from>
    <xdr:to>
      <xdr:col>72</xdr:col>
      <xdr:colOff>38100</xdr:colOff>
      <xdr:row>78</xdr:row>
      <xdr:rowOff>163891</xdr:rowOff>
    </xdr:to>
    <xdr:sp macro="" textlink="">
      <xdr:nvSpPr>
        <xdr:cNvPr id="650" name="フローチャート: 判断 649"/>
        <xdr:cNvSpPr/>
      </xdr:nvSpPr>
      <xdr:spPr>
        <a:xfrm>
          <a:off x="13652500" y="1343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8968</xdr:rowOff>
    </xdr:from>
    <xdr:ext cx="378565" cy="259045"/>
    <xdr:sp macro="" textlink="">
      <xdr:nvSpPr>
        <xdr:cNvPr id="651" name="テキスト ボックス 650"/>
        <xdr:cNvSpPr txBox="1"/>
      </xdr:nvSpPr>
      <xdr:spPr>
        <a:xfrm>
          <a:off x="13514017" y="13210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27636</xdr:rowOff>
    </xdr:from>
    <xdr:to>
      <xdr:col>67</xdr:col>
      <xdr:colOff>101600</xdr:colOff>
      <xdr:row>78</xdr:row>
      <xdr:rowOff>129236</xdr:rowOff>
    </xdr:to>
    <xdr:sp macro="" textlink="">
      <xdr:nvSpPr>
        <xdr:cNvPr id="652" name="フローチャート: 判断 651"/>
        <xdr:cNvSpPr/>
      </xdr:nvSpPr>
      <xdr:spPr>
        <a:xfrm>
          <a:off x="12763500" y="1340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145763</xdr:rowOff>
    </xdr:from>
    <xdr:ext cx="469744" cy="259045"/>
    <xdr:sp macro="" textlink="">
      <xdr:nvSpPr>
        <xdr:cNvPr id="653" name="テキスト ボックス 652"/>
        <xdr:cNvSpPr txBox="1"/>
      </xdr:nvSpPr>
      <xdr:spPr>
        <a:xfrm>
          <a:off x="12579428" y="1317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59227</xdr:rowOff>
    </xdr:from>
    <xdr:to>
      <xdr:col>85</xdr:col>
      <xdr:colOff>177800</xdr:colOff>
      <xdr:row>78</xdr:row>
      <xdr:rowOff>160827</xdr:rowOff>
    </xdr:to>
    <xdr:sp macro="" textlink="">
      <xdr:nvSpPr>
        <xdr:cNvPr id="659" name="楕円 658"/>
        <xdr:cNvSpPr/>
      </xdr:nvSpPr>
      <xdr:spPr>
        <a:xfrm>
          <a:off x="16268700" y="1343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145604</xdr:rowOff>
    </xdr:from>
    <xdr:ext cx="378565" cy="259045"/>
    <xdr:sp macro="" textlink="">
      <xdr:nvSpPr>
        <xdr:cNvPr id="660" name="災害復旧費該当値テキスト"/>
        <xdr:cNvSpPr txBox="1"/>
      </xdr:nvSpPr>
      <xdr:spPr>
        <a:xfrm>
          <a:off x="16370300" y="13347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86066</xdr:rowOff>
    </xdr:from>
    <xdr:to>
      <xdr:col>81</xdr:col>
      <xdr:colOff>101600</xdr:colOff>
      <xdr:row>79</xdr:row>
      <xdr:rowOff>16216</xdr:rowOff>
    </xdr:to>
    <xdr:sp macro="" textlink="">
      <xdr:nvSpPr>
        <xdr:cNvPr id="661" name="楕円 660"/>
        <xdr:cNvSpPr/>
      </xdr:nvSpPr>
      <xdr:spPr>
        <a:xfrm>
          <a:off x="15430500" y="1345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7343</xdr:rowOff>
    </xdr:from>
    <xdr:ext cx="313932" cy="259045"/>
    <xdr:sp macro="" textlink="">
      <xdr:nvSpPr>
        <xdr:cNvPr id="662" name="テキスト ボックス 661"/>
        <xdr:cNvSpPr txBox="1"/>
      </xdr:nvSpPr>
      <xdr:spPr>
        <a:xfrm>
          <a:off x="15324333" y="135518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85426</xdr:rowOff>
    </xdr:from>
    <xdr:to>
      <xdr:col>76</xdr:col>
      <xdr:colOff>165100</xdr:colOff>
      <xdr:row>79</xdr:row>
      <xdr:rowOff>15576</xdr:rowOff>
    </xdr:to>
    <xdr:sp macro="" textlink="">
      <xdr:nvSpPr>
        <xdr:cNvPr id="663" name="楕円 662"/>
        <xdr:cNvSpPr/>
      </xdr:nvSpPr>
      <xdr:spPr>
        <a:xfrm>
          <a:off x="14541500" y="1345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6703</xdr:rowOff>
    </xdr:from>
    <xdr:ext cx="313932" cy="259045"/>
    <xdr:sp macro="" textlink="">
      <xdr:nvSpPr>
        <xdr:cNvPr id="664" name="テキスト ボックス 663"/>
        <xdr:cNvSpPr txBox="1"/>
      </xdr:nvSpPr>
      <xdr:spPr>
        <a:xfrm>
          <a:off x="14435333" y="135512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76784</xdr:rowOff>
    </xdr:from>
    <xdr:to>
      <xdr:col>72</xdr:col>
      <xdr:colOff>38100</xdr:colOff>
      <xdr:row>79</xdr:row>
      <xdr:rowOff>6934</xdr:rowOff>
    </xdr:to>
    <xdr:sp macro="" textlink="">
      <xdr:nvSpPr>
        <xdr:cNvPr id="665" name="楕円 664"/>
        <xdr:cNvSpPr/>
      </xdr:nvSpPr>
      <xdr:spPr>
        <a:xfrm>
          <a:off x="13652500" y="1344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169511</xdr:rowOff>
    </xdr:from>
    <xdr:ext cx="378565" cy="259045"/>
    <xdr:sp macro="" textlink="">
      <xdr:nvSpPr>
        <xdr:cNvPr id="666" name="テキスト ボックス 665"/>
        <xdr:cNvSpPr txBox="1"/>
      </xdr:nvSpPr>
      <xdr:spPr>
        <a:xfrm>
          <a:off x="13514017" y="13542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85517</xdr:rowOff>
    </xdr:from>
    <xdr:to>
      <xdr:col>67</xdr:col>
      <xdr:colOff>101600</xdr:colOff>
      <xdr:row>79</xdr:row>
      <xdr:rowOff>15667</xdr:rowOff>
    </xdr:to>
    <xdr:sp macro="" textlink="">
      <xdr:nvSpPr>
        <xdr:cNvPr id="667" name="楕円 666"/>
        <xdr:cNvSpPr/>
      </xdr:nvSpPr>
      <xdr:spPr>
        <a:xfrm>
          <a:off x="12763500" y="1345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6794</xdr:rowOff>
    </xdr:from>
    <xdr:ext cx="313932" cy="259045"/>
    <xdr:sp macro="" textlink="">
      <xdr:nvSpPr>
        <xdr:cNvPr id="668" name="テキスト ボックス 667"/>
        <xdr:cNvSpPr txBox="1"/>
      </xdr:nvSpPr>
      <xdr:spPr>
        <a:xfrm>
          <a:off x="12657333" y="135513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0" name="テキスト ボックス 67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0" name="テキスト ボックス 68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77226</xdr:rowOff>
    </xdr:from>
    <xdr:to>
      <xdr:col>85</xdr:col>
      <xdr:colOff>126364</xdr:colOff>
      <xdr:row>98</xdr:row>
      <xdr:rowOff>138916</xdr:rowOff>
    </xdr:to>
    <xdr:cxnSp macro="">
      <xdr:nvCxnSpPr>
        <xdr:cNvPr id="694" name="直線コネクタ 693"/>
        <xdr:cNvCxnSpPr/>
      </xdr:nvCxnSpPr>
      <xdr:spPr>
        <a:xfrm flipV="1">
          <a:off x="16317595" y="15507726"/>
          <a:ext cx="1269" cy="14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142743</xdr:rowOff>
    </xdr:from>
    <xdr:ext cx="469744" cy="259045"/>
    <xdr:sp macro="" textlink="">
      <xdr:nvSpPr>
        <xdr:cNvPr id="695" name="公債費最小値テキスト"/>
        <xdr:cNvSpPr txBox="1"/>
      </xdr:nvSpPr>
      <xdr:spPr>
        <a:xfrm>
          <a:off x="16370300" y="1694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138916</xdr:rowOff>
    </xdr:from>
    <xdr:to>
      <xdr:col>86</xdr:col>
      <xdr:colOff>25400</xdr:colOff>
      <xdr:row>98</xdr:row>
      <xdr:rowOff>138916</xdr:rowOff>
    </xdr:to>
    <xdr:cxnSp macro="">
      <xdr:nvCxnSpPr>
        <xdr:cNvPr id="696" name="直線コネクタ 695"/>
        <xdr:cNvCxnSpPr/>
      </xdr:nvCxnSpPr>
      <xdr:spPr>
        <a:xfrm>
          <a:off x="16230600" y="169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23903</xdr:rowOff>
    </xdr:from>
    <xdr:ext cx="534377" cy="259045"/>
    <xdr:sp macro="" textlink="">
      <xdr:nvSpPr>
        <xdr:cNvPr id="697" name="公債費最大値テキスト"/>
        <xdr:cNvSpPr txBox="1"/>
      </xdr:nvSpPr>
      <xdr:spPr>
        <a:xfrm>
          <a:off x="16370300" y="1528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95,826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77226</xdr:rowOff>
    </xdr:from>
    <xdr:to>
      <xdr:col>86</xdr:col>
      <xdr:colOff>25400</xdr:colOff>
      <xdr:row>90</xdr:row>
      <xdr:rowOff>77226</xdr:rowOff>
    </xdr:to>
    <xdr:cxnSp macro="">
      <xdr:nvCxnSpPr>
        <xdr:cNvPr id="698" name="直線コネクタ 697"/>
        <xdr:cNvCxnSpPr/>
      </xdr:nvCxnSpPr>
      <xdr:spPr>
        <a:xfrm>
          <a:off x="16230600" y="15507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158967</xdr:rowOff>
    </xdr:from>
    <xdr:to>
      <xdr:col>85</xdr:col>
      <xdr:colOff>127000</xdr:colOff>
      <xdr:row>96</xdr:row>
      <xdr:rowOff>10002</xdr:rowOff>
    </xdr:to>
    <xdr:cxnSp macro="">
      <xdr:nvCxnSpPr>
        <xdr:cNvPr id="699" name="直線コネクタ 698"/>
        <xdr:cNvCxnSpPr/>
      </xdr:nvCxnSpPr>
      <xdr:spPr>
        <a:xfrm>
          <a:off x="15481300" y="16446717"/>
          <a:ext cx="838200" cy="2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136250</xdr:rowOff>
    </xdr:from>
    <xdr:ext cx="534377" cy="259045"/>
    <xdr:sp macro="" textlink="">
      <xdr:nvSpPr>
        <xdr:cNvPr id="700" name="公債費平均値テキスト"/>
        <xdr:cNvSpPr txBox="1"/>
      </xdr:nvSpPr>
      <xdr:spPr>
        <a:xfrm>
          <a:off x="16370300" y="16424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157823</xdr:rowOff>
    </xdr:from>
    <xdr:to>
      <xdr:col>85</xdr:col>
      <xdr:colOff>177800</xdr:colOff>
      <xdr:row>96</xdr:row>
      <xdr:rowOff>87973</xdr:rowOff>
    </xdr:to>
    <xdr:sp macro="" textlink="">
      <xdr:nvSpPr>
        <xdr:cNvPr id="701" name="フローチャート: 判断 700"/>
        <xdr:cNvSpPr/>
      </xdr:nvSpPr>
      <xdr:spPr>
        <a:xfrm>
          <a:off x="162687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153938</xdr:rowOff>
    </xdr:from>
    <xdr:to>
      <xdr:col>81</xdr:col>
      <xdr:colOff>50800</xdr:colOff>
      <xdr:row>95</xdr:row>
      <xdr:rowOff>158967</xdr:rowOff>
    </xdr:to>
    <xdr:cxnSp macro="">
      <xdr:nvCxnSpPr>
        <xdr:cNvPr id="702" name="直線コネクタ 701"/>
        <xdr:cNvCxnSpPr/>
      </xdr:nvCxnSpPr>
      <xdr:spPr>
        <a:xfrm>
          <a:off x="14592300" y="16441688"/>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152451</xdr:rowOff>
    </xdr:from>
    <xdr:to>
      <xdr:col>81</xdr:col>
      <xdr:colOff>101600</xdr:colOff>
      <xdr:row>96</xdr:row>
      <xdr:rowOff>82601</xdr:rowOff>
    </xdr:to>
    <xdr:sp macro="" textlink="">
      <xdr:nvSpPr>
        <xdr:cNvPr id="703" name="フローチャート: 判断 702"/>
        <xdr:cNvSpPr/>
      </xdr:nvSpPr>
      <xdr:spPr>
        <a:xfrm>
          <a:off x="15430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73728</xdr:rowOff>
    </xdr:from>
    <xdr:ext cx="534377" cy="259045"/>
    <xdr:sp macro="" textlink="">
      <xdr:nvSpPr>
        <xdr:cNvPr id="704" name="テキスト ボックス 703"/>
        <xdr:cNvSpPr txBox="1"/>
      </xdr:nvSpPr>
      <xdr:spPr>
        <a:xfrm>
          <a:off x="15214111" y="1653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148746</xdr:rowOff>
    </xdr:from>
    <xdr:to>
      <xdr:col>76</xdr:col>
      <xdr:colOff>114300</xdr:colOff>
      <xdr:row>95</xdr:row>
      <xdr:rowOff>153938</xdr:rowOff>
    </xdr:to>
    <xdr:cxnSp macro="">
      <xdr:nvCxnSpPr>
        <xdr:cNvPr id="705" name="直線コネクタ 704"/>
        <xdr:cNvCxnSpPr/>
      </xdr:nvCxnSpPr>
      <xdr:spPr>
        <a:xfrm>
          <a:off x="13703300" y="16436496"/>
          <a:ext cx="889000" cy="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156125</xdr:rowOff>
    </xdr:from>
    <xdr:to>
      <xdr:col>76</xdr:col>
      <xdr:colOff>165100</xdr:colOff>
      <xdr:row>96</xdr:row>
      <xdr:rowOff>86275</xdr:rowOff>
    </xdr:to>
    <xdr:sp macro="" textlink="">
      <xdr:nvSpPr>
        <xdr:cNvPr id="706" name="フローチャート: 判断 705"/>
        <xdr:cNvSpPr/>
      </xdr:nvSpPr>
      <xdr:spPr>
        <a:xfrm>
          <a:off x="14541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77402</xdr:rowOff>
    </xdr:from>
    <xdr:ext cx="534377" cy="259045"/>
    <xdr:sp macro="" textlink="">
      <xdr:nvSpPr>
        <xdr:cNvPr id="707" name="テキスト ボックス 706"/>
        <xdr:cNvSpPr txBox="1"/>
      </xdr:nvSpPr>
      <xdr:spPr>
        <a:xfrm>
          <a:off x="14325111" y="1653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148746</xdr:rowOff>
    </xdr:from>
    <xdr:to>
      <xdr:col>71</xdr:col>
      <xdr:colOff>177800</xdr:colOff>
      <xdr:row>95</xdr:row>
      <xdr:rowOff>152992</xdr:rowOff>
    </xdr:to>
    <xdr:cxnSp macro="">
      <xdr:nvCxnSpPr>
        <xdr:cNvPr id="708" name="直線コネクタ 707"/>
        <xdr:cNvCxnSpPr/>
      </xdr:nvCxnSpPr>
      <xdr:spPr>
        <a:xfrm flipV="1">
          <a:off x="12814300" y="16436496"/>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148369</xdr:rowOff>
    </xdr:from>
    <xdr:to>
      <xdr:col>72</xdr:col>
      <xdr:colOff>38100</xdr:colOff>
      <xdr:row>96</xdr:row>
      <xdr:rowOff>78519</xdr:rowOff>
    </xdr:to>
    <xdr:sp macro="" textlink="">
      <xdr:nvSpPr>
        <xdr:cNvPr id="709" name="フローチャート: 判断 708"/>
        <xdr:cNvSpPr/>
      </xdr:nvSpPr>
      <xdr:spPr>
        <a:xfrm>
          <a:off x="13652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69646</xdr:rowOff>
    </xdr:from>
    <xdr:ext cx="534377" cy="259045"/>
    <xdr:sp macro="" textlink="">
      <xdr:nvSpPr>
        <xdr:cNvPr id="710" name="テキスト ボックス 709"/>
        <xdr:cNvSpPr txBox="1"/>
      </xdr:nvSpPr>
      <xdr:spPr>
        <a:xfrm>
          <a:off x="13436111" y="165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3257</xdr:rowOff>
    </xdr:from>
    <xdr:to>
      <xdr:col>67</xdr:col>
      <xdr:colOff>101600</xdr:colOff>
      <xdr:row>96</xdr:row>
      <xdr:rowOff>104857</xdr:rowOff>
    </xdr:to>
    <xdr:sp macro="" textlink="">
      <xdr:nvSpPr>
        <xdr:cNvPr id="711" name="フローチャート: 判断 710"/>
        <xdr:cNvSpPr/>
      </xdr:nvSpPr>
      <xdr:spPr>
        <a:xfrm>
          <a:off x="12763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95984</xdr:rowOff>
    </xdr:from>
    <xdr:ext cx="534377" cy="259045"/>
    <xdr:sp macro="" textlink="">
      <xdr:nvSpPr>
        <xdr:cNvPr id="712" name="テキスト ボックス 711"/>
        <xdr:cNvSpPr txBox="1"/>
      </xdr:nvSpPr>
      <xdr:spPr>
        <a:xfrm>
          <a:off x="12547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130652</xdr:rowOff>
    </xdr:from>
    <xdr:to>
      <xdr:col>85</xdr:col>
      <xdr:colOff>177800</xdr:colOff>
      <xdr:row>96</xdr:row>
      <xdr:rowOff>60802</xdr:rowOff>
    </xdr:to>
    <xdr:sp macro="" textlink="">
      <xdr:nvSpPr>
        <xdr:cNvPr id="718" name="楕円 717"/>
        <xdr:cNvSpPr/>
      </xdr:nvSpPr>
      <xdr:spPr>
        <a:xfrm>
          <a:off x="16268700" y="1641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153529</xdr:rowOff>
    </xdr:from>
    <xdr:ext cx="534377" cy="259045"/>
    <xdr:sp macro="" textlink="">
      <xdr:nvSpPr>
        <xdr:cNvPr id="719" name="公債費該当値テキスト"/>
        <xdr:cNvSpPr txBox="1"/>
      </xdr:nvSpPr>
      <xdr:spPr>
        <a:xfrm>
          <a:off x="16370300" y="1626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108167</xdr:rowOff>
    </xdr:from>
    <xdr:to>
      <xdr:col>81</xdr:col>
      <xdr:colOff>101600</xdr:colOff>
      <xdr:row>96</xdr:row>
      <xdr:rowOff>38317</xdr:rowOff>
    </xdr:to>
    <xdr:sp macro="" textlink="">
      <xdr:nvSpPr>
        <xdr:cNvPr id="720" name="楕円 719"/>
        <xdr:cNvSpPr/>
      </xdr:nvSpPr>
      <xdr:spPr>
        <a:xfrm>
          <a:off x="15430500" y="1639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54844</xdr:rowOff>
    </xdr:from>
    <xdr:ext cx="534377" cy="259045"/>
    <xdr:sp macro="" textlink="">
      <xdr:nvSpPr>
        <xdr:cNvPr id="721" name="テキスト ボックス 720"/>
        <xdr:cNvSpPr txBox="1"/>
      </xdr:nvSpPr>
      <xdr:spPr>
        <a:xfrm>
          <a:off x="15214111" y="1617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103138</xdr:rowOff>
    </xdr:from>
    <xdr:to>
      <xdr:col>76</xdr:col>
      <xdr:colOff>165100</xdr:colOff>
      <xdr:row>96</xdr:row>
      <xdr:rowOff>33288</xdr:rowOff>
    </xdr:to>
    <xdr:sp macro="" textlink="">
      <xdr:nvSpPr>
        <xdr:cNvPr id="722" name="楕円 721"/>
        <xdr:cNvSpPr/>
      </xdr:nvSpPr>
      <xdr:spPr>
        <a:xfrm>
          <a:off x="14541500" y="1639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49815</xdr:rowOff>
    </xdr:from>
    <xdr:ext cx="534377" cy="259045"/>
    <xdr:sp macro="" textlink="">
      <xdr:nvSpPr>
        <xdr:cNvPr id="723" name="テキスト ボックス 722"/>
        <xdr:cNvSpPr txBox="1"/>
      </xdr:nvSpPr>
      <xdr:spPr>
        <a:xfrm>
          <a:off x="14325111" y="1616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97946</xdr:rowOff>
    </xdr:from>
    <xdr:to>
      <xdr:col>72</xdr:col>
      <xdr:colOff>38100</xdr:colOff>
      <xdr:row>96</xdr:row>
      <xdr:rowOff>28096</xdr:rowOff>
    </xdr:to>
    <xdr:sp macro="" textlink="">
      <xdr:nvSpPr>
        <xdr:cNvPr id="724" name="楕円 723"/>
        <xdr:cNvSpPr/>
      </xdr:nvSpPr>
      <xdr:spPr>
        <a:xfrm>
          <a:off x="13652500" y="163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44623</xdr:rowOff>
    </xdr:from>
    <xdr:ext cx="534377" cy="259045"/>
    <xdr:sp macro="" textlink="">
      <xdr:nvSpPr>
        <xdr:cNvPr id="725" name="テキスト ボックス 724"/>
        <xdr:cNvSpPr txBox="1"/>
      </xdr:nvSpPr>
      <xdr:spPr>
        <a:xfrm>
          <a:off x="13436111" y="1616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102192</xdr:rowOff>
    </xdr:from>
    <xdr:to>
      <xdr:col>67</xdr:col>
      <xdr:colOff>101600</xdr:colOff>
      <xdr:row>96</xdr:row>
      <xdr:rowOff>32342</xdr:rowOff>
    </xdr:to>
    <xdr:sp macro="" textlink="">
      <xdr:nvSpPr>
        <xdr:cNvPr id="726" name="楕円 725"/>
        <xdr:cNvSpPr/>
      </xdr:nvSpPr>
      <xdr:spPr>
        <a:xfrm>
          <a:off x="12763500" y="163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48869</xdr:rowOff>
    </xdr:from>
    <xdr:ext cx="534377" cy="259045"/>
    <xdr:sp macro="" textlink="">
      <xdr:nvSpPr>
        <xdr:cNvPr id="727" name="テキスト ボックス 726"/>
        <xdr:cNvSpPr txBox="1"/>
      </xdr:nvSpPr>
      <xdr:spPr>
        <a:xfrm>
          <a:off x="12547111" y="1616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73787</xdr:rowOff>
    </xdr:from>
    <xdr:to>
      <xdr:col>116</xdr:col>
      <xdr:colOff>62864</xdr:colOff>
      <xdr:row>39</xdr:row>
      <xdr:rowOff>44450</xdr:rowOff>
    </xdr:to>
    <xdr:cxnSp macro="">
      <xdr:nvCxnSpPr>
        <xdr:cNvPr id="751" name="直線コネクタ 750"/>
        <xdr:cNvCxnSpPr/>
      </xdr:nvCxnSpPr>
      <xdr:spPr>
        <a:xfrm flipV="1">
          <a:off x="22159595" y="5217287"/>
          <a:ext cx="1269" cy="1513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98696</xdr:rowOff>
    </xdr:from>
    <xdr:ext cx="249299" cy="259045"/>
    <xdr:sp macro="" textlink="">
      <xdr:nvSpPr>
        <xdr:cNvPr id="752" name="諸支出金最小値テキスト"/>
        <xdr:cNvSpPr txBox="1"/>
      </xdr:nvSpPr>
      <xdr:spPr>
        <a:xfrm>
          <a:off x="22212300" y="6785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20464</xdr:rowOff>
    </xdr:from>
    <xdr:ext cx="469744" cy="259045"/>
    <xdr:sp macro="" textlink="">
      <xdr:nvSpPr>
        <xdr:cNvPr id="754" name="諸支出金最大値テキスト"/>
        <xdr:cNvSpPr txBox="1"/>
      </xdr:nvSpPr>
      <xdr:spPr>
        <a:xfrm>
          <a:off x="22212300" y="499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73787</xdr:rowOff>
    </xdr:from>
    <xdr:to>
      <xdr:col>116</xdr:col>
      <xdr:colOff>152400</xdr:colOff>
      <xdr:row>30</xdr:row>
      <xdr:rowOff>73787</xdr:rowOff>
    </xdr:to>
    <xdr:cxnSp macro="">
      <xdr:nvCxnSpPr>
        <xdr:cNvPr id="755" name="直線コネクタ 754"/>
        <xdr:cNvCxnSpPr/>
      </xdr:nvCxnSpPr>
      <xdr:spPr>
        <a:xfrm>
          <a:off x="22072600" y="5217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16146</xdr:rowOff>
    </xdr:from>
    <xdr:ext cx="249299" cy="259045"/>
    <xdr:sp macro="" textlink="">
      <xdr:nvSpPr>
        <xdr:cNvPr id="757" name="諸支出金平均値テキスト"/>
        <xdr:cNvSpPr txBox="1"/>
      </xdr:nvSpPr>
      <xdr:spPr>
        <a:xfrm>
          <a:off x="22212300" y="653124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164719</xdr:rowOff>
    </xdr:from>
    <xdr:to>
      <xdr:col>116</xdr:col>
      <xdr:colOff>114300</xdr:colOff>
      <xdr:row>39</xdr:row>
      <xdr:rowOff>94869</xdr:rowOff>
    </xdr:to>
    <xdr:sp macro="" textlink="">
      <xdr:nvSpPr>
        <xdr:cNvPr id="758" name="フローチャート: 判断 757"/>
        <xdr:cNvSpPr/>
      </xdr:nvSpPr>
      <xdr:spPr>
        <a:xfrm>
          <a:off x="221107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157861</xdr:rowOff>
    </xdr:from>
    <xdr:to>
      <xdr:col>112</xdr:col>
      <xdr:colOff>38100</xdr:colOff>
      <xdr:row>39</xdr:row>
      <xdr:rowOff>88011</xdr:rowOff>
    </xdr:to>
    <xdr:sp macro="" textlink="">
      <xdr:nvSpPr>
        <xdr:cNvPr id="760" name="フローチャート: 判断 759"/>
        <xdr:cNvSpPr/>
      </xdr:nvSpPr>
      <xdr:spPr>
        <a:xfrm>
          <a:off x="21272500" y="667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104538</xdr:rowOff>
    </xdr:from>
    <xdr:ext cx="313932" cy="259045"/>
    <xdr:sp macro="" textlink="">
      <xdr:nvSpPr>
        <xdr:cNvPr id="761" name="テキスト ボックス 760"/>
        <xdr:cNvSpPr txBox="1"/>
      </xdr:nvSpPr>
      <xdr:spPr>
        <a:xfrm>
          <a:off x="21166333" y="6448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139954</xdr:rowOff>
    </xdr:from>
    <xdr:to>
      <xdr:col>107</xdr:col>
      <xdr:colOff>101600</xdr:colOff>
      <xdr:row>39</xdr:row>
      <xdr:rowOff>70104</xdr:rowOff>
    </xdr:to>
    <xdr:sp macro="" textlink="">
      <xdr:nvSpPr>
        <xdr:cNvPr id="763" name="フローチャート: 判断 762"/>
        <xdr:cNvSpPr/>
      </xdr:nvSpPr>
      <xdr:spPr>
        <a:xfrm>
          <a:off x="20383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86631</xdr:rowOff>
    </xdr:from>
    <xdr:ext cx="313932" cy="259045"/>
    <xdr:sp macro="" textlink="">
      <xdr:nvSpPr>
        <xdr:cNvPr id="764" name="テキスト ボックス 763"/>
        <xdr:cNvSpPr txBox="1"/>
      </xdr:nvSpPr>
      <xdr:spPr>
        <a:xfrm>
          <a:off x="20277333" y="64302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126238</xdr:rowOff>
    </xdr:from>
    <xdr:to>
      <xdr:col>102</xdr:col>
      <xdr:colOff>165100</xdr:colOff>
      <xdr:row>39</xdr:row>
      <xdr:rowOff>56388</xdr:rowOff>
    </xdr:to>
    <xdr:sp macro="" textlink="">
      <xdr:nvSpPr>
        <xdr:cNvPr id="766" name="フローチャート: 判断 765"/>
        <xdr:cNvSpPr/>
      </xdr:nvSpPr>
      <xdr:spPr>
        <a:xfrm>
          <a:off x="19494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72915</xdr:rowOff>
    </xdr:from>
    <xdr:ext cx="378565" cy="259045"/>
    <xdr:sp macro="" textlink="">
      <xdr:nvSpPr>
        <xdr:cNvPr id="767" name="テキスト ボックス 766"/>
        <xdr:cNvSpPr txBox="1"/>
      </xdr:nvSpPr>
      <xdr:spPr>
        <a:xfrm>
          <a:off x="19356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104140</xdr:rowOff>
    </xdr:from>
    <xdr:to>
      <xdr:col>98</xdr:col>
      <xdr:colOff>38100</xdr:colOff>
      <xdr:row>39</xdr:row>
      <xdr:rowOff>34290</xdr:rowOff>
    </xdr:to>
    <xdr:sp macro="" textlink="">
      <xdr:nvSpPr>
        <xdr:cNvPr id="768" name="フローチャート: 判断 767"/>
        <xdr:cNvSpPr/>
      </xdr:nvSpPr>
      <xdr:spPr>
        <a:xfrm>
          <a:off x="18605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50817</xdr:rowOff>
    </xdr:from>
    <xdr:ext cx="378565" cy="259045"/>
    <xdr:sp macro="" textlink="">
      <xdr:nvSpPr>
        <xdr:cNvPr id="769" name="テキスト ボックス 768"/>
        <xdr:cNvSpPr txBox="1"/>
      </xdr:nvSpPr>
      <xdr:spPr>
        <a:xfrm>
          <a:off x="18467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143146</xdr:rowOff>
    </xdr:from>
    <xdr:ext cx="249299" cy="259045"/>
    <xdr:sp macro="" textlink="">
      <xdr:nvSpPr>
        <xdr:cNvPr id="776" name="諸支出金該当値テキスト"/>
        <xdr:cNvSpPr txBox="1"/>
      </xdr:nvSpPr>
      <xdr:spPr>
        <a:xfrm>
          <a:off x="22212300" y="6658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各項目の中で類似団体と比較して高い主な項目は、衛生費（</a:t>
          </a:r>
          <a:r>
            <a:rPr kumimoji="1" lang="en-US" altLang="ja-JP" sz="1300">
              <a:latin typeface="ＭＳ Ｐゴシック" panose="020B0600070205080204" pitchFamily="50" charset="-128"/>
              <a:ea typeface="ＭＳ Ｐゴシック" panose="020B0600070205080204" pitchFamily="50" charset="-128"/>
            </a:rPr>
            <a:t>+950</a:t>
          </a:r>
          <a:r>
            <a:rPr kumimoji="1" lang="ja-JP" altLang="en-US" sz="1300">
              <a:latin typeface="ＭＳ Ｐゴシック" panose="020B0600070205080204" pitchFamily="50" charset="-128"/>
              <a:ea typeface="ＭＳ Ｐゴシック" panose="020B0600070205080204" pitchFamily="50" charset="-128"/>
            </a:rPr>
            <a:t>円）、公債費（</a:t>
          </a:r>
          <a:r>
            <a:rPr kumimoji="1" lang="en-US" altLang="ja-JP" sz="1300">
              <a:latin typeface="ＭＳ Ｐゴシック" panose="020B0600070205080204" pitchFamily="50" charset="-128"/>
              <a:ea typeface="ＭＳ Ｐゴシック" panose="020B0600070205080204" pitchFamily="50" charset="-128"/>
            </a:rPr>
            <a:t>+1,664</a:t>
          </a:r>
          <a:r>
            <a:rPr kumimoji="1" lang="ja-JP" altLang="en-US" sz="1300">
              <a:latin typeface="ＭＳ Ｐゴシック" panose="020B0600070205080204" pitchFamily="50" charset="-128"/>
              <a:ea typeface="ＭＳ Ｐゴシック" panose="020B0600070205080204" pitchFamily="50" charset="-128"/>
            </a:rPr>
            <a:t>円）である。衛生費については、ごみ処理業務を本町単独で実施しているため、人件費や処理施設の老朽化による修繕費や改修費が多いためである。特に機械設備等の老朽化が進み、突発的な修繕が増加してきている。前年度と比較すると一人当たりのコストは減少しているが人口の増加によることが主な要因であり、今後は大規模な改修等による増加する見込みである。公債費については、過去に実施した大規模なインフラ整備や公共施設の建設の財源に地方債を充てており、元利償還金が類似団体に比べて大きいことが要因であ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年度が元利償還金のピークになっており前年度より</a:t>
          </a:r>
          <a:r>
            <a:rPr kumimoji="1" lang="en-US" altLang="ja-JP" sz="1300">
              <a:latin typeface="ＭＳ Ｐゴシック" panose="020B0600070205080204" pitchFamily="50" charset="-128"/>
              <a:ea typeface="ＭＳ Ｐゴシック" panose="020B0600070205080204" pitchFamily="50" charset="-128"/>
            </a:rPr>
            <a:t>1,377</a:t>
          </a:r>
          <a:r>
            <a:rPr kumimoji="1" lang="ja-JP" altLang="en-US" sz="1300">
              <a:latin typeface="ＭＳ Ｐゴシック" panose="020B0600070205080204" pitchFamily="50" charset="-128"/>
              <a:ea typeface="ＭＳ Ｐゴシック" panose="020B0600070205080204" pitchFamily="50" charset="-128"/>
            </a:rPr>
            <a:t>円減少しているが、土地区画整理事業等の大型事業も実施しているため、歳入と歳出のバランスに留意し、過度に地方債に依存しない財政運営に努めていく。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福岡県苅田町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年度は地方税が前年度と比較して</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百万円減少したことや、人件費が増加したこと等により、標準財政規模に占める実質収支は減少となった。財政調整基金残高については、前年度の余剰金のうち</a:t>
          </a:r>
          <a:r>
            <a:rPr kumimoji="1" lang="en-US" altLang="ja-JP" sz="1400">
              <a:latin typeface="ＭＳ ゴシック" pitchFamily="49" charset="-128"/>
              <a:ea typeface="ＭＳ ゴシック" pitchFamily="49" charset="-128"/>
            </a:rPr>
            <a:t>497</a:t>
          </a:r>
          <a:r>
            <a:rPr kumimoji="1" lang="ja-JP" altLang="en-US" sz="1400">
              <a:latin typeface="ＭＳ ゴシック" pitchFamily="49" charset="-128"/>
              <a:ea typeface="ＭＳ ゴシック" pitchFamily="49" charset="-128"/>
            </a:rPr>
            <a:t>百万円の積み立てを行ったため標準財政規模に占める割合は</a:t>
          </a:r>
          <a:r>
            <a:rPr kumimoji="1" lang="en-US" altLang="ja-JP" sz="1400">
              <a:latin typeface="ＭＳ ゴシック" pitchFamily="49" charset="-128"/>
              <a:ea typeface="ＭＳ ゴシック" pitchFamily="49" charset="-128"/>
            </a:rPr>
            <a:t>3.45</a:t>
          </a:r>
          <a:r>
            <a:rPr kumimoji="1" lang="ja-JP" altLang="en-US" sz="1400">
              <a:latin typeface="ＭＳ ゴシック" pitchFamily="49" charset="-128"/>
              <a:ea typeface="ＭＳ ゴシック" pitchFamily="49" charset="-128"/>
            </a:rPr>
            <a:t>％増加した。本町の標準財政規模は景気に影響を受けやすく変動が大きいため、今後も継続的に歳出の見直しや歳入確保の強化に努めていく。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福岡県苅田町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年度の国民健康保険特別会計は、平成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年度の歳入不足を補うため平成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年度より</a:t>
          </a:r>
          <a:r>
            <a:rPr kumimoji="1" lang="en-US" altLang="ja-JP" sz="1400">
              <a:latin typeface="ＭＳ ゴシック" pitchFamily="49" charset="-128"/>
              <a:ea typeface="ＭＳ ゴシック" pitchFamily="49" charset="-128"/>
            </a:rPr>
            <a:t>289</a:t>
          </a:r>
          <a:r>
            <a:rPr kumimoji="1" lang="ja-JP" altLang="en-US" sz="1400">
              <a:latin typeface="ＭＳ ゴシック" pitchFamily="49" charset="-128"/>
              <a:ea typeface="ＭＳ ゴシック" pitchFamily="49" charset="-128"/>
            </a:rPr>
            <a:t>百万円の繰上充用を行ったことが赤字の主な原因となっている。平成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は福岡県主体のもと国民健康保険運営が行われ、安定的な財政運営、効率的な事業の確保等制度の安定化が見込まれるものの、過去の累積赤字の解消といった課題も残っている。累積赤字の解消のため、一般会計からの赤字補填繰出や、収納率の向上や医療費抑制に向けた予防事業の取組みを強化し、健全な運営に取り組むよう努める。国民健康保険特別会計以外の会計は黒字となっており、今後も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70" zoomScaleNormal="7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14187450</v>
      </c>
      <c r="BO4" s="461"/>
      <c r="BP4" s="461"/>
      <c r="BQ4" s="461"/>
      <c r="BR4" s="461"/>
      <c r="BS4" s="461"/>
      <c r="BT4" s="461"/>
      <c r="BU4" s="462"/>
      <c r="BV4" s="460">
        <v>14278665</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7.9</v>
      </c>
      <c r="CU4" s="642"/>
      <c r="CV4" s="642"/>
      <c r="CW4" s="642"/>
      <c r="CX4" s="642"/>
      <c r="CY4" s="642"/>
      <c r="CZ4" s="642"/>
      <c r="DA4" s="643"/>
      <c r="DB4" s="641">
        <v>11.2</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13368378</v>
      </c>
      <c r="BO5" s="466"/>
      <c r="BP5" s="466"/>
      <c r="BQ5" s="466"/>
      <c r="BR5" s="466"/>
      <c r="BS5" s="466"/>
      <c r="BT5" s="466"/>
      <c r="BU5" s="467"/>
      <c r="BV5" s="465">
        <v>13258132</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86.6</v>
      </c>
      <c r="CU5" s="436"/>
      <c r="CV5" s="436"/>
      <c r="CW5" s="436"/>
      <c r="CX5" s="436"/>
      <c r="CY5" s="436"/>
      <c r="CZ5" s="436"/>
      <c r="DA5" s="437"/>
      <c r="DB5" s="435">
        <v>86</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819072</v>
      </c>
      <c r="BO6" s="466"/>
      <c r="BP6" s="466"/>
      <c r="BQ6" s="466"/>
      <c r="BR6" s="466"/>
      <c r="BS6" s="466"/>
      <c r="BT6" s="466"/>
      <c r="BU6" s="467"/>
      <c r="BV6" s="465">
        <v>1020533</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86.6</v>
      </c>
      <c r="CU6" s="616"/>
      <c r="CV6" s="616"/>
      <c r="CW6" s="616"/>
      <c r="CX6" s="616"/>
      <c r="CY6" s="616"/>
      <c r="CZ6" s="616"/>
      <c r="DA6" s="617"/>
      <c r="DB6" s="615">
        <v>86</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78364</v>
      </c>
      <c r="BO7" s="466"/>
      <c r="BP7" s="466"/>
      <c r="BQ7" s="466"/>
      <c r="BR7" s="466"/>
      <c r="BS7" s="466"/>
      <c r="BT7" s="466"/>
      <c r="BU7" s="467"/>
      <c r="BV7" s="465">
        <v>22869</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9390398</v>
      </c>
      <c r="CU7" s="466"/>
      <c r="CV7" s="466"/>
      <c r="CW7" s="466"/>
      <c r="CX7" s="466"/>
      <c r="CY7" s="466"/>
      <c r="CZ7" s="466"/>
      <c r="DA7" s="467"/>
      <c r="DB7" s="465">
        <v>8917362</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94</v>
      </c>
      <c r="AV8" s="523"/>
      <c r="AW8" s="523"/>
      <c r="AX8" s="523"/>
      <c r="AY8" s="445" t="s">
        <v>110</v>
      </c>
      <c r="AZ8" s="446"/>
      <c r="BA8" s="446"/>
      <c r="BB8" s="446"/>
      <c r="BC8" s="446"/>
      <c r="BD8" s="446"/>
      <c r="BE8" s="446"/>
      <c r="BF8" s="446"/>
      <c r="BG8" s="446"/>
      <c r="BH8" s="446"/>
      <c r="BI8" s="446"/>
      <c r="BJ8" s="446"/>
      <c r="BK8" s="446"/>
      <c r="BL8" s="446"/>
      <c r="BM8" s="447"/>
      <c r="BN8" s="465">
        <v>740708</v>
      </c>
      <c r="BO8" s="466"/>
      <c r="BP8" s="466"/>
      <c r="BQ8" s="466"/>
      <c r="BR8" s="466"/>
      <c r="BS8" s="466"/>
      <c r="BT8" s="466"/>
      <c r="BU8" s="467"/>
      <c r="BV8" s="465">
        <v>997664</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1.21</v>
      </c>
      <c r="CU8" s="579"/>
      <c r="CV8" s="579"/>
      <c r="CW8" s="579"/>
      <c r="CX8" s="579"/>
      <c r="CY8" s="579"/>
      <c r="CZ8" s="579"/>
      <c r="DA8" s="580"/>
      <c r="DB8" s="578">
        <v>1.1599999999999999</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34963</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116</v>
      </c>
      <c r="AV9" s="523"/>
      <c r="AW9" s="523"/>
      <c r="AX9" s="523"/>
      <c r="AY9" s="445" t="s">
        <v>117</v>
      </c>
      <c r="AZ9" s="446"/>
      <c r="BA9" s="446"/>
      <c r="BB9" s="446"/>
      <c r="BC9" s="446"/>
      <c r="BD9" s="446"/>
      <c r="BE9" s="446"/>
      <c r="BF9" s="446"/>
      <c r="BG9" s="446"/>
      <c r="BH9" s="446"/>
      <c r="BI9" s="446"/>
      <c r="BJ9" s="446"/>
      <c r="BK9" s="446"/>
      <c r="BL9" s="446"/>
      <c r="BM9" s="447"/>
      <c r="BN9" s="465">
        <v>-256956</v>
      </c>
      <c r="BO9" s="466"/>
      <c r="BP9" s="466"/>
      <c r="BQ9" s="466"/>
      <c r="BR9" s="466"/>
      <c r="BS9" s="466"/>
      <c r="BT9" s="466"/>
      <c r="BU9" s="467"/>
      <c r="BV9" s="465">
        <v>135570</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12.9</v>
      </c>
      <c r="CU9" s="436"/>
      <c r="CV9" s="436"/>
      <c r="CW9" s="436"/>
      <c r="CX9" s="436"/>
      <c r="CY9" s="436"/>
      <c r="CZ9" s="436"/>
      <c r="DA9" s="437"/>
      <c r="DB9" s="435">
        <v>13.5</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119</v>
      </c>
      <c r="M10" s="439"/>
      <c r="N10" s="439"/>
      <c r="O10" s="439"/>
      <c r="P10" s="439"/>
      <c r="Q10" s="440"/>
      <c r="R10" s="441">
        <v>36005</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94</v>
      </c>
      <c r="AV10" s="523"/>
      <c r="AW10" s="523"/>
      <c r="AX10" s="523"/>
      <c r="AY10" s="445" t="s">
        <v>121</v>
      </c>
      <c r="AZ10" s="446"/>
      <c r="BA10" s="446"/>
      <c r="BB10" s="446"/>
      <c r="BC10" s="446"/>
      <c r="BD10" s="446"/>
      <c r="BE10" s="446"/>
      <c r="BF10" s="446"/>
      <c r="BG10" s="446"/>
      <c r="BH10" s="446"/>
      <c r="BI10" s="446"/>
      <c r="BJ10" s="446"/>
      <c r="BK10" s="446"/>
      <c r="BL10" s="446"/>
      <c r="BM10" s="447"/>
      <c r="BN10" s="465">
        <v>497709</v>
      </c>
      <c r="BO10" s="466"/>
      <c r="BP10" s="466"/>
      <c r="BQ10" s="466"/>
      <c r="BR10" s="466"/>
      <c r="BS10" s="466"/>
      <c r="BT10" s="466"/>
      <c r="BU10" s="467"/>
      <c r="BV10" s="465">
        <v>429099</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94</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37652</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94</v>
      </c>
      <c r="AV12" s="523"/>
      <c r="AW12" s="523"/>
      <c r="AX12" s="523"/>
      <c r="AY12" s="445" t="s">
        <v>134</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136</v>
      </c>
      <c r="CU12" s="579"/>
      <c r="CV12" s="579"/>
      <c r="CW12" s="579"/>
      <c r="CX12" s="579"/>
      <c r="CY12" s="579"/>
      <c r="CZ12" s="579"/>
      <c r="DA12" s="580"/>
      <c r="DB12" s="578" t="s">
        <v>137</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138</v>
      </c>
      <c r="N13" s="566"/>
      <c r="O13" s="566"/>
      <c r="P13" s="566"/>
      <c r="Q13" s="567"/>
      <c r="R13" s="568">
        <v>36204</v>
      </c>
      <c r="S13" s="569"/>
      <c r="T13" s="569"/>
      <c r="U13" s="569"/>
      <c r="V13" s="570"/>
      <c r="W13" s="556" t="s">
        <v>139</v>
      </c>
      <c r="X13" s="478"/>
      <c r="Y13" s="478"/>
      <c r="Z13" s="478"/>
      <c r="AA13" s="478"/>
      <c r="AB13" s="479"/>
      <c r="AC13" s="441">
        <v>205</v>
      </c>
      <c r="AD13" s="442"/>
      <c r="AE13" s="442"/>
      <c r="AF13" s="442"/>
      <c r="AG13" s="443"/>
      <c r="AH13" s="441">
        <v>213</v>
      </c>
      <c r="AI13" s="442"/>
      <c r="AJ13" s="442"/>
      <c r="AK13" s="442"/>
      <c r="AL13" s="444"/>
      <c r="AM13" s="534" t="s">
        <v>140</v>
      </c>
      <c r="AN13" s="439"/>
      <c r="AO13" s="439"/>
      <c r="AP13" s="439"/>
      <c r="AQ13" s="439"/>
      <c r="AR13" s="439"/>
      <c r="AS13" s="439"/>
      <c r="AT13" s="440"/>
      <c r="AU13" s="522" t="s">
        <v>102</v>
      </c>
      <c r="AV13" s="523"/>
      <c r="AW13" s="523"/>
      <c r="AX13" s="523"/>
      <c r="AY13" s="445" t="s">
        <v>141</v>
      </c>
      <c r="AZ13" s="446"/>
      <c r="BA13" s="446"/>
      <c r="BB13" s="446"/>
      <c r="BC13" s="446"/>
      <c r="BD13" s="446"/>
      <c r="BE13" s="446"/>
      <c r="BF13" s="446"/>
      <c r="BG13" s="446"/>
      <c r="BH13" s="446"/>
      <c r="BI13" s="446"/>
      <c r="BJ13" s="446"/>
      <c r="BK13" s="446"/>
      <c r="BL13" s="446"/>
      <c r="BM13" s="447"/>
      <c r="BN13" s="465">
        <v>240753</v>
      </c>
      <c r="BO13" s="466"/>
      <c r="BP13" s="466"/>
      <c r="BQ13" s="466"/>
      <c r="BR13" s="466"/>
      <c r="BS13" s="466"/>
      <c r="BT13" s="466"/>
      <c r="BU13" s="467"/>
      <c r="BV13" s="465">
        <v>564669</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11.2</v>
      </c>
      <c r="CU13" s="436"/>
      <c r="CV13" s="436"/>
      <c r="CW13" s="436"/>
      <c r="CX13" s="436"/>
      <c r="CY13" s="436"/>
      <c r="CZ13" s="436"/>
      <c r="DA13" s="437"/>
      <c r="DB13" s="435">
        <v>11.5</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143</v>
      </c>
      <c r="M14" s="599"/>
      <c r="N14" s="599"/>
      <c r="O14" s="599"/>
      <c r="P14" s="599"/>
      <c r="Q14" s="600"/>
      <c r="R14" s="568">
        <v>37363</v>
      </c>
      <c r="S14" s="569"/>
      <c r="T14" s="569"/>
      <c r="U14" s="569"/>
      <c r="V14" s="570"/>
      <c r="W14" s="571"/>
      <c r="X14" s="481"/>
      <c r="Y14" s="481"/>
      <c r="Z14" s="481"/>
      <c r="AA14" s="481"/>
      <c r="AB14" s="482"/>
      <c r="AC14" s="561">
        <v>1.4</v>
      </c>
      <c r="AD14" s="562"/>
      <c r="AE14" s="562"/>
      <c r="AF14" s="562"/>
      <c r="AG14" s="563"/>
      <c r="AH14" s="561">
        <v>1.4</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62.5</v>
      </c>
      <c r="CU14" s="573"/>
      <c r="CV14" s="573"/>
      <c r="CW14" s="573"/>
      <c r="CX14" s="573"/>
      <c r="CY14" s="573"/>
      <c r="CZ14" s="573"/>
      <c r="DA14" s="574"/>
      <c r="DB14" s="572">
        <v>83.6</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145</v>
      </c>
      <c r="N15" s="566"/>
      <c r="O15" s="566"/>
      <c r="P15" s="566"/>
      <c r="Q15" s="567"/>
      <c r="R15" s="568">
        <v>36029</v>
      </c>
      <c r="S15" s="569"/>
      <c r="T15" s="569"/>
      <c r="U15" s="569"/>
      <c r="V15" s="570"/>
      <c r="W15" s="556" t="s">
        <v>146</v>
      </c>
      <c r="X15" s="478"/>
      <c r="Y15" s="478"/>
      <c r="Z15" s="478"/>
      <c r="AA15" s="478"/>
      <c r="AB15" s="479"/>
      <c r="AC15" s="441">
        <v>5831</v>
      </c>
      <c r="AD15" s="442"/>
      <c r="AE15" s="442"/>
      <c r="AF15" s="442"/>
      <c r="AG15" s="443"/>
      <c r="AH15" s="441">
        <v>5799</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7268355</v>
      </c>
      <c r="BO15" s="461"/>
      <c r="BP15" s="461"/>
      <c r="BQ15" s="461"/>
      <c r="BR15" s="461"/>
      <c r="BS15" s="461"/>
      <c r="BT15" s="461"/>
      <c r="BU15" s="462"/>
      <c r="BV15" s="460">
        <v>6915855</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38.799999999999997</v>
      </c>
      <c r="AD16" s="562"/>
      <c r="AE16" s="562"/>
      <c r="AF16" s="562"/>
      <c r="AG16" s="563"/>
      <c r="AH16" s="561">
        <v>38.799999999999997</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5731270</v>
      </c>
      <c r="BO16" s="466"/>
      <c r="BP16" s="466"/>
      <c r="BQ16" s="466"/>
      <c r="BR16" s="466"/>
      <c r="BS16" s="466"/>
      <c r="BT16" s="466"/>
      <c r="BU16" s="467"/>
      <c r="BV16" s="465">
        <v>5709393</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8988</v>
      </c>
      <c r="AD17" s="442"/>
      <c r="AE17" s="442"/>
      <c r="AF17" s="442"/>
      <c r="AG17" s="443"/>
      <c r="AH17" s="441">
        <v>8928</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9390398</v>
      </c>
      <c r="BO17" s="466"/>
      <c r="BP17" s="466"/>
      <c r="BQ17" s="466"/>
      <c r="BR17" s="466"/>
      <c r="BS17" s="466"/>
      <c r="BT17" s="466"/>
      <c r="BU17" s="467"/>
      <c r="BV17" s="465">
        <v>8917362</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156</v>
      </c>
      <c r="C18" s="528"/>
      <c r="D18" s="528"/>
      <c r="E18" s="529"/>
      <c r="F18" s="529"/>
      <c r="G18" s="529"/>
      <c r="H18" s="529"/>
      <c r="I18" s="529"/>
      <c r="J18" s="529"/>
      <c r="K18" s="529"/>
      <c r="L18" s="530">
        <v>48.98</v>
      </c>
      <c r="M18" s="530"/>
      <c r="N18" s="530"/>
      <c r="O18" s="530"/>
      <c r="P18" s="530"/>
      <c r="Q18" s="530"/>
      <c r="R18" s="531"/>
      <c r="S18" s="531"/>
      <c r="T18" s="531"/>
      <c r="U18" s="531"/>
      <c r="V18" s="532"/>
      <c r="W18" s="546"/>
      <c r="X18" s="547"/>
      <c r="Y18" s="547"/>
      <c r="Z18" s="547"/>
      <c r="AA18" s="547"/>
      <c r="AB18" s="557"/>
      <c r="AC18" s="429">
        <v>59.8</v>
      </c>
      <c r="AD18" s="430"/>
      <c r="AE18" s="430"/>
      <c r="AF18" s="430"/>
      <c r="AG18" s="533"/>
      <c r="AH18" s="429">
        <v>59.8</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8048096</v>
      </c>
      <c r="BO18" s="466"/>
      <c r="BP18" s="466"/>
      <c r="BQ18" s="466"/>
      <c r="BR18" s="466"/>
      <c r="BS18" s="466"/>
      <c r="BT18" s="466"/>
      <c r="BU18" s="467"/>
      <c r="BV18" s="465">
        <v>8021042</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158</v>
      </c>
      <c r="C19" s="528"/>
      <c r="D19" s="528"/>
      <c r="E19" s="529"/>
      <c r="F19" s="529"/>
      <c r="G19" s="529"/>
      <c r="H19" s="529"/>
      <c r="I19" s="529"/>
      <c r="J19" s="529"/>
      <c r="K19" s="529"/>
      <c r="L19" s="535">
        <v>714</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10478415</v>
      </c>
      <c r="BO19" s="466"/>
      <c r="BP19" s="466"/>
      <c r="BQ19" s="466"/>
      <c r="BR19" s="466"/>
      <c r="BS19" s="466"/>
      <c r="BT19" s="466"/>
      <c r="BU19" s="467"/>
      <c r="BV19" s="465">
        <v>10413383</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160</v>
      </c>
      <c r="C20" s="528"/>
      <c r="D20" s="528"/>
      <c r="E20" s="529"/>
      <c r="F20" s="529"/>
      <c r="G20" s="529"/>
      <c r="H20" s="529"/>
      <c r="I20" s="529"/>
      <c r="J20" s="529"/>
      <c r="K20" s="529"/>
      <c r="L20" s="535">
        <v>15341</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10758478</v>
      </c>
      <c r="BO23" s="466"/>
      <c r="BP23" s="466"/>
      <c r="BQ23" s="466"/>
      <c r="BR23" s="466"/>
      <c r="BS23" s="466"/>
      <c r="BT23" s="466"/>
      <c r="BU23" s="467"/>
      <c r="BV23" s="465">
        <v>11559917</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169</v>
      </c>
      <c r="F24" s="439"/>
      <c r="G24" s="439"/>
      <c r="H24" s="439"/>
      <c r="I24" s="439"/>
      <c r="J24" s="439"/>
      <c r="K24" s="440"/>
      <c r="L24" s="441">
        <v>1</v>
      </c>
      <c r="M24" s="442"/>
      <c r="N24" s="442"/>
      <c r="O24" s="442"/>
      <c r="P24" s="443"/>
      <c r="Q24" s="441">
        <v>8290</v>
      </c>
      <c r="R24" s="442"/>
      <c r="S24" s="442"/>
      <c r="T24" s="442"/>
      <c r="U24" s="442"/>
      <c r="V24" s="443"/>
      <c r="W24" s="507"/>
      <c r="X24" s="498"/>
      <c r="Y24" s="499"/>
      <c r="Z24" s="438" t="s">
        <v>170</v>
      </c>
      <c r="AA24" s="439"/>
      <c r="AB24" s="439"/>
      <c r="AC24" s="439"/>
      <c r="AD24" s="439"/>
      <c r="AE24" s="439"/>
      <c r="AF24" s="439"/>
      <c r="AG24" s="440"/>
      <c r="AH24" s="441">
        <v>252</v>
      </c>
      <c r="AI24" s="442"/>
      <c r="AJ24" s="442"/>
      <c r="AK24" s="442"/>
      <c r="AL24" s="443"/>
      <c r="AM24" s="441">
        <v>795312</v>
      </c>
      <c r="AN24" s="442"/>
      <c r="AO24" s="442"/>
      <c r="AP24" s="442"/>
      <c r="AQ24" s="442"/>
      <c r="AR24" s="443"/>
      <c r="AS24" s="441">
        <v>3156</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8548905</v>
      </c>
      <c r="BO24" s="466"/>
      <c r="BP24" s="466"/>
      <c r="BQ24" s="466"/>
      <c r="BR24" s="466"/>
      <c r="BS24" s="466"/>
      <c r="BT24" s="466"/>
      <c r="BU24" s="467"/>
      <c r="BV24" s="465">
        <v>9241603</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172</v>
      </c>
      <c r="F25" s="439"/>
      <c r="G25" s="439"/>
      <c r="H25" s="439"/>
      <c r="I25" s="439"/>
      <c r="J25" s="439"/>
      <c r="K25" s="440"/>
      <c r="L25" s="441">
        <v>1</v>
      </c>
      <c r="M25" s="442"/>
      <c r="N25" s="442"/>
      <c r="O25" s="442"/>
      <c r="P25" s="443"/>
      <c r="Q25" s="441">
        <v>6630</v>
      </c>
      <c r="R25" s="442"/>
      <c r="S25" s="442"/>
      <c r="T25" s="442"/>
      <c r="U25" s="442"/>
      <c r="V25" s="443"/>
      <c r="W25" s="507"/>
      <c r="X25" s="498"/>
      <c r="Y25" s="499"/>
      <c r="Z25" s="438" t="s">
        <v>173</v>
      </c>
      <c r="AA25" s="439"/>
      <c r="AB25" s="439"/>
      <c r="AC25" s="439"/>
      <c r="AD25" s="439"/>
      <c r="AE25" s="439"/>
      <c r="AF25" s="439"/>
      <c r="AG25" s="440"/>
      <c r="AH25" s="441">
        <v>49</v>
      </c>
      <c r="AI25" s="442"/>
      <c r="AJ25" s="442"/>
      <c r="AK25" s="442"/>
      <c r="AL25" s="443"/>
      <c r="AM25" s="441">
        <v>158711</v>
      </c>
      <c r="AN25" s="442"/>
      <c r="AO25" s="442"/>
      <c r="AP25" s="442"/>
      <c r="AQ25" s="442"/>
      <c r="AR25" s="443"/>
      <c r="AS25" s="441">
        <v>3239</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1273901</v>
      </c>
      <c r="BO25" s="461"/>
      <c r="BP25" s="461"/>
      <c r="BQ25" s="461"/>
      <c r="BR25" s="461"/>
      <c r="BS25" s="461"/>
      <c r="BT25" s="461"/>
      <c r="BU25" s="462"/>
      <c r="BV25" s="460">
        <v>1836546</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175</v>
      </c>
      <c r="F26" s="439"/>
      <c r="G26" s="439"/>
      <c r="H26" s="439"/>
      <c r="I26" s="439"/>
      <c r="J26" s="439"/>
      <c r="K26" s="440"/>
      <c r="L26" s="441">
        <v>1</v>
      </c>
      <c r="M26" s="442"/>
      <c r="N26" s="442"/>
      <c r="O26" s="442"/>
      <c r="P26" s="443"/>
      <c r="Q26" s="441">
        <v>6050</v>
      </c>
      <c r="R26" s="442"/>
      <c r="S26" s="442"/>
      <c r="T26" s="442"/>
      <c r="U26" s="442"/>
      <c r="V26" s="443"/>
      <c r="W26" s="507"/>
      <c r="X26" s="498"/>
      <c r="Y26" s="499"/>
      <c r="Z26" s="438" t="s">
        <v>176</v>
      </c>
      <c r="AA26" s="520"/>
      <c r="AB26" s="520"/>
      <c r="AC26" s="520"/>
      <c r="AD26" s="520"/>
      <c r="AE26" s="520"/>
      <c r="AF26" s="520"/>
      <c r="AG26" s="521"/>
      <c r="AH26" s="441" t="s">
        <v>128</v>
      </c>
      <c r="AI26" s="442"/>
      <c r="AJ26" s="442"/>
      <c r="AK26" s="442"/>
      <c r="AL26" s="443"/>
      <c r="AM26" s="441" t="s">
        <v>177</v>
      </c>
      <c r="AN26" s="442"/>
      <c r="AO26" s="442"/>
      <c r="AP26" s="442"/>
      <c r="AQ26" s="442"/>
      <c r="AR26" s="443"/>
      <c r="AS26" s="441" t="s">
        <v>178</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177</v>
      </c>
      <c r="BO26" s="466"/>
      <c r="BP26" s="466"/>
      <c r="BQ26" s="466"/>
      <c r="BR26" s="466"/>
      <c r="BS26" s="466"/>
      <c r="BT26" s="466"/>
      <c r="BU26" s="467"/>
      <c r="BV26" s="465" t="s">
        <v>128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180</v>
      </c>
      <c r="F27" s="439"/>
      <c r="G27" s="439"/>
      <c r="H27" s="439"/>
      <c r="I27" s="439"/>
      <c r="J27" s="439"/>
      <c r="K27" s="440"/>
      <c r="L27" s="441">
        <v>1</v>
      </c>
      <c r="M27" s="442"/>
      <c r="N27" s="442"/>
      <c r="O27" s="442"/>
      <c r="P27" s="443"/>
      <c r="Q27" s="441">
        <v>4150</v>
      </c>
      <c r="R27" s="442"/>
      <c r="S27" s="442"/>
      <c r="T27" s="442"/>
      <c r="U27" s="442"/>
      <c r="V27" s="443"/>
      <c r="W27" s="507"/>
      <c r="X27" s="498"/>
      <c r="Y27" s="499"/>
      <c r="Z27" s="438" t="s">
        <v>181</v>
      </c>
      <c r="AA27" s="439"/>
      <c r="AB27" s="439"/>
      <c r="AC27" s="439"/>
      <c r="AD27" s="439"/>
      <c r="AE27" s="439"/>
      <c r="AF27" s="439"/>
      <c r="AG27" s="440"/>
      <c r="AH27" s="441">
        <v>1</v>
      </c>
      <c r="AI27" s="442"/>
      <c r="AJ27" s="442"/>
      <c r="AK27" s="442"/>
      <c r="AL27" s="443"/>
      <c r="AM27" s="441" t="s">
        <v>182</v>
      </c>
      <c r="AN27" s="442"/>
      <c r="AO27" s="442"/>
      <c r="AP27" s="442"/>
      <c r="AQ27" s="442"/>
      <c r="AR27" s="443"/>
      <c r="AS27" s="441" t="s">
        <v>183</v>
      </c>
      <c r="AT27" s="442"/>
      <c r="AU27" s="442"/>
      <c r="AV27" s="442"/>
      <c r="AW27" s="442"/>
      <c r="AX27" s="444"/>
      <c r="AY27" s="471" t="s">
        <v>184</v>
      </c>
      <c r="AZ27" s="472"/>
      <c r="BA27" s="472"/>
      <c r="BB27" s="472"/>
      <c r="BC27" s="472"/>
      <c r="BD27" s="472"/>
      <c r="BE27" s="472"/>
      <c r="BF27" s="472"/>
      <c r="BG27" s="472"/>
      <c r="BH27" s="472"/>
      <c r="BI27" s="472"/>
      <c r="BJ27" s="472"/>
      <c r="BK27" s="472"/>
      <c r="BL27" s="472"/>
      <c r="BM27" s="473"/>
      <c r="BN27" s="468" t="s">
        <v>178</v>
      </c>
      <c r="BO27" s="469"/>
      <c r="BP27" s="469"/>
      <c r="BQ27" s="469"/>
      <c r="BR27" s="469"/>
      <c r="BS27" s="469"/>
      <c r="BT27" s="469"/>
      <c r="BU27" s="470"/>
      <c r="BV27" s="468" t="s">
        <v>177</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185</v>
      </c>
      <c r="F28" s="439"/>
      <c r="G28" s="439"/>
      <c r="H28" s="439"/>
      <c r="I28" s="439"/>
      <c r="J28" s="439"/>
      <c r="K28" s="440"/>
      <c r="L28" s="441">
        <v>1</v>
      </c>
      <c r="M28" s="442"/>
      <c r="N28" s="442"/>
      <c r="O28" s="442"/>
      <c r="P28" s="443"/>
      <c r="Q28" s="441">
        <v>3750</v>
      </c>
      <c r="R28" s="442"/>
      <c r="S28" s="442"/>
      <c r="T28" s="442"/>
      <c r="U28" s="442"/>
      <c r="V28" s="443"/>
      <c r="W28" s="507"/>
      <c r="X28" s="498"/>
      <c r="Y28" s="499"/>
      <c r="Z28" s="438" t="s">
        <v>186</v>
      </c>
      <c r="AA28" s="439"/>
      <c r="AB28" s="439"/>
      <c r="AC28" s="439"/>
      <c r="AD28" s="439"/>
      <c r="AE28" s="439"/>
      <c r="AF28" s="439"/>
      <c r="AG28" s="440"/>
      <c r="AH28" s="441" t="s">
        <v>128</v>
      </c>
      <c r="AI28" s="442"/>
      <c r="AJ28" s="442"/>
      <c r="AK28" s="442"/>
      <c r="AL28" s="443"/>
      <c r="AM28" s="441" t="s">
        <v>128</v>
      </c>
      <c r="AN28" s="442"/>
      <c r="AO28" s="442"/>
      <c r="AP28" s="442"/>
      <c r="AQ28" s="442"/>
      <c r="AR28" s="443"/>
      <c r="AS28" s="441" t="s">
        <v>178</v>
      </c>
      <c r="AT28" s="442"/>
      <c r="AU28" s="442"/>
      <c r="AV28" s="442"/>
      <c r="AW28" s="442"/>
      <c r="AX28" s="444"/>
      <c r="AY28" s="448" t="s">
        <v>187</v>
      </c>
      <c r="AZ28" s="449"/>
      <c r="BA28" s="449"/>
      <c r="BB28" s="450"/>
      <c r="BC28" s="457" t="s">
        <v>48</v>
      </c>
      <c r="BD28" s="458"/>
      <c r="BE28" s="458"/>
      <c r="BF28" s="458"/>
      <c r="BG28" s="458"/>
      <c r="BH28" s="458"/>
      <c r="BI28" s="458"/>
      <c r="BJ28" s="458"/>
      <c r="BK28" s="458"/>
      <c r="BL28" s="458"/>
      <c r="BM28" s="459"/>
      <c r="BN28" s="460">
        <v>3772488</v>
      </c>
      <c r="BO28" s="461"/>
      <c r="BP28" s="461"/>
      <c r="BQ28" s="461"/>
      <c r="BR28" s="461"/>
      <c r="BS28" s="461"/>
      <c r="BT28" s="461"/>
      <c r="BU28" s="462"/>
      <c r="BV28" s="460">
        <v>3274779</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188</v>
      </c>
      <c r="F29" s="439"/>
      <c r="G29" s="439"/>
      <c r="H29" s="439"/>
      <c r="I29" s="439"/>
      <c r="J29" s="439"/>
      <c r="K29" s="440"/>
      <c r="L29" s="441">
        <v>14</v>
      </c>
      <c r="M29" s="442"/>
      <c r="N29" s="442"/>
      <c r="O29" s="442"/>
      <c r="P29" s="443"/>
      <c r="Q29" s="441">
        <v>3440</v>
      </c>
      <c r="R29" s="442"/>
      <c r="S29" s="442"/>
      <c r="T29" s="442"/>
      <c r="U29" s="442"/>
      <c r="V29" s="443"/>
      <c r="W29" s="508"/>
      <c r="X29" s="509"/>
      <c r="Y29" s="510"/>
      <c r="Z29" s="438" t="s">
        <v>189</v>
      </c>
      <c r="AA29" s="439"/>
      <c r="AB29" s="439"/>
      <c r="AC29" s="439"/>
      <c r="AD29" s="439"/>
      <c r="AE29" s="439"/>
      <c r="AF29" s="439"/>
      <c r="AG29" s="440"/>
      <c r="AH29" s="441">
        <v>253</v>
      </c>
      <c r="AI29" s="442"/>
      <c r="AJ29" s="442"/>
      <c r="AK29" s="442"/>
      <c r="AL29" s="443"/>
      <c r="AM29" s="441">
        <v>798094</v>
      </c>
      <c r="AN29" s="442"/>
      <c r="AO29" s="442"/>
      <c r="AP29" s="442"/>
      <c r="AQ29" s="442"/>
      <c r="AR29" s="443"/>
      <c r="AS29" s="441">
        <v>3155</v>
      </c>
      <c r="AT29" s="442"/>
      <c r="AU29" s="442"/>
      <c r="AV29" s="442"/>
      <c r="AW29" s="442"/>
      <c r="AX29" s="444"/>
      <c r="AY29" s="451"/>
      <c r="AZ29" s="452"/>
      <c r="BA29" s="452"/>
      <c r="BB29" s="453"/>
      <c r="BC29" s="445" t="s">
        <v>190</v>
      </c>
      <c r="BD29" s="446"/>
      <c r="BE29" s="446"/>
      <c r="BF29" s="446"/>
      <c r="BG29" s="446"/>
      <c r="BH29" s="446"/>
      <c r="BI29" s="446"/>
      <c r="BJ29" s="446"/>
      <c r="BK29" s="446"/>
      <c r="BL29" s="446"/>
      <c r="BM29" s="447"/>
      <c r="BN29" s="465">
        <v>189261</v>
      </c>
      <c r="BO29" s="466"/>
      <c r="BP29" s="466"/>
      <c r="BQ29" s="466"/>
      <c r="BR29" s="466"/>
      <c r="BS29" s="466"/>
      <c r="BT29" s="466"/>
      <c r="BU29" s="467"/>
      <c r="BV29" s="465">
        <v>189071</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191</v>
      </c>
      <c r="X30" s="518"/>
      <c r="Y30" s="518"/>
      <c r="Z30" s="518"/>
      <c r="AA30" s="518"/>
      <c r="AB30" s="518"/>
      <c r="AC30" s="518"/>
      <c r="AD30" s="518"/>
      <c r="AE30" s="518"/>
      <c r="AF30" s="518"/>
      <c r="AG30" s="519"/>
      <c r="AH30" s="429">
        <v>100.5</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1799777</v>
      </c>
      <c r="BO30" s="469"/>
      <c r="BP30" s="469"/>
      <c r="BQ30" s="469"/>
      <c r="BR30" s="469"/>
      <c r="BS30" s="469"/>
      <c r="BT30" s="469"/>
      <c r="BU30" s="470"/>
      <c r="BV30" s="468">
        <v>1531377</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198</v>
      </c>
      <c r="D33" s="428"/>
      <c r="E33" s="427" t="s">
        <v>199</v>
      </c>
      <c r="F33" s="427"/>
      <c r="G33" s="427"/>
      <c r="H33" s="427"/>
      <c r="I33" s="427"/>
      <c r="J33" s="427"/>
      <c r="K33" s="427"/>
      <c r="L33" s="427"/>
      <c r="M33" s="427"/>
      <c r="N33" s="427"/>
      <c r="O33" s="427"/>
      <c r="P33" s="427"/>
      <c r="Q33" s="427"/>
      <c r="R33" s="427"/>
      <c r="S33" s="427"/>
      <c r="T33" s="215"/>
      <c r="U33" s="428" t="s">
        <v>198</v>
      </c>
      <c r="V33" s="428"/>
      <c r="W33" s="427" t="s">
        <v>199</v>
      </c>
      <c r="X33" s="427"/>
      <c r="Y33" s="427"/>
      <c r="Z33" s="427"/>
      <c r="AA33" s="427"/>
      <c r="AB33" s="427"/>
      <c r="AC33" s="427"/>
      <c r="AD33" s="427"/>
      <c r="AE33" s="427"/>
      <c r="AF33" s="427"/>
      <c r="AG33" s="427"/>
      <c r="AH33" s="427"/>
      <c r="AI33" s="427"/>
      <c r="AJ33" s="427"/>
      <c r="AK33" s="427"/>
      <c r="AL33" s="215"/>
      <c r="AM33" s="428" t="s">
        <v>200</v>
      </c>
      <c r="AN33" s="428"/>
      <c r="AO33" s="427" t="s">
        <v>201</v>
      </c>
      <c r="AP33" s="427"/>
      <c r="AQ33" s="427"/>
      <c r="AR33" s="427"/>
      <c r="AS33" s="427"/>
      <c r="AT33" s="427"/>
      <c r="AU33" s="427"/>
      <c r="AV33" s="427"/>
      <c r="AW33" s="427"/>
      <c r="AX33" s="427"/>
      <c r="AY33" s="427"/>
      <c r="AZ33" s="427"/>
      <c r="BA33" s="427"/>
      <c r="BB33" s="427"/>
      <c r="BC33" s="427"/>
      <c r="BD33" s="216"/>
      <c r="BE33" s="427" t="s">
        <v>202</v>
      </c>
      <c r="BF33" s="427"/>
      <c r="BG33" s="427" t="s">
        <v>203</v>
      </c>
      <c r="BH33" s="427"/>
      <c r="BI33" s="427"/>
      <c r="BJ33" s="427"/>
      <c r="BK33" s="427"/>
      <c r="BL33" s="427"/>
      <c r="BM33" s="427"/>
      <c r="BN33" s="427"/>
      <c r="BO33" s="427"/>
      <c r="BP33" s="427"/>
      <c r="BQ33" s="427"/>
      <c r="BR33" s="427"/>
      <c r="BS33" s="427"/>
      <c r="BT33" s="427"/>
      <c r="BU33" s="427"/>
      <c r="BV33" s="216"/>
      <c r="BW33" s="428" t="s">
        <v>202</v>
      </c>
      <c r="BX33" s="428"/>
      <c r="BY33" s="427" t="s">
        <v>204</v>
      </c>
      <c r="BZ33" s="427"/>
      <c r="CA33" s="427"/>
      <c r="CB33" s="427"/>
      <c r="CC33" s="427"/>
      <c r="CD33" s="427"/>
      <c r="CE33" s="427"/>
      <c r="CF33" s="427"/>
      <c r="CG33" s="427"/>
      <c r="CH33" s="427"/>
      <c r="CI33" s="427"/>
      <c r="CJ33" s="427"/>
      <c r="CK33" s="427"/>
      <c r="CL33" s="427"/>
      <c r="CM33" s="427"/>
      <c r="CN33" s="215"/>
      <c r="CO33" s="428" t="s">
        <v>205</v>
      </c>
      <c r="CP33" s="428"/>
      <c r="CQ33" s="427" t="s">
        <v>206</v>
      </c>
      <c r="CR33" s="427"/>
      <c r="CS33" s="427"/>
      <c r="CT33" s="427"/>
      <c r="CU33" s="427"/>
      <c r="CV33" s="427"/>
      <c r="CW33" s="427"/>
      <c r="CX33" s="427"/>
      <c r="CY33" s="427"/>
      <c r="CZ33" s="427"/>
      <c r="DA33" s="427"/>
      <c r="DB33" s="427"/>
      <c r="DC33" s="427"/>
      <c r="DD33" s="427"/>
      <c r="DE33" s="427"/>
      <c r="DF33" s="215"/>
      <c r="DG33" s="426" t="s">
        <v>207</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5</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8</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10</v>
      </c>
      <c r="BF34" s="424"/>
      <c r="BG34" s="423" t="str">
        <f>IF('各会計、関係団体の財政状況及び健全化判断比率'!B33="","",'各会計、関係団体の財政状況及び健全化判断比率'!B33)</f>
        <v>苅田臨空産業団地開発事業特別会計</v>
      </c>
      <c r="BH34" s="423"/>
      <c r="BI34" s="423"/>
      <c r="BJ34" s="423"/>
      <c r="BK34" s="423"/>
      <c r="BL34" s="423"/>
      <c r="BM34" s="423"/>
      <c r="BN34" s="423"/>
      <c r="BO34" s="423"/>
      <c r="BP34" s="423"/>
      <c r="BQ34" s="423"/>
      <c r="BR34" s="423"/>
      <c r="BS34" s="423"/>
      <c r="BT34" s="423"/>
      <c r="BU34" s="423"/>
      <c r="BV34" s="213"/>
      <c r="BW34" s="424">
        <f>IF(BY34="","",MAX(C34:D43,U34:V43,AM34:AN43,BE34:BF43)+1)</f>
        <v>11</v>
      </c>
      <c r="BX34" s="424"/>
      <c r="BY34" s="423" t="str">
        <f>IF('各会計、関係団体の財政状況及び健全化判断比率'!B68="","",'各会計、関係団体の財政状況及び健全化判断比率'!B68)</f>
        <v>福岡県後期高齢者医療広域連合(一般会計)</v>
      </c>
      <c r="BZ34" s="423"/>
      <c r="CA34" s="423"/>
      <c r="CB34" s="423"/>
      <c r="CC34" s="423"/>
      <c r="CD34" s="423"/>
      <c r="CE34" s="423"/>
      <c r="CF34" s="423"/>
      <c r="CG34" s="423"/>
      <c r="CH34" s="423"/>
      <c r="CI34" s="423"/>
      <c r="CJ34" s="423"/>
      <c r="CK34" s="423"/>
      <c r="CL34" s="423"/>
      <c r="CM34" s="423"/>
      <c r="CN34" s="213"/>
      <c r="CO34" s="424">
        <f>IF(CQ34="","",MAX(C34:D43,U34:V43,AM34:AN43,BE34:BF43,BW34:BX43)+1)</f>
        <v>21</v>
      </c>
      <c r="CP34" s="424"/>
      <c r="CQ34" s="423" t="str">
        <f>IF('各会計、関係団体の財政状況及び健全化判断比率'!BS7="","",'各会計、関係団体の財政状況及び健全化判断比率'!BS7)</f>
        <v>ピュアタウン苅田</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土地区画整理事業特別会計</v>
      </c>
      <c r="F35" s="423"/>
      <c r="G35" s="423"/>
      <c r="H35" s="423"/>
      <c r="I35" s="423"/>
      <c r="J35" s="423"/>
      <c r="K35" s="423"/>
      <c r="L35" s="423"/>
      <c r="M35" s="423"/>
      <c r="N35" s="423"/>
      <c r="O35" s="423"/>
      <c r="P35" s="423"/>
      <c r="Q35" s="423"/>
      <c r="R35" s="423"/>
      <c r="S35" s="423"/>
      <c r="T35" s="213"/>
      <c r="U35" s="424">
        <f>IF(W35="","",U34+1)</f>
        <v>6</v>
      </c>
      <c r="V35" s="424"/>
      <c r="W35" s="423" t="str">
        <f>IF('各会計、関係団体の財政状況及び健全化判断比率'!B29="","",'各会計、関係団体の財政状況及び健全化判断比率'!B29)</f>
        <v>後期高齢者医療特別会計</v>
      </c>
      <c r="X35" s="423"/>
      <c r="Y35" s="423"/>
      <c r="Z35" s="423"/>
      <c r="AA35" s="423"/>
      <c r="AB35" s="423"/>
      <c r="AC35" s="423"/>
      <c r="AD35" s="423"/>
      <c r="AE35" s="423"/>
      <c r="AF35" s="423"/>
      <c r="AG35" s="423"/>
      <c r="AH35" s="423"/>
      <c r="AI35" s="423"/>
      <c r="AJ35" s="423"/>
      <c r="AK35" s="423"/>
      <c r="AL35" s="213"/>
      <c r="AM35" s="424">
        <f t="shared" ref="AM35:AM43" si="0">IF(AO35="","",AM34+1)</f>
        <v>9</v>
      </c>
      <c r="AN35" s="424"/>
      <c r="AO35" s="423" t="str">
        <f>IF('各会計、関係団体の財政状況及び健全化判断比率'!B32="","",'各会計、関係団体の財政状況及び健全化判断比率'!B32)</f>
        <v>下水道事業会計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12</v>
      </c>
      <c r="BX35" s="424"/>
      <c r="BY35" s="423" t="str">
        <f>IF('各会計、関係団体の財政状況及び健全化判断比率'!B69="","",'各会計、関係団体の財政状況及び健全化判断比率'!B69)</f>
        <v>福岡県後期高齢者医療広域連合(後期高齢者医療特別会計)</v>
      </c>
      <c r="BZ35" s="423"/>
      <c r="CA35" s="423"/>
      <c r="CB35" s="423"/>
      <c r="CC35" s="423"/>
      <c r="CD35" s="423"/>
      <c r="CE35" s="423"/>
      <c r="CF35" s="423"/>
      <c r="CG35" s="423"/>
      <c r="CH35" s="423"/>
      <c r="CI35" s="423"/>
      <c r="CJ35" s="423"/>
      <c r="CK35" s="423"/>
      <c r="CL35" s="423"/>
      <c r="CM35" s="423"/>
      <c r="CN35" s="213"/>
      <c r="CO35" s="424">
        <f t="shared" ref="CO35:CO43" si="3">IF(CQ35="","",CO34+1)</f>
        <v>22</v>
      </c>
      <c r="CP35" s="424"/>
      <c r="CQ35" s="423" t="str">
        <f>IF('各会計、関係団体の財政状況及び健全化判断比率'!BS8="","",'各会計、関係団体の財政状況及び健全化判断比率'!BS8)</f>
        <v>苅田エコプラント</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住宅新築資金等特別会計</v>
      </c>
      <c r="F36" s="423"/>
      <c r="G36" s="423"/>
      <c r="H36" s="423"/>
      <c r="I36" s="423"/>
      <c r="J36" s="423"/>
      <c r="K36" s="423"/>
      <c r="L36" s="423"/>
      <c r="M36" s="423"/>
      <c r="N36" s="423"/>
      <c r="O36" s="423"/>
      <c r="P36" s="423"/>
      <c r="Q36" s="423"/>
      <c r="R36" s="423"/>
      <c r="S36" s="423"/>
      <c r="T36" s="213"/>
      <c r="U36" s="424">
        <f t="shared" ref="U36:U43" si="4">IF(W36="","",U35+1)</f>
        <v>7</v>
      </c>
      <c r="V36" s="424"/>
      <c r="W36" s="423" t="str">
        <f>IF('各会計、関係団体の財政状況及び健全化判断比率'!B30="","",'各会計、関係団体の財政状況及び健全化判断比率'!B30)</f>
        <v>介護保険特別会計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13</v>
      </c>
      <c r="BX36" s="424"/>
      <c r="BY36" s="423" t="str">
        <f>IF('各会計、関係団体の財政状況及び健全化判断比率'!B70="","",'各会計、関係団体の財政状況及び健全化判断比率'!B70)</f>
        <v>京築地区水道企業団(水道用水供給事業会計)</v>
      </c>
      <c r="BZ36" s="423"/>
      <c r="CA36" s="423"/>
      <c r="CB36" s="423"/>
      <c r="CC36" s="423"/>
      <c r="CD36" s="423"/>
      <c r="CE36" s="423"/>
      <c r="CF36" s="423"/>
      <c r="CG36" s="423"/>
      <c r="CH36" s="423"/>
      <c r="CI36" s="423"/>
      <c r="CJ36" s="423"/>
      <c r="CK36" s="423"/>
      <c r="CL36" s="423"/>
      <c r="CM36" s="423"/>
      <c r="CN36" s="213"/>
      <c r="CO36" s="424">
        <f t="shared" si="3"/>
        <v>23</v>
      </c>
      <c r="CP36" s="424"/>
      <c r="CQ36" s="423" t="str">
        <f>IF('各会計、関係団体の財政状況及び健全化判断比率'!BS9="","",'各会計、関係団体の財政状況及び健全化判断比率'!BS9)</f>
        <v>苅田町土地開発公社</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〇</v>
      </c>
      <c r="DH36" s="425"/>
      <c r="DI36" s="217"/>
      <c r="DJ36" s="185"/>
      <c r="DK36" s="185"/>
      <c r="DL36" s="185"/>
      <c r="DM36" s="185"/>
      <c r="DN36" s="185"/>
      <c r="DO36" s="185"/>
    </row>
    <row r="37" spans="1:119" ht="32.25" customHeight="1" x14ac:dyDescent="0.15">
      <c r="A37" s="186"/>
      <c r="B37" s="212"/>
      <c r="C37" s="424">
        <f>IF(E37="","",C36+1)</f>
        <v>4</v>
      </c>
      <c r="D37" s="424"/>
      <c r="E37" s="423" t="str">
        <f>IF('各会計、関係団体の財政状況及び健全化判断比率'!B10="","",'各会計、関係団体の財政状況及び健全化判断比率'!B10)</f>
        <v>京都郡公平委員会特別会計</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14</v>
      </c>
      <c r="BX37" s="424"/>
      <c r="BY37" s="423" t="str">
        <f>IF('各会計、関係団体の財政状況及び健全化判断比率'!B71="","",'各会計、関係団体の財政状況及び健全化判断比率'!B71)</f>
        <v>福岡県自治振興組合(一般会計)</v>
      </c>
      <c r="BZ37" s="423"/>
      <c r="CA37" s="423"/>
      <c r="CB37" s="423"/>
      <c r="CC37" s="423"/>
      <c r="CD37" s="423"/>
      <c r="CE37" s="423"/>
      <c r="CF37" s="423"/>
      <c r="CG37" s="423"/>
      <c r="CH37" s="423"/>
      <c r="CI37" s="423"/>
      <c r="CJ37" s="423"/>
      <c r="CK37" s="423"/>
      <c r="CL37" s="423"/>
      <c r="CM37" s="423"/>
      <c r="CN37" s="213"/>
      <c r="CO37" s="424">
        <f t="shared" si="3"/>
        <v>24</v>
      </c>
      <c r="CP37" s="424"/>
      <c r="CQ37" s="423" t="str">
        <f>IF('各会計、関係団体の財政状況及び健全化判断比率'!BS10="","",'各会計、関係団体の財政状況及び健全化判断比率'!BS10)</f>
        <v>苅田町農業公社</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15</v>
      </c>
      <c r="BX38" s="424"/>
      <c r="BY38" s="423" t="str">
        <f>IF('各会計、関係団体の財政状況及び健全化判断比率'!B72="","",'各会計、関係団体の財政状況及び健全化判断比率'!B72)</f>
        <v>福岡県自治振興組合(公文書館事業特別会計)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16</v>
      </c>
      <c r="BX39" s="424"/>
      <c r="BY39" s="423" t="str">
        <f>IF('各会計、関係団体の財政状況及び健全化判断比率'!B73="","",'各会計、関係団体の財政状況及び健全化判断比率'!B73)</f>
        <v>福岡県市町村職員退職手当組合(一般会計)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17</v>
      </c>
      <c r="BX40" s="424"/>
      <c r="BY40" s="423" t="str">
        <f>IF('各会計、関係団体の財政状況及び健全化判断比率'!B74="","",'各会計、関係団体の財政状況及び健全化判断比率'!B74)</f>
        <v>福岡県市町村職員退職手当組合(基金特別会計)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18</v>
      </c>
      <c r="BX41" s="424"/>
      <c r="BY41" s="423" t="str">
        <f>IF('各会計、関係団体の財政状況及び健全化判断比率'!B75="","",'各会計、関係団体の財政状況及び健全化判断比率'!B75)</f>
        <v>京築広域市町村圏事務組合(一般会計)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19</v>
      </c>
      <c r="BX42" s="424"/>
      <c r="BY42" s="423" t="str">
        <f>IF('各会計、関係団体の財政状況及び健全化判断比率'!B76="","",'各会計、関係団体の財政状況及び健全化判断比率'!B76)</f>
        <v>京築広域市町村圏事務組合(行橋京都メディカルセンター特別会計)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20</v>
      </c>
      <c r="BX43" s="424"/>
      <c r="BY43" s="423" t="str">
        <f>IF('各会計、関係団体の財政状況及び健全化判断比率'!B77="","",'各会計、関係団体の財政状況及び健全化判断比率'!B77)</f>
        <v>福岡県自治会館管理組合(一般会計)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212</v>
      </c>
    </row>
    <row r="50" spans="5:5" x14ac:dyDescent="0.15">
      <c r="E50" s="187" t="s">
        <v>213</v>
      </c>
    </row>
    <row r="51" spans="5:5" x14ac:dyDescent="0.15">
      <c r="E51" s="187" t="s">
        <v>214</v>
      </c>
    </row>
    <row r="52" spans="5:5" x14ac:dyDescent="0.15">
      <c r="E52" s="187" t="s">
        <v>215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wgW3iE6z+RXarf6pLYdPG7ylvVFz94MIDiGLemZGo+l/j2r7TnZN6kp3BTpqfltTANw9V6UbR5/Miup7nmqffg==" saltValue="yjM0gArph+lPJOH5yWdSV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44" t="s">
        <v>569</v>
      </c>
      <c r="D34" s="1244"/>
      <c r="E34" s="1245"/>
      <c r="F34" s="32" t="s">
        <v>570</v>
      </c>
      <c r="G34" s="33">
        <v>0</v>
      </c>
      <c r="H34" s="33" t="s">
        <v>571</v>
      </c>
      <c r="I34" s="33" t="s">
        <v>572</v>
      </c>
      <c r="J34" s="34" t="s">
        <v>573</v>
      </c>
      <c r="K34" s="22"/>
      <c r="L34" s="22"/>
      <c r="M34" s="22"/>
      <c r="N34" s="22"/>
      <c r="O34" s="22"/>
      <c r="P34" s="22"/>
    </row>
    <row r="35" spans="1:16" ht="39" customHeight="1" x14ac:dyDescent="0.15">
      <c r="A35" s="22"/>
      <c r="B35" s="35"/>
      <c r="C35" s="1238" t="s">
        <v>574</v>
      </c>
      <c r="D35" s="1239"/>
      <c r="E35" s="1240"/>
      <c r="F35" s="36">
        <v>14.18</v>
      </c>
      <c r="G35" s="37">
        <v>13.65</v>
      </c>
      <c r="H35" s="37">
        <v>13.64</v>
      </c>
      <c r="I35" s="37">
        <v>13.24</v>
      </c>
      <c r="J35" s="38">
        <v>12.96</v>
      </c>
      <c r="K35" s="22"/>
      <c r="L35" s="22"/>
      <c r="M35" s="22"/>
      <c r="N35" s="22"/>
      <c r="O35" s="22"/>
      <c r="P35" s="22"/>
    </row>
    <row r="36" spans="1:16" ht="39" customHeight="1" x14ac:dyDescent="0.15">
      <c r="A36" s="22"/>
      <c r="B36" s="35"/>
      <c r="C36" s="1238" t="s">
        <v>575</v>
      </c>
      <c r="D36" s="1239"/>
      <c r="E36" s="1240"/>
      <c r="F36" s="36">
        <v>5.78</v>
      </c>
      <c r="G36" s="37">
        <v>7.17</v>
      </c>
      <c r="H36" s="37">
        <v>10.16</v>
      </c>
      <c r="I36" s="37">
        <v>11.14</v>
      </c>
      <c r="J36" s="38">
        <v>7.84</v>
      </c>
      <c r="K36" s="22"/>
      <c r="L36" s="22"/>
      <c r="M36" s="22"/>
      <c r="N36" s="22"/>
      <c r="O36" s="22"/>
      <c r="P36" s="22"/>
    </row>
    <row r="37" spans="1:16" ht="39" customHeight="1" x14ac:dyDescent="0.15">
      <c r="A37" s="22"/>
      <c r="B37" s="35"/>
      <c r="C37" s="1238" t="s">
        <v>576</v>
      </c>
      <c r="D37" s="1239"/>
      <c r="E37" s="1240"/>
      <c r="F37" s="36">
        <v>2.88</v>
      </c>
      <c r="G37" s="37">
        <v>2.76</v>
      </c>
      <c r="H37" s="37">
        <v>2.76</v>
      </c>
      <c r="I37" s="37">
        <v>3.08</v>
      </c>
      <c r="J37" s="38">
        <v>3.27</v>
      </c>
      <c r="K37" s="22"/>
      <c r="L37" s="22"/>
      <c r="M37" s="22"/>
      <c r="N37" s="22"/>
      <c r="O37" s="22"/>
      <c r="P37" s="22"/>
    </row>
    <row r="38" spans="1:16" ht="39" customHeight="1" x14ac:dyDescent="0.15">
      <c r="A38" s="22"/>
      <c r="B38" s="35"/>
      <c r="C38" s="1238" t="s">
        <v>577</v>
      </c>
      <c r="D38" s="1239"/>
      <c r="E38" s="1240"/>
      <c r="F38" s="36">
        <v>3.09</v>
      </c>
      <c r="G38" s="37">
        <v>2.83</v>
      </c>
      <c r="H38" s="37">
        <v>2.57</v>
      </c>
      <c r="I38" s="37">
        <v>2.56</v>
      </c>
      <c r="J38" s="38">
        <v>2.16</v>
      </c>
      <c r="K38" s="22"/>
      <c r="L38" s="22"/>
      <c r="M38" s="22"/>
      <c r="N38" s="22"/>
      <c r="O38" s="22"/>
      <c r="P38" s="22"/>
    </row>
    <row r="39" spans="1:16" ht="39" customHeight="1" x14ac:dyDescent="0.15">
      <c r="A39" s="22"/>
      <c r="B39" s="35"/>
      <c r="C39" s="1238" t="s">
        <v>578</v>
      </c>
      <c r="D39" s="1239"/>
      <c r="E39" s="1240"/>
      <c r="F39" s="36">
        <v>0.51</v>
      </c>
      <c r="G39" s="37">
        <v>1.06</v>
      </c>
      <c r="H39" s="37">
        <v>1.19</v>
      </c>
      <c r="I39" s="37">
        <v>1.18</v>
      </c>
      <c r="J39" s="38">
        <v>0.42</v>
      </c>
      <c r="K39" s="22"/>
      <c r="L39" s="22"/>
      <c r="M39" s="22"/>
      <c r="N39" s="22"/>
      <c r="O39" s="22"/>
      <c r="P39" s="22"/>
    </row>
    <row r="40" spans="1:16" ht="39" customHeight="1" x14ac:dyDescent="0.15">
      <c r="A40" s="22"/>
      <c r="B40" s="35"/>
      <c r="C40" s="1238" t="s">
        <v>579</v>
      </c>
      <c r="D40" s="1239"/>
      <c r="E40" s="1240"/>
      <c r="F40" s="36">
        <v>0.12</v>
      </c>
      <c r="G40" s="37">
        <v>0.08</v>
      </c>
      <c r="H40" s="37">
        <v>0.12</v>
      </c>
      <c r="I40" s="37">
        <v>0.05</v>
      </c>
      <c r="J40" s="38">
        <v>0.08</v>
      </c>
      <c r="K40" s="22"/>
      <c r="L40" s="22"/>
      <c r="M40" s="22"/>
      <c r="N40" s="22"/>
      <c r="O40" s="22"/>
      <c r="P40" s="22"/>
    </row>
    <row r="41" spans="1:16" ht="39" customHeight="1" x14ac:dyDescent="0.15">
      <c r="A41" s="22"/>
      <c r="B41" s="35"/>
      <c r="C41" s="1238" t="s">
        <v>580</v>
      </c>
      <c r="D41" s="1239"/>
      <c r="E41" s="1240"/>
      <c r="F41" s="36">
        <v>0.01</v>
      </c>
      <c r="G41" s="37">
        <v>0.01</v>
      </c>
      <c r="H41" s="37">
        <v>0.06</v>
      </c>
      <c r="I41" s="37">
        <v>0.03</v>
      </c>
      <c r="J41" s="38">
        <v>0.04</v>
      </c>
      <c r="K41" s="22"/>
      <c r="L41" s="22"/>
      <c r="M41" s="22"/>
      <c r="N41" s="22"/>
      <c r="O41" s="22"/>
      <c r="P41" s="22"/>
    </row>
    <row r="42" spans="1:16" ht="39" customHeight="1" x14ac:dyDescent="0.15">
      <c r="A42" s="22"/>
      <c r="B42" s="39"/>
      <c r="C42" s="1238" t="s">
        <v>581</v>
      </c>
      <c r="D42" s="1239"/>
      <c r="E42" s="1240"/>
      <c r="F42" s="36" t="s">
        <v>521</v>
      </c>
      <c r="G42" s="37" t="s">
        <v>521</v>
      </c>
      <c r="H42" s="37" t="s">
        <v>521</v>
      </c>
      <c r="I42" s="37" t="s">
        <v>521</v>
      </c>
      <c r="J42" s="38" t="s">
        <v>521</v>
      </c>
      <c r="K42" s="22"/>
      <c r="L42" s="22"/>
      <c r="M42" s="22"/>
      <c r="N42" s="22"/>
      <c r="O42" s="22"/>
      <c r="P42" s="22"/>
    </row>
    <row r="43" spans="1:16" ht="39" customHeight="1" thickBot="1" x14ac:dyDescent="0.2">
      <c r="A43" s="22"/>
      <c r="B43" s="40"/>
      <c r="C43" s="1241" t="s">
        <v>582</v>
      </c>
      <c r="D43" s="1242"/>
      <c r="E43" s="124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5SUBKwvonJBMLZ+D8i8GixK7XNCFx50TzU0vZuvtvwF7At9apsQSAeKDR2sVQclggsdZEYwe4AvLh9SPr8WGTw==" saltValue="iHgLAfkWfzaJFsO0Ta8bO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1400</v>
      </c>
      <c r="L45" s="60">
        <v>1414</v>
      </c>
      <c r="M45" s="60">
        <v>1427</v>
      </c>
      <c r="N45" s="60">
        <v>1432</v>
      </c>
      <c r="O45" s="61">
        <v>1391</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521</v>
      </c>
      <c r="L46" s="64" t="s">
        <v>521</v>
      </c>
      <c r="M46" s="64" t="s">
        <v>521</v>
      </c>
      <c r="N46" s="64" t="s">
        <v>521</v>
      </c>
      <c r="O46" s="65" t="s">
        <v>521</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521</v>
      </c>
      <c r="L47" s="64" t="s">
        <v>521</v>
      </c>
      <c r="M47" s="64" t="s">
        <v>521</v>
      </c>
      <c r="N47" s="64" t="s">
        <v>521</v>
      </c>
      <c r="O47" s="65" t="s">
        <v>521</v>
      </c>
      <c r="P47" s="48"/>
      <c r="Q47" s="48"/>
      <c r="R47" s="48"/>
      <c r="S47" s="48"/>
      <c r="T47" s="48"/>
      <c r="U47" s="48"/>
    </row>
    <row r="48" spans="1:21" ht="30.75" customHeight="1" x14ac:dyDescent="0.15">
      <c r="A48" s="48"/>
      <c r="B48" s="1266"/>
      <c r="C48" s="1267"/>
      <c r="D48" s="62"/>
      <c r="E48" s="1248" t="s">
        <v>15</v>
      </c>
      <c r="F48" s="1248"/>
      <c r="G48" s="1248"/>
      <c r="H48" s="1248"/>
      <c r="I48" s="1248"/>
      <c r="J48" s="1249"/>
      <c r="K48" s="63">
        <v>268</v>
      </c>
      <c r="L48" s="64">
        <v>276</v>
      </c>
      <c r="M48" s="64">
        <v>313</v>
      </c>
      <c r="N48" s="64">
        <v>283</v>
      </c>
      <c r="O48" s="65">
        <v>266</v>
      </c>
      <c r="P48" s="48"/>
      <c r="Q48" s="48"/>
      <c r="R48" s="48"/>
      <c r="S48" s="48"/>
      <c r="T48" s="48"/>
      <c r="U48" s="48"/>
    </row>
    <row r="49" spans="1:21" ht="30.75" customHeight="1" x14ac:dyDescent="0.15">
      <c r="A49" s="48"/>
      <c r="B49" s="1266"/>
      <c r="C49" s="1267"/>
      <c r="D49" s="62"/>
      <c r="E49" s="1248" t="s">
        <v>16</v>
      </c>
      <c r="F49" s="1248"/>
      <c r="G49" s="1248"/>
      <c r="H49" s="1248"/>
      <c r="I49" s="1248"/>
      <c r="J49" s="1249"/>
      <c r="K49" s="63" t="s">
        <v>521</v>
      </c>
      <c r="L49" s="64" t="s">
        <v>521</v>
      </c>
      <c r="M49" s="64" t="s">
        <v>521</v>
      </c>
      <c r="N49" s="64" t="s">
        <v>521</v>
      </c>
      <c r="O49" s="65" t="s">
        <v>521</v>
      </c>
      <c r="P49" s="48"/>
      <c r="Q49" s="48"/>
      <c r="R49" s="48"/>
      <c r="S49" s="48"/>
      <c r="T49" s="48"/>
      <c r="U49" s="48"/>
    </row>
    <row r="50" spans="1:21" ht="30.75" customHeight="1" x14ac:dyDescent="0.15">
      <c r="A50" s="48"/>
      <c r="B50" s="1266"/>
      <c r="C50" s="1267"/>
      <c r="D50" s="62"/>
      <c r="E50" s="1248" t="s">
        <v>17</v>
      </c>
      <c r="F50" s="1248"/>
      <c r="G50" s="1248"/>
      <c r="H50" s="1248"/>
      <c r="I50" s="1248"/>
      <c r="J50" s="1249"/>
      <c r="K50" s="63">
        <v>17</v>
      </c>
      <c r="L50" s="64">
        <v>8</v>
      </c>
      <c r="M50" s="64">
        <v>4</v>
      </c>
      <c r="N50" s="64">
        <v>4</v>
      </c>
      <c r="O50" s="65">
        <v>3</v>
      </c>
      <c r="P50" s="48"/>
      <c r="Q50" s="48"/>
      <c r="R50" s="48"/>
      <c r="S50" s="48"/>
      <c r="T50" s="48"/>
      <c r="U50" s="48"/>
    </row>
    <row r="51" spans="1:21" ht="30.75" customHeight="1" x14ac:dyDescent="0.15">
      <c r="A51" s="48"/>
      <c r="B51" s="1268"/>
      <c r="C51" s="1269"/>
      <c r="D51" s="66"/>
      <c r="E51" s="1248" t="s">
        <v>18</v>
      </c>
      <c r="F51" s="1248"/>
      <c r="G51" s="1248"/>
      <c r="H51" s="1248"/>
      <c r="I51" s="1248"/>
      <c r="J51" s="1249"/>
      <c r="K51" s="63">
        <v>0</v>
      </c>
      <c r="L51" s="64">
        <v>0</v>
      </c>
      <c r="M51" s="64">
        <v>0</v>
      </c>
      <c r="N51" s="64">
        <v>0</v>
      </c>
      <c r="O51" s="65">
        <v>0</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895</v>
      </c>
      <c r="L52" s="64">
        <v>846</v>
      </c>
      <c r="M52" s="64">
        <v>805</v>
      </c>
      <c r="N52" s="64">
        <v>799</v>
      </c>
      <c r="O52" s="65">
        <v>791</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790</v>
      </c>
      <c r="L53" s="69">
        <v>852</v>
      </c>
      <c r="M53" s="69">
        <v>939</v>
      </c>
      <c r="N53" s="69">
        <v>920</v>
      </c>
      <c r="O53" s="70">
        <v>869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583</v>
      </c>
      <c r="L56" s="80" t="s">
        <v>584</v>
      </c>
      <c r="M56" s="80" t="s">
        <v>585</v>
      </c>
      <c r="N56" s="80" t="s">
        <v>586</v>
      </c>
      <c r="O56" s="81" t="s">
        <v>587</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614</v>
      </c>
      <c r="L57" s="83" t="s">
        <v>613</v>
      </c>
      <c r="M57" s="83" t="s">
        <v>613</v>
      </c>
      <c r="N57" s="83" t="s">
        <v>613</v>
      </c>
      <c r="O57" s="84" t="s">
        <v>613</v>
      </c>
    </row>
    <row r="58" spans="1:21" ht="31.5" customHeight="1" thickBot="1" x14ac:dyDescent="0.2">
      <c r="B58" s="1256"/>
      <c r="C58" s="1257"/>
      <c r="D58" s="1261" t="s">
        <v>27</v>
      </c>
      <c r="E58" s="1262"/>
      <c r="F58" s="1262"/>
      <c r="G58" s="1262"/>
      <c r="H58" s="1262"/>
      <c r="I58" s="1262"/>
      <c r="J58" s="1263"/>
      <c r="K58" s="85" t="s">
        <v>613</v>
      </c>
      <c r="L58" s="86" t="s">
        <v>613</v>
      </c>
      <c r="M58" s="86" t="s">
        <v>613</v>
      </c>
      <c r="N58" s="86" t="s">
        <v>613</v>
      </c>
      <c r="O58" s="87" t="s">
        <v>613</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L7eXmzojYZGg6+ml1xfXD9S34U31Pg47XteKoMRdo6Tg3MFJX8gHjFW5HhpOFzTOyQtPq0efOfYJm7OElXl9Q==" saltValue="o9FjdID8roXTkZK7Jtbta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562</v>
      </c>
      <c r="J40" s="99" t="s">
        <v>563</v>
      </c>
      <c r="K40" s="99" t="s">
        <v>564</v>
      </c>
      <c r="L40" s="99" t="s">
        <v>565</v>
      </c>
      <c r="M40" s="100" t="s">
        <v>566</v>
      </c>
    </row>
    <row r="41" spans="2:13" ht="27.75" customHeight="1" x14ac:dyDescent="0.15">
      <c r="B41" s="1284" t="s">
        <v>30</v>
      </c>
      <c r="C41" s="1285"/>
      <c r="D41" s="101"/>
      <c r="E41" s="1286" t="s">
        <v>31</v>
      </c>
      <c r="F41" s="1286"/>
      <c r="G41" s="1286"/>
      <c r="H41" s="1287"/>
      <c r="I41" s="102">
        <v>13634</v>
      </c>
      <c r="J41" s="103">
        <v>13278</v>
      </c>
      <c r="K41" s="103">
        <v>12488</v>
      </c>
      <c r="L41" s="103">
        <v>11560</v>
      </c>
      <c r="M41" s="104">
        <v>10758</v>
      </c>
    </row>
    <row r="42" spans="2:13" ht="27.75" customHeight="1" x14ac:dyDescent="0.15">
      <c r="B42" s="1274"/>
      <c r="C42" s="1275"/>
      <c r="D42" s="105"/>
      <c r="E42" s="1278" t="s">
        <v>32</v>
      </c>
      <c r="F42" s="1278"/>
      <c r="G42" s="1278"/>
      <c r="H42" s="1279"/>
      <c r="I42" s="106">
        <v>57</v>
      </c>
      <c r="J42" s="107">
        <v>18</v>
      </c>
      <c r="K42" s="107">
        <v>14</v>
      </c>
      <c r="L42" s="107">
        <v>9</v>
      </c>
      <c r="M42" s="108">
        <v>6</v>
      </c>
    </row>
    <row r="43" spans="2:13" ht="27.75" customHeight="1" x14ac:dyDescent="0.15">
      <c r="B43" s="1274"/>
      <c r="C43" s="1275"/>
      <c r="D43" s="105"/>
      <c r="E43" s="1278" t="s">
        <v>33</v>
      </c>
      <c r="F43" s="1278"/>
      <c r="G43" s="1278"/>
      <c r="H43" s="1279"/>
      <c r="I43" s="106">
        <v>4947</v>
      </c>
      <c r="J43" s="107">
        <v>4901</v>
      </c>
      <c r="K43" s="107">
        <v>4842</v>
      </c>
      <c r="L43" s="107">
        <v>4737</v>
      </c>
      <c r="M43" s="108">
        <v>4506</v>
      </c>
    </row>
    <row r="44" spans="2:13" ht="27.75" customHeight="1" x14ac:dyDescent="0.15">
      <c r="B44" s="1274"/>
      <c r="C44" s="1275"/>
      <c r="D44" s="105"/>
      <c r="E44" s="1278" t="s">
        <v>34</v>
      </c>
      <c r="F44" s="1278"/>
      <c r="G44" s="1278"/>
      <c r="H44" s="1279"/>
      <c r="I44" s="106" t="s">
        <v>521</v>
      </c>
      <c r="J44" s="107" t="s">
        <v>521</v>
      </c>
      <c r="K44" s="107" t="s">
        <v>521</v>
      </c>
      <c r="L44" s="107" t="s">
        <v>521</v>
      </c>
      <c r="M44" s="108" t="s">
        <v>521</v>
      </c>
    </row>
    <row r="45" spans="2:13" ht="27.75" customHeight="1" x14ac:dyDescent="0.15">
      <c r="B45" s="1274"/>
      <c r="C45" s="1275"/>
      <c r="D45" s="105"/>
      <c r="E45" s="1278" t="s">
        <v>35</v>
      </c>
      <c r="F45" s="1278"/>
      <c r="G45" s="1278"/>
      <c r="H45" s="1279"/>
      <c r="I45" s="106">
        <v>2742</v>
      </c>
      <c r="J45" s="107">
        <v>2721</v>
      </c>
      <c r="K45" s="107">
        <v>2538</v>
      </c>
      <c r="L45" s="107">
        <v>2469</v>
      </c>
      <c r="M45" s="108">
        <v>2375</v>
      </c>
    </row>
    <row r="46" spans="2:13" ht="27.75" customHeight="1" x14ac:dyDescent="0.15">
      <c r="B46" s="1274"/>
      <c r="C46" s="1275"/>
      <c r="D46" s="109"/>
      <c r="E46" s="1278" t="s">
        <v>36</v>
      </c>
      <c r="F46" s="1278"/>
      <c r="G46" s="1278"/>
      <c r="H46" s="1279"/>
      <c r="I46" s="106">
        <v>339</v>
      </c>
      <c r="J46" s="107">
        <v>336</v>
      </c>
      <c r="K46" s="107">
        <v>332</v>
      </c>
      <c r="L46" s="107">
        <v>329</v>
      </c>
      <c r="M46" s="108">
        <v>326</v>
      </c>
    </row>
    <row r="47" spans="2:13" ht="27.75" customHeight="1" x14ac:dyDescent="0.15">
      <c r="B47" s="1274"/>
      <c r="C47" s="1275"/>
      <c r="D47" s="110"/>
      <c r="E47" s="1288" t="s">
        <v>37</v>
      </c>
      <c r="F47" s="1289"/>
      <c r="G47" s="1289"/>
      <c r="H47" s="1290"/>
      <c r="I47" s="106" t="s">
        <v>521</v>
      </c>
      <c r="J47" s="107" t="s">
        <v>521</v>
      </c>
      <c r="K47" s="107" t="s">
        <v>521</v>
      </c>
      <c r="L47" s="107" t="s">
        <v>521</v>
      </c>
      <c r="M47" s="108" t="s">
        <v>521</v>
      </c>
    </row>
    <row r="48" spans="2:13" ht="27.75" customHeight="1" x14ac:dyDescent="0.15">
      <c r="B48" s="1274"/>
      <c r="C48" s="1275"/>
      <c r="D48" s="105"/>
      <c r="E48" s="1278" t="s">
        <v>38</v>
      </c>
      <c r="F48" s="1278"/>
      <c r="G48" s="1278"/>
      <c r="H48" s="1279"/>
      <c r="I48" s="106" t="s">
        <v>521</v>
      </c>
      <c r="J48" s="107" t="s">
        <v>521</v>
      </c>
      <c r="K48" s="107" t="s">
        <v>521</v>
      </c>
      <c r="L48" s="107" t="s">
        <v>521</v>
      </c>
      <c r="M48" s="108" t="s">
        <v>521</v>
      </c>
    </row>
    <row r="49" spans="2:13" ht="27.75" customHeight="1" x14ac:dyDescent="0.15">
      <c r="B49" s="1276"/>
      <c r="C49" s="1277"/>
      <c r="D49" s="105"/>
      <c r="E49" s="1278" t="s">
        <v>39</v>
      </c>
      <c r="F49" s="1278"/>
      <c r="G49" s="1278"/>
      <c r="H49" s="1279"/>
      <c r="I49" s="106" t="s">
        <v>521</v>
      </c>
      <c r="J49" s="107" t="s">
        <v>521</v>
      </c>
      <c r="K49" s="107" t="s">
        <v>521</v>
      </c>
      <c r="L49" s="107" t="s">
        <v>521</v>
      </c>
      <c r="M49" s="108" t="s">
        <v>521</v>
      </c>
    </row>
    <row r="50" spans="2:13" ht="27.75" customHeight="1" x14ac:dyDescent="0.15">
      <c r="B50" s="1272" t="s">
        <v>40</v>
      </c>
      <c r="C50" s="1273"/>
      <c r="D50" s="111"/>
      <c r="E50" s="1278" t="s">
        <v>41</v>
      </c>
      <c r="F50" s="1278"/>
      <c r="G50" s="1278"/>
      <c r="H50" s="1279"/>
      <c r="I50" s="106">
        <v>4111</v>
      </c>
      <c r="J50" s="107">
        <v>3842</v>
      </c>
      <c r="K50" s="107">
        <v>4484</v>
      </c>
      <c r="L50" s="107">
        <v>5202</v>
      </c>
      <c r="M50" s="108">
        <v>5968</v>
      </c>
    </row>
    <row r="51" spans="2:13" ht="27.75" customHeight="1" x14ac:dyDescent="0.15">
      <c r="B51" s="1274"/>
      <c r="C51" s="1275"/>
      <c r="D51" s="105"/>
      <c r="E51" s="1278" t="s">
        <v>42</v>
      </c>
      <c r="F51" s="1278"/>
      <c r="G51" s="1278"/>
      <c r="H51" s="1279"/>
      <c r="I51" s="106">
        <v>425</v>
      </c>
      <c r="J51" s="107">
        <v>393</v>
      </c>
      <c r="K51" s="107">
        <v>375</v>
      </c>
      <c r="L51" s="107">
        <v>320</v>
      </c>
      <c r="M51" s="108">
        <v>303</v>
      </c>
    </row>
    <row r="52" spans="2:13" ht="27.75" customHeight="1" x14ac:dyDescent="0.15">
      <c r="B52" s="1276"/>
      <c r="C52" s="1277"/>
      <c r="D52" s="105"/>
      <c r="E52" s="1278" t="s">
        <v>43</v>
      </c>
      <c r="F52" s="1278"/>
      <c r="G52" s="1278"/>
      <c r="H52" s="1279"/>
      <c r="I52" s="106">
        <v>8243</v>
      </c>
      <c r="J52" s="107">
        <v>7829</v>
      </c>
      <c r="K52" s="107">
        <v>7320</v>
      </c>
      <c r="L52" s="107">
        <v>6777</v>
      </c>
      <c r="M52" s="108">
        <v>6300</v>
      </c>
    </row>
    <row r="53" spans="2:13" ht="27.75" customHeight="1" thickBot="1" x14ac:dyDescent="0.2">
      <c r="B53" s="1280" t="s">
        <v>44</v>
      </c>
      <c r="C53" s="1281"/>
      <c r="D53" s="112"/>
      <c r="E53" s="1282" t="s">
        <v>45</v>
      </c>
      <c r="F53" s="1282"/>
      <c r="G53" s="1282"/>
      <c r="H53" s="1283"/>
      <c r="I53" s="113">
        <v>8940</v>
      </c>
      <c r="J53" s="114">
        <v>9190</v>
      </c>
      <c r="K53" s="114">
        <v>8035</v>
      </c>
      <c r="L53" s="114">
        <v>6806</v>
      </c>
      <c r="M53" s="115">
        <v>5401</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k4v3seek1ui5T9T+ft8wev6Pja1n2xA+0E573K233sKZIm8eZ10sdaVfKVuRqYBbvpjvYaRxXFOdVqA3JJUiA==" saltValue="l2IpOgJZlQDKqkG22D3hR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564</v>
      </c>
      <c r="G54" s="124" t="s">
        <v>565</v>
      </c>
      <c r="H54" s="125" t="s">
        <v>566</v>
      </c>
    </row>
    <row r="55" spans="2:8" ht="52.5" customHeight="1" x14ac:dyDescent="0.15">
      <c r="B55" s="126"/>
      <c r="C55" s="1299" t="s">
        <v>48</v>
      </c>
      <c r="D55" s="1299"/>
      <c r="E55" s="1300"/>
      <c r="F55" s="127">
        <v>2846</v>
      </c>
      <c r="G55" s="127">
        <v>3275</v>
      </c>
      <c r="H55" s="128">
        <v>3772</v>
      </c>
    </row>
    <row r="56" spans="2:8" ht="52.5" customHeight="1" x14ac:dyDescent="0.15">
      <c r="B56" s="129"/>
      <c r="C56" s="1301" t="s">
        <v>49</v>
      </c>
      <c r="D56" s="1301"/>
      <c r="E56" s="1302"/>
      <c r="F56" s="130">
        <v>189</v>
      </c>
      <c r="G56" s="130">
        <v>189</v>
      </c>
      <c r="H56" s="131">
        <v>189</v>
      </c>
    </row>
    <row r="57" spans="2:8" ht="53.25" customHeight="1" x14ac:dyDescent="0.15">
      <c r="B57" s="129"/>
      <c r="C57" s="1303" t="s">
        <v>50</v>
      </c>
      <c r="D57" s="1303"/>
      <c r="E57" s="1304"/>
      <c r="F57" s="132">
        <v>1243</v>
      </c>
      <c r="G57" s="132">
        <v>1531</v>
      </c>
      <c r="H57" s="133">
        <v>1800</v>
      </c>
    </row>
    <row r="58" spans="2:8" ht="45.75" customHeight="1" x14ac:dyDescent="0.15">
      <c r="B58" s="134"/>
      <c r="C58" s="1291" t="s">
        <v>615</v>
      </c>
      <c r="D58" s="1292"/>
      <c r="E58" s="1293"/>
      <c r="F58" s="135">
        <v>728</v>
      </c>
      <c r="G58" s="135">
        <v>828</v>
      </c>
      <c r="H58" s="136">
        <v>930</v>
      </c>
    </row>
    <row r="59" spans="2:8" ht="45.75" customHeight="1" x14ac:dyDescent="0.15">
      <c r="B59" s="134"/>
      <c r="C59" s="1291" t="s">
        <v>616</v>
      </c>
      <c r="D59" s="1292"/>
      <c r="E59" s="1293"/>
      <c r="F59" s="135">
        <v>420</v>
      </c>
      <c r="G59" s="135">
        <v>561</v>
      </c>
      <c r="H59" s="136">
        <v>709</v>
      </c>
    </row>
    <row r="60" spans="2:8" ht="45.75" customHeight="1" x14ac:dyDescent="0.15">
      <c r="B60" s="134"/>
      <c r="C60" s="1291" t="s">
        <v>617</v>
      </c>
      <c r="D60" s="1292"/>
      <c r="E60" s="1293"/>
      <c r="F60" s="135">
        <v>73</v>
      </c>
      <c r="G60" s="135">
        <v>118</v>
      </c>
      <c r="H60" s="136">
        <v>136</v>
      </c>
    </row>
    <row r="61" spans="2:8" ht="45.75" customHeight="1" x14ac:dyDescent="0.15">
      <c r="B61" s="134"/>
      <c r="C61" s="1291" t="s">
        <v>618</v>
      </c>
      <c r="D61" s="1292"/>
      <c r="E61" s="1293"/>
      <c r="F61" s="135">
        <v>16</v>
      </c>
      <c r="G61" s="135">
        <v>18</v>
      </c>
      <c r="H61" s="136">
        <v>19</v>
      </c>
    </row>
    <row r="62" spans="2:8" ht="45.75" customHeight="1" thickBot="1" x14ac:dyDescent="0.2">
      <c r="B62" s="137"/>
      <c r="C62" s="1294" t="s">
        <v>619</v>
      </c>
      <c r="D62" s="1295"/>
      <c r="E62" s="1296"/>
      <c r="F62" s="138">
        <v>6</v>
      </c>
      <c r="G62" s="138">
        <v>6</v>
      </c>
      <c r="H62" s="139">
        <v>6</v>
      </c>
    </row>
    <row r="63" spans="2:8" ht="52.5" customHeight="1" thickBot="1" x14ac:dyDescent="0.2">
      <c r="B63" s="140"/>
      <c r="C63" s="1297" t="s">
        <v>51</v>
      </c>
      <c r="D63" s="1297"/>
      <c r="E63" s="1298"/>
      <c r="F63" s="141">
        <v>4278</v>
      </c>
      <c r="G63" s="141">
        <v>4995</v>
      </c>
      <c r="H63" s="142">
        <v>5762</v>
      </c>
    </row>
    <row r="64" spans="2:8" ht="15" customHeight="1" x14ac:dyDescent="0.15"/>
    <row r="65" ht="0" hidden="1" customHeight="1" x14ac:dyDescent="0.15"/>
    <row r="66" ht="0" hidden="1" customHeight="1" x14ac:dyDescent="0.15"/>
  </sheetData>
  <sheetProtection algorithmName="SHA-512" hashValue="va56i/WElZAUEV6EAyWq5PQcjCeGjfW2UW1Xnpkz74MdKr6dceyiH34rTaDD3s6ZYSVssSqsBq97CgS4+LZHZg==" saltValue="biedWHnwWsQ9oVp1GFrSM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M48" zoomScale="90" zoomScaleNormal="90" zoomScaleSheetLayoutView="55" workbookViewId="0">
      <selection activeCell="CP38" sqref="CP38"/>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630</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630</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631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632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640</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633</v>
      </c>
    </row>
    <row r="50" spans="1:109" x14ac:dyDescent="0.15">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562</v>
      </c>
      <c r="BQ50" s="1311"/>
      <c r="BR50" s="1311"/>
      <c r="BS50" s="1311"/>
      <c r="BT50" s="1311"/>
      <c r="BU50" s="1311"/>
      <c r="BV50" s="1311"/>
      <c r="BW50" s="1311"/>
      <c r="BX50" s="1311" t="s">
        <v>563</v>
      </c>
      <c r="BY50" s="1311"/>
      <c r="BZ50" s="1311"/>
      <c r="CA50" s="1311"/>
      <c r="CB50" s="1311"/>
      <c r="CC50" s="1311"/>
      <c r="CD50" s="1311"/>
      <c r="CE50" s="1311"/>
      <c r="CF50" s="1311" t="s">
        <v>564</v>
      </c>
      <c r="CG50" s="1311"/>
      <c r="CH50" s="1311"/>
      <c r="CI50" s="1311"/>
      <c r="CJ50" s="1311"/>
      <c r="CK50" s="1311"/>
      <c r="CL50" s="1311"/>
      <c r="CM50" s="1311"/>
      <c r="CN50" s="1311" t="s">
        <v>565</v>
      </c>
      <c r="CO50" s="1311"/>
      <c r="CP50" s="1311"/>
      <c r="CQ50" s="1311"/>
      <c r="CR50" s="1311"/>
      <c r="CS50" s="1311"/>
      <c r="CT50" s="1311"/>
      <c r="CU50" s="1311"/>
      <c r="CV50" s="1311" t="s">
        <v>566</v>
      </c>
      <c r="CW50" s="1311"/>
      <c r="CX50" s="1311"/>
      <c r="CY50" s="1311"/>
      <c r="CZ50" s="1311"/>
      <c r="DA50" s="1311"/>
      <c r="DB50" s="1311"/>
      <c r="DC50" s="1311"/>
    </row>
    <row r="51" spans="1:109" ht="13.5" customHeight="1" x14ac:dyDescent="0.15">
      <c r="B51" s="394"/>
      <c r="G51" s="1322"/>
      <c r="H51" s="1322"/>
      <c r="I51" s="1327"/>
      <c r="J51" s="1327"/>
      <c r="K51" s="1312"/>
      <c r="L51" s="1312"/>
      <c r="M51" s="1312"/>
      <c r="N51" s="1312"/>
      <c r="AM51" s="403"/>
      <c r="AN51" s="1310" t="s">
        <v>634</v>
      </c>
      <c r="AO51" s="1310"/>
      <c r="AP51" s="1310"/>
      <c r="AQ51" s="1310"/>
      <c r="AR51" s="1310"/>
      <c r="AS51" s="1310"/>
      <c r="AT51" s="1310"/>
      <c r="AU51" s="1310"/>
      <c r="AV51" s="1310"/>
      <c r="AW51" s="1310"/>
      <c r="AX51" s="1310"/>
      <c r="AY51" s="1310"/>
      <c r="AZ51" s="1310"/>
      <c r="BA51" s="1310"/>
      <c r="BB51" s="1310" t="s">
        <v>635</v>
      </c>
      <c r="BC51" s="1310"/>
      <c r="BD51" s="1310"/>
      <c r="BE51" s="1310"/>
      <c r="BF51" s="1310"/>
      <c r="BG51" s="1310"/>
      <c r="BH51" s="1310"/>
      <c r="BI51" s="1310"/>
      <c r="BJ51" s="1310"/>
      <c r="BK51" s="1310"/>
      <c r="BL51" s="1310"/>
      <c r="BM51" s="1310"/>
      <c r="BN51" s="1310"/>
      <c r="BO51" s="1310"/>
      <c r="BP51" s="1326"/>
      <c r="BQ51" s="1307"/>
      <c r="BR51" s="1307"/>
      <c r="BS51" s="1307"/>
      <c r="BT51" s="1307"/>
      <c r="BU51" s="1307"/>
      <c r="BV51" s="1307"/>
      <c r="BW51" s="1307"/>
      <c r="BX51" s="1307">
        <v>120.7</v>
      </c>
      <c r="BY51" s="1307"/>
      <c r="BZ51" s="1307"/>
      <c r="CA51" s="1307"/>
      <c r="CB51" s="1307"/>
      <c r="CC51" s="1307"/>
      <c r="CD51" s="1307"/>
      <c r="CE51" s="1307"/>
      <c r="CF51" s="1307">
        <v>105.2</v>
      </c>
      <c r="CG51" s="1307"/>
      <c r="CH51" s="1307"/>
      <c r="CI51" s="1307"/>
      <c r="CJ51" s="1307"/>
      <c r="CK51" s="1307"/>
      <c r="CL51" s="1307"/>
      <c r="CM51" s="1307"/>
      <c r="CN51" s="1307">
        <v>83.6</v>
      </c>
      <c r="CO51" s="1307"/>
      <c r="CP51" s="1307"/>
      <c r="CQ51" s="1307"/>
      <c r="CR51" s="1307"/>
      <c r="CS51" s="1307"/>
      <c r="CT51" s="1307"/>
      <c r="CU51" s="1307"/>
      <c r="CV51" s="1307">
        <v>62.5</v>
      </c>
      <c r="CW51" s="1307"/>
      <c r="CX51" s="1307"/>
      <c r="CY51" s="1307"/>
      <c r="CZ51" s="1307"/>
      <c r="DA51" s="1307"/>
      <c r="DB51" s="1307"/>
      <c r="DC51" s="1307"/>
    </row>
    <row r="52" spans="1:109" x14ac:dyDescent="0.15">
      <c r="B52" s="394"/>
      <c r="G52" s="1322"/>
      <c r="H52" s="1322"/>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636</v>
      </c>
      <c r="BC53" s="1310"/>
      <c r="BD53" s="1310"/>
      <c r="BE53" s="1310"/>
      <c r="BF53" s="1310"/>
      <c r="BG53" s="1310"/>
      <c r="BH53" s="1310"/>
      <c r="BI53" s="1310"/>
      <c r="BJ53" s="1310"/>
      <c r="BK53" s="1310"/>
      <c r="BL53" s="1310"/>
      <c r="BM53" s="1310"/>
      <c r="BN53" s="1310"/>
      <c r="BO53" s="1310"/>
      <c r="BP53" s="1326"/>
      <c r="BQ53" s="1307"/>
      <c r="BR53" s="1307"/>
      <c r="BS53" s="1307"/>
      <c r="BT53" s="1307"/>
      <c r="BU53" s="1307"/>
      <c r="BV53" s="1307"/>
      <c r="BW53" s="1307"/>
      <c r="BX53" s="1307">
        <v>52.9</v>
      </c>
      <c r="BY53" s="1307"/>
      <c r="BZ53" s="1307"/>
      <c r="CA53" s="1307"/>
      <c r="CB53" s="1307"/>
      <c r="CC53" s="1307"/>
      <c r="CD53" s="1307"/>
      <c r="CE53" s="1307"/>
      <c r="CF53" s="1307">
        <v>54.3</v>
      </c>
      <c r="CG53" s="1307"/>
      <c r="CH53" s="1307"/>
      <c r="CI53" s="1307"/>
      <c r="CJ53" s="1307"/>
      <c r="CK53" s="1307"/>
      <c r="CL53" s="1307"/>
      <c r="CM53" s="1307"/>
      <c r="CN53" s="1307">
        <v>56.1</v>
      </c>
      <c r="CO53" s="1307"/>
      <c r="CP53" s="1307"/>
      <c r="CQ53" s="1307"/>
      <c r="CR53" s="1307"/>
      <c r="CS53" s="1307"/>
      <c r="CT53" s="1307"/>
      <c r="CU53" s="1307"/>
      <c r="CV53" s="1307">
        <v>58.2</v>
      </c>
      <c r="CW53" s="1307"/>
      <c r="CX53" s="1307"/>
      <c r="CY53" s="1307"/>
      <c r="CZ53" s="1307"/>
      <c r="DA53" s="1307"/>
      <c r="DB53" s="1307"/>
      <c r="DC53" s="1307"/>
    </row>
    <row r="54" spans="1:109" x14ac:dyDescent="0.15">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637</v>
      </c>
      <c r="AO55" s="1311"/>
      <c r="AP55" s="1311"/>
      <c r="AQ55" s="1311"/>
      <c r="AR55" s="1311"/>
      <c r="AS55" s="1311"/>
      <c r="AT55" s="1311"/>
      <c r="AU55" s="1311"/>
      <c r="AV55" s="1311"/>
      <c r="AW55" s="1311"/>
      <c r="AX55" s="1311"/>
      <c r="AY55" s="1311"/>
      <c r="AZ55" s="1311"/>
      <c r="BA55" s="1311"/>
      <c r="BB55" s="1310" t="s">
        <v>635</v>
      </c>
      <c r="BC55" s="1310"/>
      <c r="BD55" s="1310"/>
      <c r="BE55" s="1310"/>
      <c r="BF55" s="1310"/>
      <c r="BG55" s="1310"/>
      <c r="BH55" s="1310"/>
      <c r="BI55" s="1310"/>
      <c r="BJ55" s="1310"/>
      <c r="BK55" s="1310"/>
      <c r="BL55" s="1310"/>
      <c r="BM55" s="1310"/>
      <c r="BN55" s="1310"/>
      <c r="BO55" s="1310"/>
      <c r="BP55" s="1326"/>
      <c r="BQ55" s="1307"/>
      <c r="BR55" s="1307"/>
      <c r="BS55" s="1307"/>
      <c r="BT55" s="1307"/>
      <c r="BU55" s="1307"/>
      <c r="BV55" s="1307"/>
      <c r="BW55" s="1307"/>
      <c r="BX55" s="1307">
        <v>20.2</v>
      </c>
      <c r="BY55" s="1307"/>
      <c r="BZ55" s="1307"/>
      <c r="CA55" s="1307"/>
      <c r="CB55" s="1307"/>
      <c r="CC55" s="1307"/>
      <c r="CD55" s="1307"/>
      <c r="CE55" s="1307"/>
      <c r="CF55" s="1307">
        <v>15.5</v>
      </c>
      <c r="CG55" s="1307"/>
      <c r="CH55" s="1307"/>
      <c r="CI55" s="1307"/>
      <c r="CJ55" s="1307"/>
      <c r="CK55" s="1307"/>
      <c r="CL55" s="1307"/>
      <c r="CM55" s="1307"/>
      <c r="CN55" s="1307">
        <v>14</v>
      </c>
      <c r="CO55" s="1307"/>
      <c r="CP55" s="1307"/>
      <c r="CQ55" s="1307"/>
      <c r="CR55" s="1307"/>
      <c r="CS55" s="1307"/>
      <c r="CT55" s="1307"/>
      <c r="CU55" s="1307"/>
      <c r="CV55" s="1307">
        <v>11.4</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636</v>
      </c>
      <c r="BC57" s="1310"/>
      <c r="BD57" s="1310"/>
      <c r="BE57" s="1310"/>
      <c r="BF57" s="1310"/>
      <c r="BG57" s="1310"/>
      <c r="BH57" s="1310"/>
      <c r="BI57" s="1310"/>
      <c r="BJ57" s="1310"/>
      <c r="BK57" s="1310"/>
      <c r="BL57" s="1310"/>
      <c r="BM57" s="1310"/>
      <c r="BN57" s="1310"/>
      <c r="BO57" s="1310"/>
      <c r="BP57" s="1326"/>
      <c r="BQ57" s="1307"/>
      <c r="BR57" s="1307"/>
      <c r="BS57" s="1307"/>
      <c r="BT57" s="1307"/>
      <c r="BU57" s="1307"/>
      <c r="BV57" s="1307"/>
      <c r="BW57" s="1307"/>
      <c r="BX57" s="1307">
        <v>54.5</v>
      </c>
      <c r="BY57" s="1307"/>
      <c r="BZ57" s="1307"/>
      <c r="CA57" s="1307"/>
      <c r="CB57" s="1307"/>
      <c r="CC57" s="1307"/>
      <c r="CD57" s="1307"/>
      <c r="CE57" s="1307"/>
      <c r="CF57" s="1307">
        <v>57.7</v>
      </c>
      <c r="CG57" s="1307"/>
      <c r="CH57" s="1307"/>
      <c r="CI57" s="1307"/>
      <c r="CJ57" s="1307"/>
      <c r="CK57" s="1307"/>
      <c r="CL57" s="1307"/>
      <c r="CM57" s="1307"/>
      <c r="CN57" s="1307">
        <v>57.8</v>
      </c>
      <c r="CO57" s="1307"/>
      <c r="CP57" s="1307"/>
      <c r="CQ57" s="1307"/>
      <c r="CR57" s="1307"/>
      <c r="CS57" s="1307"/>
      <c r="CT57" s="1307"/>
      <c r="CU57" s="1307"/>
      <c r="CV57" s="1307">
        <v>59.2</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638</v>
      </c>
    </row>
    <row r="64" spans="1:109" x14ac:dyDescent="0.15">
      <c r="B64" s="394"/>
      <c r="G64" s="401"/>
      <c r="I64" s="414"/>
      <c r="J64" s="414"/>
      <c r="K64" s="414"/>
      <c r="L64" s="414"/>
      <c r="M64" s="414"/>
      <c r="N64" s="415"/>
      <c r="AM64" s="401"/>
      <c r="AN64" s="401" t="s">
        <v>632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641</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633</v>
      </c>
    </row>
    <row r="72" spans="2:107" x14ac:dyDescent="0.15">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562</v>
      </c>
      <c r="BQ72" s="1311"/>
      <c r="BR72" s="1311"/>
      <c r="BS72" s="1311"/>
      <c r="BT72" s="1311"/>
      <c r="BU72" s="1311"/>
      <c r="BV72" s="1311"/>
      <c r="BW72" s="1311"/>
      <c r="BX72" s="1311" t="s">
        <v>563</v>
      </c>
      <c r="BY72" s="1311"/>
      <c r="BZ72" s="1311"/>
      <c r="CA72" s="1311"/>
      <c r="CB72" s="1311"/>
      <c r="CC72" s="1311"/>
      <c r="CD72" s="1311"/>
      <c r="CE72" s="1311"/>
      <c r="CF72" s="1311" t="s">
        <v>564</v>
      </c>
      <c r="CG72" s="1311"/>
      <c r="CH72" s="1311"/>
      <c r="CI72" s="1311"/>
      <c r="CJ72" s="1311"/>
      <c r="CK72" s="1311"/>
      <c r="CL72" s="1311"/>
      <c r="CM72" s="1311"/>
      <c r="CN72" s="1311" t="s">
        <v>565</v>
      </c>
      <c r="CO72" s="1311"/>
      <c r="CP72" s="1311"/>
      <c r="CQ72" s="1311"/>
      <c r="CR72" s="1311"/>
      <c r="CS72" s="1311"/>
      <c r="CT72" s="1311"/>
      <c r="CU72" s="1311"/>
      <c r="CV72" s="1311" t="s">
        <v>566</v>
      </c>
      <c r="CW72" s="1311"/>
      <c r="CX72" s="1311"/>
      <c r="CY72" s="1311"/>
      <c r="CZ72" s="1311"/>
      <c r="DA72" s="1311"/>
      <c r="DB72" s="1311"/>
      <c r="DC72" s="1311"/>
    </row>
    <row r="73" spans="2:107" x14ac:dyDescent="0.15">
      <c r="B73" s="394"/>
      <c r="G73" s="1322"/>
      <c r="H73" s="1322"/>
      <c r="I73" s="1322"/>
      <c r="J73" s="1322"/>
      <c r="K73" s="1306"/>
      <c r="L73" s="1306"/>
      <c r="M73" s="1306"/>
      <c r="N73" s="1306"/>
      <c r="AM73" s="403"/>
      <c r="AN73" s="1310" t="s">
        <v>634</v>
      </c>
      <c r="AO73" s="1310"/>
      <c r="AP73" s="1310"/>
      <c r="AQ73" s="1310"/>
      <c r="AR73" s="1310"/>
      <c r="AS73" s="1310"/>
      <c r="AT73" s="1310"/>
      <c r="AU73" s="1310"/>
      <c r="AV73" s="1310"/>
      <c r="AW73" s="1310"/>
      <c r="AX73" s="1310"/>
      <c r="AY73" s="1310"/>
      <c r="AZ73" s="1310"/>
      <c r="BA73" s="1310"/>
      <c r="BB73" s="1310" t="s">
        <v>635</v>
      </c>
      <c r="BC73" s="1310"/>
      <c r="BD73" s="1310"/>
      <c r="BE73" s="1310"/>
      <c r="BF73" s="1310"/>
      <c r="BG73" s="1310"/>
      <c r="BH73" s="1310"/>
      <c r="BI73" s="1310"/>
      <c r="BJ73" s="1310"/>
      <c r="BK73" s="1310"/>
      <c r="BL73" s="1310"/>
      <c r="BM73" s="1310"/>
      <c r="BN73" s="1310"/>
      <c r="BO73" s="1310"/>
      <c r="BP73" s="1307">
        <v>122.3</v>
      </c>
      <c r="BQ73" s="1307"/>
      <c r="BR73" s="1307"/>
      <c r="BS73" s="1307"/>
      <c r="BT73" s="1307"/>
      <c r="BU73" s="1307"/>
      <c r="BV73" s="1307"/>
      <c r="BW73" s="1307"/>
      <c r="BX73" s="1307">
        <v>120.7</v>
      </c>
      <c r="BY73" s="1307"/>
      <c r="BZ73" s="1307"/>
      <c r="CA73" s="1307"/>
      <c r="CB73" s="1307"/>
      <c r="CC73" s="1307"/>
      <c r="CD73" s="1307"/>
      <c r="CE73" s="1307"/>
      <c r="CF73" s="1307">
        <v>105.2</v>
      </c>
      <c r="CG73" s="1307"/>
      <c r="CH73" s="1307"/>
      <c r="CI73" s="1307"/>
      <c r="CJ73" s="1307"/>
      <c r="CK73" s="1307"/>
      <c r="CL73" s="1307"/>
      <c r="CM73" s="1307"/>
      <c r="CN73" s="1307">
        <v>83.6</v>
      </c>
      <c r="CO73" s="1307"/>
      <c r="CP73" s="1307"/>
      <c r="CQ73" s="1307"/>
      <c r="CR73" s="1307"/>
      <c r="CS73" s="1307"/>
      <c r="CT73" s="1307"/>
      <c r="CU73" s="1307"/>
      <c r="CV73" s="1307">
        <v>62.5</v>
      </c>
      <c r="CW73" s="1307"/>
      <c r="CX73" s="1307"/>
      <c r="CY73" s="1307"/>
      <c r="CZ73" s="1307"/>
      <c r="DA73" s="1307"/>
      <c r="DB73" s="1307"/>
      <c r="DC73" s="1307"/>
    </row>
    <row r="74" spans="2:107" x14ac:dyDescent="0.15">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639</v>
      </c>
      <c r="BC75" s="1310"/>
      <c r="BD75" s="1310"/>
      <c r="BE75" s="1310"/>
      <c r="BF75" s="1310"/>
      <c r="BG75" s="1310"/>
      <c r="BH75" s="1310"/>
      <c r="BI75" s="1310"/>
      <c r="BJ75" s="1310"/>
      <c r="BK75" s="1310"/>
      <c r="BL75" s="1310"/>
      <c r="BM75" s="1310"/>
      <c r="BN75" s="1310"/>
      <c r="BO75" s="1310"/>
      <c r="BP75" s="1307">
        <v>10.6</v>
      </c>
      <c r="BQ75" s="1307"/>
      <c r="BR75" s="1307"/>
      <c r="BS75" s="1307"/>
      <c r="BT75" s="1307"/>
      <c r="BU75" s="1307"/>
      <c r="BV75" s="1307"/>
      <c r="BW75" s="1307"/>
      <c r="BX75" s="1307">
        <v>10.7</v>
      </c>
      <c r="BY75" s="1307"/>
      <c r="BZ75" s="1307"/>
      <c r="CA75" s="1307"/>
      <c r="CB75" s="1307"/>
      <c r="CC75" s="1307"/>
      <c r="CD75" s="1307"/>
      <c r="CE75" s="1307"/>
      <c r="CF75" s="1307">
        <v>11.4</v>
      </c>
      <c r="CG75" s="1307"/>
      <c r="CH75" s="1307"/>
      <c r="CI75" s="1307"/>
      <c r="CJ75" s="1307"/>
      <c r="CK75" s="1307"/>
      <c r="CL75" s="1307"/>
      <c r="CM75" s="1307"/>
      <c r="CN75" s="1307">
        <v>11.5</v>
      </c>
      <c r="CO75" s="1307"/>
      <c r="CP75" s="1307"/>
      <c r="CQ75" s="1307"/>
      <c r="CR75" s="1307"/>
      <c r="CS75" s="1307"/>
      <c r="CT75" s="1307"/>
      <c r="CU75" s="1307"/>
      <c r="CV75" s="1307">
        <v>11.2</v>
      </c>
      <c r="CW75" s="1307"/>
      <c r="CX75" s="1307"/>
      <c r="CY75" s="1307"/>
      <c r="CZ75" s="1307"/>
      <c r="DA75" s="1307"/>
      <c r="DB75" s="1307"/>
      <c r="DC75" s="1307"/>
    </row>
    <row r="76" spans="2:107" x14ac:dyDescent="0.15">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637</v>
      </c>
      <c r="AO77" s="1311"/>
      <c r="AP77" s="1311"/>
      <c r="AQ77" s="1311"/>
      <c r="AR77" s="1311"/>
      <c r="AS77" s="1311"/>
      <c r="AT77" s="1311"/>
      <c r="AU77" s="1311"/>
      <c r="AV77" s="1311"/>
      <c r="AW77" s="1311"/>
      <c r="AX77" s="1311"/>
      <c r="AY77" s="1311"/>
      <c r="AZ77" s="1311"/>
      <c r="BA77" s="1311"/>
      <c r="BB77" s="1310" t="s">
        <v>635</v>
      </c>
      <c r="BC77" s="1310"/>
      <c r="BD77" s="1310"/>
      <c r="BE77" s="1310"/>
      <c r="BF77" s="1310"/>
      <c r="BG77" s="1310"/>
      <c r="BH77" s="1310"/>
      <c r="BI77" s="1310"/>
      <c r="BJ77" s="1310"/>
      <c r="BK77" s="1310"/>
      <c r="BL77" s="1310"/>
      <c r="BM77" s="1310"/>
      <c r="BN77" s="1310"/>
      <c r="BO77" s="1310"/>
      <c r="BP77" s="1307">
        <v>20.3</v>
      </c>
      <c r="BQ77" s="1307"/>
      <c r="BR77" s="1307"/>
      <c r="BS77" s="1307"/>
      <c r="BT77" s="1307"/>
      <c r="BU77" s="1307"/>
      <c r="BV77" s="1307"/>
      <c r="BW77" s="1307"/>
      <c r="BX77" s="1307">
        <v>20.2</v>
      </c>
      <c r="BY77" s="1307"/>
      <c r="BZ77" s="1307"/>
      <c r="CA77" s="1307"/>
      <c r="CB77" s="1307"/>
      <c r="CC77" s="1307"/>
      <c r="CD77" s="1307"/>
      <c r="CE77" s="1307"/>
      <c r="CF77" s="1307">
        <v>15.5</v>
      </c>
      <c r="CG77" s="1307"/>
      <c r="CH77" s="1307"/>
      <c r="CI77" s="1307"/>
      <c r="CJ77" s="1307"/>
      <c r="CK77" s="1307"/>
      <c r="CL77" s="1307"/>
      <c r="CM77" s="1307"/>
      <c r="CN77" s="1307">
        <v>14</v>
      </c>
      <c r="CO77" s="1307"/>
      <c r="CP77" s="1307"/>
      <c r="CQ77" s="1307"/>
      <c r="CR77" s="1307"/>
      <c r="CS77" s="1307"/>
      <c r="CT77" s="1307"/>
      <c r="CU77" s="1307"/>
      <c r="CV77" s="1307">
        <v>11.4</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639</v>
      </c>
      <c r="BC79" s="1310"/>
      <c r="BD79" s="1310"/>
      <c r="BE79" s="1310"/>
      <c r="BF79" s="1310"/>
      <c r="BG79" s="1310"/>
      <c r="BH79" s="1310"/>
      <c r="BI79" s="1310"/>
      <c r="BJ79" s="1310"/>
      <c r="BK79" s="1310"/>
      <c r="BL79" s="1310"/>
      <c r="BM79" s="1310"/>
      <c r="BN79" s="1310"/>
      <c r="BO79" s="1310"/>
      <c r="BP79" s="1307">
        <v>7.7</v>
      </c>
      <c r="BQ79" s="1307"/>
      <c r="BR79" s="1307"/>
      <c r="BS79" s="1307"/>
      <c r="BT79" s="1307"/>
      <c r="BU79" s="1307"/>
      <c r="BV79" s="1307"/>
      <c r="BW79" s="1307"/>
      <c r="BX79" s="1307">
        <v>7.1</v>
      </c>
      <c r="BY79" s="1307"/>
      <c r="BZ79" s="1307"/>
      <c r="CA79" s="1307"/>
      <c r="CB79" s="1307"/>
      <c r="CC79" s="1307"/>
      <c r="CD79" s="1307"/>
      <c r="CE79" s="1307"/>
      <c r="CF79" s="1307">
        <v>6.6</v>
      </c>
      <c r="CG79" s="1307"/>
      <c r="CH79" s="1307"/>
      <c r="CI79" s="1307"/>
      <c r="CJ79" s="1307"/>
      <c r="CK79" s="1307"/>
      <c r="CL79" s="1307"/>
      <c r="CM79" s="1307"/>
      <c r="CN79" s="1307">
        <v>6.5</v>
      </c>
      <c r="CO79" s="1307"/>
      <c r="CP79" s="1307"/>
      <c r="CQ79" s="1307"/>
      <c r="CR79" s="1307"/>
      <c r="CS79" s="1307"/>
      <c r="CT79" s="1307"/>
      <c r="CU79" s="1307"/>
      <c r="CV79" s="1307">
        <v>6.7</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oy1Wdp3/C83y3t5CDjWGRUdxJP+ztroDU4lNXvb3Zpni4rn28ZGlCGQa78MJUr51Uci3+YWTbA4SoNpO3ChSYg==" saltValue="UYjU4+2usxLSzdVRZbkuo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7" zoomScale="80" zoomScaleNormal="80" zoomScaleSheetLayoutView="70" workbookViewId="0">
      <selection activeCell="A121" sqref="A121"/>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pmQDVpX5jmPdBWzk9oWw/vUQYigk3DRucIymGY2I6Kg+DUjM70XC+fyALEbiLhePLB9wkgv9w2Gv9AbpGycng==" saltValue="sa3mXJIRHsLAQX+77bjM4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103" zoomScale="80" zoomScaleNormal="8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VhrE2FBE2LkfFEHCAd2BL0qksqWUdNy1PFgUrbkVzOqwkqDix2abwnBhpQU3Zm7ROUpojIDIvJRg4lnEvX+nA==" saltValue="Z9OCZYHyth5EAcsf5BSXQ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559</v>
      </c>
      <c r="G2" s="156"/>
      <c r="H2" s="157"/>
    </row>
    <row r="3" spans="1:8" x14ac:dyDescent="0.15">
      <c r="A3" s="153" t="s">
        <v>552</v>
      </c>
      <c r="B3" s="158"/>
      <c r="C3" s="159"/>
      <c r="D3" s="160">
        <v>55659</v>
      </c>
      <c r="E3" s="161"/>
      <c r="F3" s="162">
        <v>53292</v>
      </c>
      <c r="G3" s="163"/>
      <c r="H3" s="164"/>
    </row>
    <row r="4" spans="1:8" x14ac:dyDescent="0.15">
      <c r="A4" s="165"/>
      <c r="B4" s="166"/>
      <c r="C4" s="167"/>
      <c r="D4" s="168">
        <v>30827</v>
      </c>
      <c r="E4" s="169"/>
      <c r="F4" s="170">
        <v>28900</v>
      </c>
      <c r="G4" s="171"/>
      <c r="H4" s="172"/>
    </row>
    <row r="5" spans="1:8" x14ac:dyDescent="0.15">
      <c r="A5" s="153" t="s">
        <v>554</v>
      </c>
      <c r="B5" s="158"/>
      <c r="C5" s="159"/>
      <c r="D5" s="160">
        <v>46907</v>
      </c>
      <c r="E5" s="161"/>
      <c r="F5" s="162">
        <v>56894</v>
      </c>
      <c r="G5" s="163"/>
      <c r="H5" s="164"/>
    </row>
    <row r="6" spans="1:8" x14ac:dyDescent="0.15">
      <c r="A6" s="165"/>
      <c r="B6" s="166"/>
      <c r="C6" s="167"/>
      <c r="D6" s="168">
        <v>27205</v>
      </c>
      <c r="E6" s="169"/>
      <c r="F6" s="170">
        <v>32548</v>
      </c>
      <c r="G6" s="171"/>
      <c r="H6" s="172"/>
    </row>
    <row r="7" spans="1:8" x14ac:dyDescent="0.15">
      <c r="A7" s="153" t="s">
        <v>555</v>
      </c>
      <c r="B7" s="158"/>
      <c r="C7" s="159"/>
      <c r="D7" s="160">
        <v>25419</v>
      </c>
      <c r="E7" s="161"/>
      <c r="F7" s="162">
        <v>57122</v>
      </c>
      <c r="G7" s="163"/>
      <c r="H7" s="164"/>
    </row>
    <row r="8" spans="1:8" x14ac:dyDescent="0.15">
      <c r="A8" s="165"/>
      <c r="B8" s="166"/>
      <c r="C8" s="167"/>
      <c r="D8" s="168">
        <v>11017</v>
      </c>
      <c r="E8" s="169"/>
      <c r="F8" s="170">
        <v>36191</v>
      </c>
      <c r="G8" s="171"/>
      <c r="H8" s="172"/>
    </row>
    <row r="9" spans="1:8" x14ac:dyDescent="0.15">
      <c r="A9" s="153" t="s">
        <v>556</v>
      </c>
      <c r="B9" s="158"/>
      <c r="C9" s="159"/>
      <c r="D9" s="160">
        <v>27228</v>
      </c>
      <c r="E9" s="161"/>
      <c r="F9" s="162">
        <v>53655</v>
      </c>
      <c r="G9" s="163"/>
      <c r="H9" s="164"/>
    </row>
    <row r="10" spans="1:8" x14ac:dyDescent="0.15">
      <c r="A10" s="165"/>
      <c r="B10" s="166"/>
      <c r="C10" s="167"/>
      <c r="D10" s="168">
        <v>11998</v>
      </c>
      <c r="E10" s="169"/>
      <c r="F10" s="170">
        <v>32719</v>
      </c>
      <c r="G10" s="171"/>
      <c r="H10" s="172"/>
    </row>
    <row r="11" spans="1:8" x14ac:dyDescent="0.15">
      <c r="A11" s="153" t="s">
        <v>557</v>
      </c>
      <c r="B11" s="158"/>
      <c r="C11" s="159"/>
      <c r="D11" s="160">
        <v>30121</v>
      </c>
      <c r="E11" s="161"/>
      <c r="F11" s="162">
        <v>53869</v>
      </c>
      <c r="G11" s="163"/>
      <c r="H11" s="164"/>
    </row>
    <row r="12" spans="1:8" x14ac:dyDescent="0.15">
      <c r="A12" s="165"/>
      <c r="B12" s="166"/>
      <c r="C12" s="173"/>
      <c r="D12" s="168">
        <v>17502</v>
      </c>
      <c r="E12" s="169"/>
      <c r="F12" s="170">
        <v>35046</v>
      </c>
      <c r="G12" s="171"/>
      <c r="H12" s="172"/>
    </row>
    <row r="13" spans="1:8" x14ac:dyDescent="0.15">
      <c r="A13" s="153"/>
      <c r="B13" s="158"/>
      <c r="C13" s="174"/>
      <c r="D13" s="175">
        <v>37067</v>
      </c>
      <c r="E13" s="176"/>
      <c r="F13" s="177">
        <v>54966</v>
      </c>
      <c r="G13" s="178"/>
      <c r="H13" s="164"/>
    </row>
    <row r="14" spans="1:8" x14ac:dyDescent="0.15">
      <c r="A14" s="165"/>
      <c r="B14" s="166"/>
      <c r="C14" s="167"/>
      <c r="D14" s="168">
        <v>19710</v>
      </c>
      <c r="E14" s="169"/>
      <c r="F14" s="170">
        <v>33081</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5.8</v>
      </c>
      <c r="C19" s="179">
        <f>ROUND(VALUE(SUBSTITUTE(実質収支比率等に係る経年分析!G$48,"▲","-")),2)</f>
        <v>7.19</v>
      </c>
      <c r="D19" s="179">
        <f>ROUND(VALUE(SUBSTITUTE(実質収支比率等に係る経年分析!H$48,"▲","-")),2)</f>
        <v>10.24</v>
      </c>
      <c r="E19" s="179">
        <f>ROUND(VALUE(SUBSTITUTE(実質収支比率等に係る経年分析!I$48,"▲","-")),2)</f>
        <v>11.19</v>
      </c>
      <c r="F19" s="179">
        <f>ROUND(VALUE(SUBSTITUTE(実質収支比率等に係る経年分析!J$48,"▲","-")),2)</f>
        <v>7.89</v>
      </c>
    </row>
    <row r="20" spans="1:11" x14ac:dyDescent="0.15">
      <c r="A20" s="179" t="s">
        <v>55</v>
      </c>
      <c r="B20" s="179">
        <f>ROUND(VALUE(SUBSTITUTE(実質収支比率等に係る経年分析!F$47,"▲","-")),2)</f>
        <v>38.47</v>
      </c>
      <c r="C20" s="179">
        <f>ROUND(VALUE(SUBSTITUTE(実質収支比率等に係る経年分析!G$47,"▲","-")),2)</f>
        <v>33.729999999999997</v>
      </c>
      <c r="D20" s="179">
        <f>ROUND(VALUE(SUBSTITUTE(実質収支比率等に係る経年分析!H$47,"▲","-")),2)</f>
        <v>33.79</v>
      </c>
      <c r="E20" s="179">
        <f>ROUND(VALUE(SUBSTITUTE(実質収支比率等に係る経年分析!I$47,"▲","-")),2)</f>
        <v>36.72</v>
      </c>
      <c r="F20" s="179">
        <f>ROUND(VALUE(SUBSTITUTE(実質収支比率等に係る経年分析!J$47,"▲","-")),2)</f>
        <v>40.17</v>
      </c>
    </row>
    <row r="21" spans="1:11" x14ac:dyDescent="0.15">
      <c r="A21" s="179" t="s">
        <v>56</v>
      </c>
      <c r="B21" s="179">
        <f>IF(ISNUMBER(VALUE(SUBSTITUTE(実質収支比率等に係る経年分析!F$49,"▲","-"))),ROUND(VALUE(SUBSTITUTE(実質収支比率等に係る経年分析!F$49,"▲","-")),2),NA())</f>
        <v>-4.33</v>
      </c>
      <c r="C21" s="179">
        <f>IF(ISNUMBER(VALUE(SUBSTITUTE(実質収支比率等に係る経年分析!G$49,"▲","-"))),ROUND(VALUE(SUBSTITUTE(実質収支比率等に係る経年分析!G$49,"▲","-")),2),NA())</f>
        <v>-1.96</v>
      </c>
      <c r="D21" s="179">
        <f>IF(ISNUMBER(VALUE(SUBSTITUTE(実質収支比率等に係る経年分析!H$49,"▲","-"))),ROUND(VALUE(SUBSTITUTE(実質収支比率等に係る経年分析!H$49,"▲","-")),2),NA())</f>
        <v>3.04</v>
      </c>
      <c r="E21" s="179">
        <f>IF(ISNUMBER(VALUE(SUBSTITUTE(実質収支比率等に係る経年分析!I$49,"▲","-"))),ROUND(VALUE(SUBSTITUTE(実質収支比率等に係る経年分析!I$49,"▲","-")),2),NA())</f>
        <v>6.33</v>
      </c>
      <c r="F21" s="179">
        <f>IF(ISNUMBER(VALUE(SUBSTITUTE(実質収支比率等に係る経年分析!J$49,"▲","-"))),ROUND(VALUE(SUBSTITUTE(実質収支比率等に係る経年分析!J$49,"▲","-")),2),NA())</f>
        <v>2.56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住宅新築資金等特別会計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0.06</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0.03</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0.04</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0.08</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0.05</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0.08</v>
      </c>
    </row>
    <row r="31" spans="1:11" x14ac:dyDescent="0.15">
      <c r="A31" s="180" t="str">
        <f>IF(連結実質赤字比率に係る赤字・黒字の構成分析!C$39="",NA(),連結実質赤字比率に係る赤字・黒字の構成分析!C$39)</f>
        <v>介護保険特別会計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0.51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1.06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1.19</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1.18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0.42</v>
      </c>
    </row>
    <row r="32" spans="1:11" x14ac:dyDescent="0.15">
      <c r="A32" s="180" t="str">
        <f>IF(連結実質赤字比率に係る赤字・黒字の構成分析!C$38="",NA(),連結実質赤字比率に係る赤字・黒字の構成分析!C$38)</f>
        <v>下水道事業会計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3.09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2.83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2.57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2.56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2.16</v>
      </c>
    </row>
    <row r="33" spans="1:16" x14ac:dyDescent="0.15">
      <c r="A33" s="180" t="str">
        <f>IF(連結実質赤字比率に係る赤字・黒字の構成分析!C$37="",NA(),連結実質赤字比率に係る赤字・黒字の構成分析!C$37)</f>
        <v>苅田臨空産業団地開発事業特別会計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2.88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2.76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2.76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3.08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3.27</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5.78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7.17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10.16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11.14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7.84</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14.18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13.65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13.64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13.24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12.96</v>
      </c>
    </row>
    <row r="36" spans="1:16" x14ac:dyDescent="0.15">
      <c r="A36" s="180" t="str">
        <f>IF(連結実質赤字比率に係る赤字・黒字の構成分析!C$34="",NA(),連結実質赤字比率に係る赤字・黒字の構成分析!C$34)</f>
        <v>国民健康保険特別会計</v>
      </c>
      <c r="B36" s="180">
        <f>IF(ROUND(VALUE(SUBSTITUTE(連結実質赤字比率に係る赤字・黒字の構成分析!F$34,"▲", "-")), 2) &lt; 0, ABS(ROUND(VALUE(SUBSTITUTE(連結実質赤字比率に係る赤字・黒字の構成分析!F$34,"▲", "-")), 2)), NA())</f>
        <v>2.98</v>
      </c>
      <c r="C36" s="180" t="e">
        <f>IF(ROUND(VALUE(SUBSTITUTE(連結実質赤字比率に係る赤字・黒字の構成分析!F$34,"▲", "-")), 2) &gt;= 0, ABS(ROUND(VALUE(SUBSTITUTE(連結実質赤字比率に係る赤字・黒字の構成分析!F$34,"▲", "-")), 2)), NA())</f>
        <v>#N/A</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0</v>
      </c>
      <c r="F36" s="180">
        <f>IF(ROUND(VALUE(SUBSTITUTE(連結実質赤字比率に係る赤字・黒字の構成分析!H$34,"▲", "-")), 2) &lt; 0, ABS(ROUND(VALUE(SUBSTITUTE(連結実質赤字比率に係る赤字・黒字の構成分析!H$34,"▲", "-")), 2)), NA())</f>
        <v>2.82</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3.24</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3.41</v>
      </c>
      <c r="K36" s="180" t="e">
        <f>IF(ROUND(VALUE(SUBSTITUTE(連結実質赤字比率に係る赤字・黒字の構成分析!J$34,"▲", "-")), 2) &gt;= 0, ABS(ROUND(VALUE(SUBSTITUTE(連結実質赤字比率に係る赤字・黒字の構成分析!J$34,"▲", "-")), 2)), NA())</f>
        <v>#N/A</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895</v>
      </c>
      <c r="E42" s="181"/>
      <c r="F42" s="181"/>
      <c r="G42" s="181">
        <f>'実質公債費比率（分子）の構造'!L$52</f>
        <v>846</v>
      </c>
      <c r="H42" s="181"/>
      <c r="I42" s="181"/>
      <c r="J42" s="181">
        <f>'実質公債費比率（分子）の構造'!M$52</f>
        <v>805</v>
      </c>
      <c r="K42" s="181"/>
      <c r="L42" s="181"/>
      <c r="M42" s="181">
        <f>'実質公債費比率（分子）の構造'!N$52</f>
        <v>799</v>
      </c>
      <c r="N42" s="181"/>
      <c r="O42" s="181"/>
      <c r="P42" s="181">
        <f>'実質公債費比率（分子）の構造'!O$52</f>
        <v>791</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17</v>
      </c>
      <c r="C44" s="181"/>
      <c r="D44" s="181"/>
      <c r="E44" s="181">
        <f>'実質公債費比率（分子）の構造'!L$50</f>
        <v>8</v>
      </c>
      <c r="F44" s="181"/>
      <c r="G44" s="181"/>
      <c r="H44" s="181">
        <f>'実質公債費比率（分子）の構造'!M$50</f>
        <v>4</v>
      </c>
      <c r="I44" s="181"/>
      <c r="J44" s="181"/>
      <c r="K44" s="181">
        <f>'実質公債費比率（分子）の構造'!N$50</f>
        <v>4</v>
      </c>
      <c r="L44" s="181"/>
      <c r="M44" s="181"/>
      <c r="N44" s="181">
        <f>'実質公債費比率（分子）の構造'!O$50</f>
        <v>3</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268</v>
      </c>
      <c r="C46" s="181"/>
      <c r="D46" s="181"/>
      <c r="E46" s="181">
        <f>'実質公債費比率（分子）の構造'!L$48</f>
        <v>276</v>
      </c>
      <c r="F46" s="181"/>
      <c r="G46" s="181"/>
      <c r="H46" s="181">
        <f>'実質公債費比率（分子）の構造'!M$48</f>
        <v>313</v>
      </c>
      <c r="I46" s="181"/>
      <c r="J46" s="181"/>
      <c r="K46" s="181">
        <f>'実質公債費比率（分子）の構造'!N$48</f>
        <v>283</v>
      </c>
      <c r="L46" s="181"/>
      <c r="M46" s="181"/>
      <c r="N46" s="181">
        <f>'実質公債費比率（分子）の構造'!O$48</f>
        <v>266</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1400</v>
      </c>
      <c r="C49" s="181"/>
      <c r="D49" s="181"/>
      <c r="E49" s="181">
        <f>'実質公債費比率（分子）の構造'!L$45</f>
        <v>1414</v>
      </c>
      <c r="F49" s="181"/>
      <c r="G49" s="181"/>
      <c r="H49" s="181">
        <f>'実質公債費比率（分子）の構造'!M$45</f>
        <v>1427</v>
      </c>
      <c r="I49" s="181"/>
      <c r="J49" s="181"/>
      <c r="K49" s="181">
        <f>'実質公債費比率（分子）の構造'!N$45</f>
        <v>1432</v>
      </c>
      <c r="L49" s="181"/>
      <c r="M49" s="181"/>
      <c r="N49" s="181">
        <f>'実質公債費比率（分子）の構造'!O$45</f>
        <v>1391</v>
      </c>
      <c r="O49" s="181"/>
      <c r="P49" s="181"/>
    </row>
    <row r="50" spans="1:16" x14ac:dyDescent="0.15">
      <c r="A50" s="181" t="s">
        <v>71</v>
      </c>
      <c r="B50" s="181" t="e">
        <f>NA()</f>
        <v>#N/A</v>
      </c>
      <c r="C50" s="181">
        <f>IF(ISNUMBER('実質公債費比率（分子）の構造'!K$53),'実質公債費比率（分子）の構造'!K$53,NA())</f>
        <v>790</v>
      </c>
      <c r="D50" s="181" t="e">
        <f>NA()</f>
        <v>#N/A</v>
      </c>
      <c r="E50" s="181" t="e">
        <f>NA()</f>
        <v>#N/A</v>
      </c>
      <c r="F50" s="181">
        <f>IF(ISNUMBER('実質公債費比率（分子）の構造'!L$53),'実質公債費比率（分子）の構造'!L$53,NA())</f>
        <v>852</v>
      </c>
      <c r="G50" s="181" t="e">
        <f>NA()</f>
        <v>#N/A</v>
      </c>
      <c r="H50" s="181" t="e">
        <f>NA()</f>
        <v>#N/A</v>
      </c>
      <c r="I50" s="181">
        <f>IF(ISNUMBER('実質公債費比率（分子）の構造'!M$53),'実質公債費比率（分子）の構造'!M$53,NA())</f>
        <v>939</v>
      </c>
      <c r="J50" s="181" t="e">
        <f>NA()</f>
        <v>#N/A</v>
      </c>
      <c r="K50" s="181" t="e">
        <f>NA()</f>
        <v>#N/A</v>
      </c>
      <c r="L50" s="181">
        <f>IF(ISNUMBER('実質公債費比率（分子）の構造'!N$53),'実質公債費比率（分子）の構造'!N$53,NA())</f>
        <v>920</v>
      </c>
      <c r="M50" s="181" t="e">
        <f>NA()</f>
        <v>#N/A</v>
      </c>
      <c r="N50" s="181" t="e">
        <f>NA()</f>
        <v>#N/A</v>
      </c>
      <c r="O50" s="181">
        <f>IF(ISNUMBER('実質公債費比率（分子）の構造'!O$53),'実質公債費比率（分子）の構造'!O$53,NA())</f>
        <v>869</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8243</v>
      </c>
      <c r="E56" s="180"/>
      <c r="F56" s="180"/>
      <c r="G56" s="180">
        <f>'将来負担比率（分子）の構造'!J$52</f>
        <v>7829</v>
      </c>
      <c r="H56" s="180"/>
      <c r="I56" s="180"/>
      <c r="J56" s="180">
        <f>'将来負担比率（分子）の構造'!K$52</f>
        <v>7320</v>
      </c>
      <c r="K56" s="180"/>
      <c r="L56" s="180"/>
      <c r="M56" s="180">
        <f>'将来負担比率（分子）の構造'!L$52</f>
        <v>6777</v>
      </c>
      <c r="N56" s="180"/>
      <c r="O56" s="180"/>
      <c r="P56" s="180">
        <f>'将来負担比率（分子）の構造'!M$52</f>
        <v>6300</v>
      </c>
    </row>
    <row r="57" spans="1:16" x14ac:dyDescent="0.15">
      <c r="A57" s="180" t="s">
        <v>42</v>
      </c>
      <c r="B57" s="180"/>
      <c r="C57" s="180"/>
      <c r="D57" s="180">
        <f>'将来負担比率（分子）の構造'!I$51</f>
        <v>425</v>
      </c>
      <c r="E57" s="180"/>
      <c r="F57" s="180"/>
      <c r="G57" s="180">
        <f>'将来負担比率（分子）の構造'!J$51</f>
        <v>393</v>
      </c>
      <c r="H57" s="180"/>
      <c r="I57" s="180"/>
      <c r="J57" s="180">
        <f>'将来負担比率（分子）の構造'!K$51</f>
        <v>375</v>
      </c>
      <c r="K57" s="180"/>
      <c r="L57" s="180"/>
      <c r="M57" s="180">
        <f>'将来負担比率（分子）の構造'!L$51</f>
        <v>320</v>
      </c>
      <c r="N57" s="180"/>
      <c r="O57" s="180"/>
      <c r="P57" s="180">
        <f>'将来負担比率（分子）の構造'!M$51</f>
        <v>303</v>
      </c>
    </row>
    <row r="58" spans="1:16" x14ac:dyDescent="0.15">
      <c r="A58" s="180" t="s">
        <v>41</v>
      </c>
      <c r="B58" s="180"/>
      <c r="C58" s="180"/>
      <c r="D58" s="180">
        <f>'将来負担比率（分子）の構造'!I$50</f>
        <v>4111</v>
      </c>
      <c r="E58" s="180"/>
      <c r="F58" s="180"/>
      <c r="G58" s="180">
        <f>'将来負担比率（分子）の構造'!J$50</f>
        <v>3842</v>
      </c>
      <c r="H58" s="180"/>
      <c r="I58" s="180"/>
      <c r="J58" s="180">
        <f>'将来負担比率（分子）の構造'!K$50</f>
        <v>4484</v>
      </c>
      <c r="K58" s="180"/>
      <c r="L58" s="180"/>
      <c r="M58" s="180">
        <f>'将来負担比率（分子）の構造'!L$50</f>
        <v>5202</v>
      </c>
      <c r="N58" s="180"/>
      <c r="O58" s="180"/>
      <c r="P58" s="180">
        <f>'将来負担比率（分子）の構造'!M$50</f>
        <v>5968</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339</v>
      </c>
      <c r="C61" s="180"/>
      <c r="D61" s="180"/>
      <c r="E61" s="180">
        <f>'将来負担比率（分子）の構造'!J$46</f>
        <v>336</v>
      </c>
      <c r="F61" s="180"/>
      <c r="G61" s="180"/>
      <c r="H61" s="180">
        <f>'将来負担比率（分子）の構造'!K$46</f>
        <v>332</v>
      </c>
      <c r="I61" s="180"/>
      <c r="J61" s="180"/>
      <c r="K61" s="180">
        <f>'将来負担比率（分子）の構造'!L$46</f>
        <v>329</v>
      </c>
      <c r="L61" s="180"/>
      <c r="M61" s="180"/>
      <c r="N61" s="180">
        <f>'将来負担比率（分子）の構造'!M$46</f>
        <v>326</v>
      </c>
      <c r="O61" s="180"/>
      <c r="P61" s="180"/>
    </row>
    <row r="62" spans="1:16" x14ac:dyDescent="0.15">
      <c r="A62" s="180" t="s">
        <v>35</v>
      </c>
      <c r="B62" s="180">
        <f>'将来負担比率（分子）の構造'!I$45</f>
        <v>2742</v>
      </c>
      <c r="C62" s="180"/>
      <c r="D62" s="180"/>
      <c r="E62" s="180">
        <f>'将来負担比率（分子）の構造'!J$45</f>
        <v>2721</v>
      </c>
      <c r="F62" s="180"/>
      <c r="G62" s="180"/>
      <c r="H62" s="180">
        <f>'将来負担比率（分子）の構造'!K$45</f>
        <v>2538</v>
      </c>
      <c r="I62" s="180"/>
      <c r="J62" s="180"/>
      <c r="K62" s="180">
        <f>'将来負担比率（分子）の構造'!L$45</f>
        <v>2469</v>
      </c>
      <c r="L62" s="180"/>
      <c r="M62" s="180"/>
      <c r="N62" s="180">
        <f>'将来負担比率（分子）の構造'!M$45</f>
        <v>2375</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4947</v>
      </c>
      <c r="C64" s="180"/>
      <c r="D64" s="180"/>
      <c r="E64" s="180">
        <f>'将来負担比率（分子）の構造'!J$43</f>
        <v>4901</v>
      </c>
      <c r="F64" s="180"/>
      <c r="G64" s="180"/>
      <c r="H64" s="180">
        <f>'将来負担比率（分子）の構造'!K$43</f>
        <v>4842</v>
      </c>
      <c r="I64" s="180"/>
      <c r="J64" s="180"/>
      <c r="K64" s="180">
        <f>'将来負担比率（分子）の構造'!L$43</f>
        <v>4737</v>
      </c>
      <c r="L64" s="180"/>
      <c r="M64" s="180"/>
      <c r="N64" s="180">
        <f>'将来負担比率（分子）の構造'!M$43</f>
        <v>4506</v>
      </c>
      <c r="O64" s="180"/>
      <c r="P64" s="180"/>
    </row>
    <row r="65" spans="1:16" x14ac:dyDescent="0.15">
      <c r="A65" s="180" t="s">
        <v>32</v>
      </c>
      <c r="B65" s="180">
        <f>'将来負担比率（分子）の構造'!I$42</f>
        <v>57</v>
      </c>
      <c r="C65" s="180"/>
      <c r="D65" s="180"/>
      <c r="E65" s="180">
        <f>'将来負担比率（分子）の構造'!J$42</f>
        <v>18</v>
      </c>
      <c r="F65" s="180"/>
      <c r="G65" s="180"/>
      <c r="H65" s="180">
        <f>'将来負担比率（分子）の構造'!K$42</f>
        <v>14</v>
      </c>
      <c r="I65" s="180"/>
      <c r="J65" s="180"/>
      <c r="K65" s="180">
        <f>'将来負担比率（分子）の構造'!L$42</f>
        <v>9</v>
      </c>
      <c r="L65" s="180"/>
      <c r="M65" s="180"/>
      <c r="N65" s="180">
        <f>'将来負担比率（分子）の構造'!M$42</f>
        <v>6</v>
      </c>
      <c r="O65" s="180"/>
      <c r="P65" s="180"/>
    </row>
    <row r="66" spans="1:16" x14ac:dyDescent="0.15">
      <c r="A66" s="180" t="s">
        <v>31</v>
      </c>
      <c r="B66" s="180">
        <f>'将来負担比率（分子）の構造'!I$41</f>
        <v>13634</v>
      </c>
      <c r="C66" s="180"/>
      <c r="D66" s="180"/>
      <c r="E66" s="180">
        <f>'将来負担比率（分子）の構造'!J$41</f>
        <v>13278</v>
      </c>
      <c r="F66" s="180"/>
      <c r="G66" s="180"/>
      <c r="H66" s="180">
        <f>'将来負担比率（分子）の構造'!K$41</f>
        <v>12488</v>
      </c>
      <c r="I66" s="180"/>
      <c r="J66" s="180"/>
      <c r="K66" s="180">
        <f>'将来負担比率（分子）の構造'!L$41</f>
        <v>11560</v>
      </c>
      <c r="L66" s="180"/>
      <c r="M66" s="180"/>
      <c r="N66" s="180">
        <f>'将来負担比率（分子）の構造'!M$41</f>
        <v>10758</v>
      </c>
      <c r="O66" s="180"/>
      <c r="P66" s="180"/>
    </row>
    <row r="67" spans="1:16" x14ac:dyDescent="0.15">
      <c r="A67" s="180" t="s">
        <v>75</v>
      </c>
      <c r="B67" s="180" t="e">
        <f>NA()</f>
        <v>#N/A</v>
      </c>
      <c r="C67" s="180">
        <f>IF(ISNUMBER('将来負担比率（分子）の構造'!I$53), IF('将来負担比率（分子）の構造'!I$53 &lt; 0, 0, '将来負担比率（分子）の構造'!I$53), NA())</f>
        <v>8940</v>
      </c>
      <c r="D67" s="180" t="e">
        <f>NA()</f>
        <v>#N/A</v>
      </c>
      <c r="E67" s="180" t="e">
        <f>NA()</f>
        <v>#N/A</v>
      </c>
      <c r="F67" s="180">
        <f>IF(ISNUMBER('将来負担比率（分子）の構造'!J$53), IF('将来負担比率（分子）の構造'!J$53 &lt; 0, 0, '将来負担比率（分子）の構造'!J$53), NA())</f>
        <v>9190</v>
      </c>
      <c r="G67" s="180" t="e">
        <f>NA()</f>
        <v>#N/A</v>
      </c>
      <c r="H67" s="180" t="e">
        <f>NA()</f>
        <v>#N/A</v>
      </c>
      <c r="I67" s="180">
        <f>IF(ISNUMBER('将来負担比率（分子）の構造'!K$53), IF('将来負担比率（分子）の構造'!K$53 &lt; 0, 0, '将来負担比率（分子）の構造'!K$53), NA())</f>
        <v>8035</v>
      </c>
      <c r="J67" s="180" t="e">
        <f>NA()</f>
        <v>#N/A</v>
      </c>
      <c r="K67" s="180" t="e">
        <f>NA()</f>
        <v>#N/A</v>
      </c>
      <c r="L67" s="180">
        <f>IF(ISNUMBER('将来負担比率（分子）の構造'!L$53), IF('将来負担比率（分子）の構造'!L$53 &lt; 0, 0, '将来負担比率（分子）の構造'!L$53), NA())</f>
        <v>6806</v>
      </c>
      <c r="M67" s="180" t="e">
        <f>NA()</f>
        <v>#N/A</v>
      </c>
      <c r="N67" s="180" t="e">
        <f>NA()</f>
        <v>#N/A</v>
      </c>
      <c r="O67" s="180">
        <f>IF(ISNUMBER('将来負担比率（分子）の構造'!M$53), IF('将来負担比率（分子）の構造'!M$53 &lt; 0, 0, '将来負担比率（分子）の構造'!M$53), NA())</f>
        <v>5401</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2846</v>
      </c>
      <c r="C72" s="184">
        <f>基金残高に係る経年分析!G55</f>
        <v>3275</v>
      </c>
      <c r="D72" s="184">
        <f>基金残高に係る経年分析!H55</f>
        <v>3772</v>
      </c>
    </row>
    <row r="73" spans="1:16" x14ac:dyDescent="0.15">
      <c r="A73" s="183" t="s">
        <v>78</v>
      </c>
      <c r="B73" s="184">
        <f>基金残高に係る経年分析!F56</f>
        <v>189</v>
      </c>
      <c r="C73" s="184">
        <f>基金残高に係る経年分析!G56</f>
        <v>189</v>
      </c>
      <c r="D73" s="184">
        <f>基金残高に係る経年分析!H56</f>
        <v>189</v>
      </c>
    </row>
    <row r="74" spans="1:16" x14ac:dyDescent="0.15">
      <c r="A74" s="183" t="s">
        <v>79</v>
      </c>
      <c r="B74" s="184">
        <f>基金残高に係る経年分析!F57</f>
        <v>1243</v>
      </c>
      <c r="C74" s="184">
        <f>基金残高に係る経年分析!G57</f>
        <v>1531</v>
      </c>
      <c r="D74" s="184">
        <f>基金残高に係る経年分析!H57</f>
        <v>1800</v>
      </c>
    </row>
  </sheetData>
  <sheetProtection algorithmName="SHA-512" hashValue="ZhiV6N18RjmWZsfFTHzaiour0+TgdJC+t4NqXDqOlr7BKrq8hhZ/ydQTZlIPcLgKD/aihxLu/xfGc5l8Nla/Lg==" saltValue="JTVtCNp+4G+ud17XC9p3S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216</v>
      </c>
      <c r="DI1" s="794"/>
      <c r="DJ1" s="794"/>
      <c r="DK1" s="794"/>
      <c r="DL1" s="794"/>
      <c r="DM1" s="794"/>
      <c r="DN1" s="795"/>
      <c r="DO1" s="225"/>
      <c r="DP1" s="793" t="s">
        <v>217</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219</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220</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221</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222</v>
      </c>
      <c r="S4" s="736"/>
      <c r="T4" s="736"/>
      <c r="U4" s="736"/>
      <c r="V4" s="736"/>
      <c r="W4" s="736"/>
      <c r="X4" s="736"/>
      <c r="Y4" s="737"/>
      <c r="Z4" s="735" t="s">
        <v>223</v>
      </c>
      <c r="AA4" s="736"/>
      <c r="AB4" s="736"/>
      <c r="AC4" s="737"/>
      <c r="AD4" s="735" t="s">
        <v>224</v>
      </c>
      <c r="AE4" s="736"/>
      <c r="AF4" s="736"/>
      <c r="AG4" s="736"/>
      <c r="AH4" s="736"/>
      <c r="AI4" s="736"/>
      <c r="AJ4" s="736"/>
      <c r="AK4" s="737"/>
      <c r="AL4" s="735" t="s">
        <v>223</v>
      </c>
      <c r="AM4" s="736"/>
      <c r="AN4" s="736"/>
      <c r="AO4" s="737"/>
      <c r="AP4" s="796" t="s">
        <v>225</v>
      </c>
      <c r="AQ4" s="796"/>
      <c r="AR4" s="796"/>
      <c r="AS4" s="796"/>
      <c r="AT4" s="796"/>
      <c r="AU4" s="796"/>
      <c r="AV4" s="796"/>
      <c r="AW4" s="796"/>
      <c r="AX4" s="796"/>
      <c r="AY4" s="796"/>
      <c r="AZ4" s="796"/>
      <c r="BA4" s="796"/>
      <c r="BB4" s="796"/>
      <c r="BC4" s="796"/>
      <c r="BD4" s="796"/>
      <c r="BE4" s="796"/>
      <c r="BF4" s="796"/>
      <c r="BG4" s="796" t="s">
        <v>226</v>
      </c>
      <c r="BH4" s="796"/>
      <c r="BI4" s="796"/>
      <c r="BJ4" s="796"/>
      <c r="BK4" s="796"/>
      <c r="BL4" s="796"/>
      <c r="BM4" s="796"/>
      <c r="BN4" s="796"/>
      <c r="BO4" s="796" t="s">
        <v>223</v>
      </c>
      <c r="BP4" s="796"/>
      <c r="BQ4" s="796"/>
      <c r="BR4" s="796"/>
      <c r="BS4" s="796" t="s">
        <v>227</v>
      </c>
      <c r="BT4" s="796"/>
      <c r="BU4" s="796"/>
      <c r="BV4" s="796"/>
      <c r="BW4" s="796"/>
      <c r="BX4" s="796"/>
      <c r="BY4" s="796"/>
      <c r="BZ4" s="796"/>
      <c r="CA4" s="796"/>
      <c r="CB4" s="796"/>
      <c r="CD4" s="778" t="s">
        <v>228</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229</v>
      </c>
      <c r="C5" s="761"/>
      <c r="D5" s="761"/>
      <c r="E5" s="761"/>
      <c r="F5" s="761"/>
      <c r="G5" s="761"/>
      <c r="H5" s="761"/>
      <c r="I5" s="761"/>
      <c r="J5" s="761"/>
      <c r="K5" s="761"/>
      <c r="L5" s="761"/>
      <c r="M5" s="761"/>
      <c r="N5" s="761"/>
      <c r="O5" s="761"/>
      <c r="P5" s="761"/>
      <c r="Q5" s="762"/>
      <c r="R5" s="726">
        <v>8169280</v>
      </c>
      <c r="S5" s="727"/>
      <c r="T5" s="727"/>
      <c r="U5" s="727"/>
      <c r="V5" s="727"/>
      <c r="W5" s="727"/>
      <c r="X5" s="727"/>
      <c r="Y5" s="773"/>
      <c r="Z5" s="791">
        <v>57.6</v>
      </c>
      <c r="AA5" s="791"/>
      <c r="AB5" s="791"/>
      <c r="AC5" s="791"/>
      <c r="AD5" s="792">
        <v>8169280</v>
      </c>
      <c r="AE5" s="792"/>
      <c r="AF5" s="792"/>
      <c r="AG5" s="792"/>
      <c r="AH5" s="792"/>
      <c r="AI5" s="792"/>
      <c r="AJ5" s="792"/>
      <c r="AK5" s="792"/>
      <c r="AL5" s="774">
        <v>87.9</v>
      </c>
      <c r="AM5" s="743"/>
      <c r="AN5" s="743"/>
      <c r="AO5" s="775"/>
      <c r="AP5" s="760" t="s">
        <v>230</v>
      </c>
      <c r="AQ5" s="761"/>
      <c r="AR5" s="761"/>
      <c r="AS5" s="761"/>
      <c r="AT5" s="761"/>
      <c r="AU5" s="761"/>
      <c r="AV5" s="761"/>
      <c r="AW5" s="761"/>
      <c r="AX5" s="761"/>
      <c r="AY5" s="761"/>
      <c r="AZ5" s="761"/>
      <c r="BA5" s="761"/>
      <c r="BB5" s="761"/>
      <c r="BC5" s="761"/>
      <c r="BD5" s="761"/>
      <c r="BE5" s="761"/>
      <c r="BF5" s="762"/>
      <c r="BG5" s="661">
        <v>8169280</v>
      </c>
      <c r="BH5" s="664"/>
      <c r="BI5" s="664"/>
      <c r="BJ5" s="664"/>
      <c r="BK5" s="664"/>
      <c r="BL5" s="664"/>
      <c r="BM5" s="664"/>
      <c r="BN5" s="665"/>
      <c r="BO5" s="723">
        <v>100</v>
      </c>
      <c r="BP5" s="723"/>
      <c r="BQ5" s="723"/>
      <c r="BR5" s="723"/>
      <c r="BS5" s="724">
        <v>121213</v>
      </c>
      <c r="BT5" s="724"/>
      <c r="BU5" s="724"/>
      <c r="BV5" s="724"/>
      <c r="BW5" s="724"/>
      <c r="BX5" s="724"/>
      <c r="BY5" s="724"/>
      <c r="BZ5" s="724"/>
      <c r="CA5" s="724"/>
      <c r="CB5" s="765"/>
      <c r="CD5" s="778" t="s">
        <v>225</v>
      </c>
      <c r="CE5" s="779"/>
      <c r="CF5" s="779"/>
      <c r="CG5" s="779"/>
      <c r="CH5" s="779"/>
      <c r="CI5" s="779"/>
      <c r="CJ5" s="779"/>
      <c r="CK5" s="779"/>
      <c r="CL5" s="779"/>
      <c r="CM5" s="779"/>
      <c r="CN5" s="779"/>
      <c r="CO5" s="779"/>
      <c r="CP5" s="779"/>
      <c r="CQ5" s="780"/>
      <c r="CR5" s="778" t="s">
        <v>231</v>
      </c>
      <c r="CS5" s="779"/>
      <c r="CT5" s="779"/>
      <c r="CU5" s="779"/>
      <c r="CV5" s="779"/>
      <c r="CW5" s="779"/>
      <c r="CX5" s="779"/>
      <c r="CY5" s="780"/>
      <c r="CZ5" s="778" t="s">
        <v>223</v>
      </c>
      <c r="DA5" s="779"/>
      <c r="DB5" s="779"/>
      <c r="DC5" s="780"/>
      <c r="DD5" s="778" t="s">
        <v>232</v>
      </c>
      <c r="DE5" s="779"/>
      <c r="DF5" s="779"/>
      <c r="DG5" s="779"/>
      <c r="DH5" s="779"/>
      <c r="DI5" s="779"/>
      <c r="DJ5" s="779"/>
      <c r="DK5" s="779"/>
      <c r="DL5" s="779"/>
      <c r="DM5" s="779"/>
      <c r="DN5" s="779"/>
      <c r="DO5" s="779"/>
      <c r="DP5" s="780"/>
      <c r="DQ5" s="778" t="s">
        <v>233</v>
      </c>
      <c r="DR5" s="779"/>
      <c r="DS5" s="779"/>
      <c r="DT5" s="779"/>
      <c r="DU5" s="779"/>
      <c r="DV5" s="779"/>
      <c r="DW5" s="779"/>
      <c r="DX5" s="779"/>
      <c r="DY5" s="779"/>
      <c r="DZ5" s="779"/>
      <c r="EA5" s="779"/>
      <c r="EB5" s="779"/>
      <c r="EC5" s="780"/>
    </row>
    <row r="6" spans="2:143" ht="11.25" customHeight="1" x14ac:dyDescent="0.15">
      <c r="B6" s="658" t="s">
        <v>234</v>
      </c>
      <c r="C6" s="659"/>
      <c r="D6" s="659"/>
      <c r="E6" s="659"/>
      <c r="F6" s="659"/>
      <c r="G6" s="659"/>
      <c r="H6" s="659"/>
      <c r="I6" s="659"/>
      <c r="J6" s="659"/>
      <c r="K6" s="659"/>
      <c r="L6" s="659"/>
      <c r="M6" s="659"/>
      <c r="N6" s="659"/>
      <c r="O6" s="659"/>
      <c r="P6" s="659"/>
      <c r="Q6" s="660"/>
      <c r="R6" s="661">
        <v>241558</v>
      </c>
      <c r="S6" s="664"/>
      <c r="T6" s="664"/>
      <c r="U6" s="664"/>
      <c r="V6" s="664"/>
      <c r="W6" s="664"/>
      <c r="X6" s="664"/>
      <c r="Y6" s="665"/>
      <c r="Z6" s="723">
        <v>1.7</v>
      </c>
      <c r="AA6" s="723"/>
      <c r="AB6" s="723"/>
      <c r="AC6" s="723"/>
      <c r="AD6" s="724">
        <v>241558</v>
      </c>
      <c r="AE6" s="724"/>
      <c r="AF6" s="724"/>
      <c r="AG6" s="724"/>
      <c r="AH6" s="724"/>
      <c r="AI6" s="724"/>
      <c r="AJ6" s="724"/>
      <c r="AK6" s="724"/>
      <c r="AL6" s="666">
        <v>2.6</v>
      </c>
      <c r="AM6" s="667"/>
      <c r="AN6" s="667"/>
      <c r="AO6" s="725"/>
      <c r="AP6" s="658" t="s">
        <v>235</v>
      </c>
      <c r="AQ6" s="659"/>
      <c r="AR6" s="659"/>
      <c r="AS6" s="659"/>
      <c r="AT6" s="659"/>
      <c r="AU6" s="659"/>
      <c r="AV6" s="659"/>
      <c r="AW6" s="659"/>
      <c r="AX6" s="659"/>
      <c r="AY6" s="659"/>
      <c r="AZ6" s="659"/>
      <c r="BA6" s="659"/>
      <c r="BB6" s="659"/>
      <c r="BC6" s="659"/>
      <c r="BD6" s="659"/>
      <c r="BE6" s="659"/>
      <c r="BF6" s="660"/>
      <c r="BG6" s="661">
        <v>8169280</v>
      </c>
      <c r="BH6" s="664"/>
      <c r="BI6" s="664"/>
      <c r="BJ6" s="664"/>
      <c r="BK6" s="664"/>
      <c r="BL6" s="664"/>
      <c r="BM6" s="664"/>
      <c r="BN6" s="665"/>
      <c r="BO6" s="723">
        <v>100</v>
      </c>
      <c r="BP6" s="723"/>
      <c r="BQ6" s="723"/>
      <c r="BR6" s="723"/>
      <c r="BS6" s="724">
        <v>121213</v>
      </c>
      <c r="BT6" s="724"/>
      <c r="BU6" s="724"/>
      <c r="BV6" s="724"/>
      <c r="BW6" s="724"/>
      <c r="BX6" s="724"/>
      <c r="BY6" s="724"/>
      <c r="BZ6" s="724"/>
      <c r="CA6" s="724"/>
      <c r="CB6" s="765"/>
      <c r="CD6" s="732" t="s">
        <v>236</v>
      </c>
      <c r="CE6" s="733"/>
      <c r="CF6" s="733"/>
      <c r="CG6" s="733"/>
      <c r="CH6" s="733"/>
      <c r="CI6" s="733"/>
      <c r="CJ6" s="733"/>
      <c r="CK6" s="733"/>
      <c r="CL6" s="733"/>
      <c r="CM6" s="733"/>
      <c r="CN6" s="733"/>
      <c r="CO6" s="733"/>
      <c r="CP6" s="733"/>
      <c r="CQ6" s="734"/>
      <c r="CR6" s="661">
        <v>156200</v>
      </c>
      <c r="CS6" s="664"/>
      <c r="CT6" s="664"/>
      <c r="CU6" s="664"/>
      <c r="CV6" s="664"/>
      <c r="CW6" s="664"/>
      <c r="CX6" s="664"/>
      <c r="CY6" s="665"/>
      <c r="CZ6" s="774">
        <v>1.2</v>
      </c>
      <c r="DA6" s="743"/>
      <c r="DB6" s="743"/>
      <c r="DC6" s="777"/>
      <c r="DD6" s="669">
        <v>2733</v>
      </c>
      <c r="DE6" s="664"/>
      <c r="DF6" s="664"/>
      <c r="DG6" s="664"/>
      <c r="DH6" s="664"/>
      <c r="DI6" s="664"/>
      <c r="DJ6" s="664"/>
      <c r="DK6" s="664"/>
      <c r="DL6" s="664"/>
      <c r="DM6" s="664"/>
      <c r="DN6" s="664"/>
      <c r="DO6" s="664"/>
      <c r="DP6" s="665"/>
      <c r="DQ6" s="669">
        <v>156185</v>
      </c>
      <c r="DR6" s="664"/>
      <c r="DS6" s="664"/>
      <c r="DT6" s="664"/>
      <c r="DU6" s="664"/>
      <c r="DV6" s="664"/>
      <c r="DW6" s="664"/>
      <c r="DX6" s="664"/>
      <c r="DY6" s="664"/>
      <c r="DZ6" s="664"/>
      <c r="EA6" s="664"/>
      <c r="EB6" s="664"/>
      <c r="EC6" s="704"/>
    </row>
    <row r="7" spans="2:143" ht="11.25" customHeight="1" x14ac:dyDescent="0.15">
      <c r="B7" s="658" t="s">
        <v>237</v>
      </c>
      <c r="C7" s="659"/>
      <c r="D7" s="659"/>
      <c r="E7" s="659"/>
      <c r="F7" s="659"/>
      <c r="G7" s="659"/>
      <c r="H7" s="659"/>
      <c r="I7" s="659"/>
      <c r="J7" s="659"/>
      <c r="K7" s="659"/>
      <c r="L7" s="659"/>
      <c r="M7" s="659"/>
      <c r="N7" s="659"/>
      <c r="O7" s="659"/>
      <c r="P7" s="659"/>
      <c r="Q7" s="660"/>
      <c r="R7" s="661">
        <v>7009</v>
      </c>
      <c r="S7" s="664"/>
      <c r="T7" s="664"/>
      <c r="U7" s="664"/>
      <c r="V7" s="664"/>
      <c r="W7" s="664"/>
      <c r="X7" s="664"/>
      <c r="Y7" s="665"/>
      <c r="Z7" s="723">
        <v>0</v>
      </c>
      <c r="AA7" s="723"/>
      <c r="AB7" s="723"/>
      <c r="AC7" s="723"/>
      <c r="AD7" s="724">
        <v>7009</v>
      </c>
      <c r="AE7" s="724"/>
      <c r="AF7" s="724"/>
      <c r="AG7" s="724"/>
      <c r="AH7" s="724"/>
      <c r="AI7" s="724"/>
      <c r="AJ7" s="724"/>
      <c r="AK7" s="724"/>
      <c r="AL7" s="666">
        <v>0.1</v>
      </c>
      <c r="AM7" s="667"/>
      <c r="AN7" s="667"/>
      <c r="AO7" s="725"/>
      <c r="AP7" s="658" t="s">
        <v>238</v>
      </c>
      <c r="AQ7" s="659"/>
      <c r="AR7" s="659"/>
      <c r="AS7" s="659"/>
      <c r="AT7" s="659"/>
      <c r="AU7" s="659"/>
      <c r="AV7" s="659"/>
      <c r="AW7" s="659"/>
      <c r="AX7" s="659"/>
      <c r="AY7" s="659"/>
      <c r="AZ7" s="659"/>
      <c r="BA7" s="659"/>
      <c r="BB7" s="659"/>
      <c r="BC7" s="659"/>
      <c r="BD7" s="659"/>
      <c r="BE7" s="659"/>
      <c r="BF7" s="660"/>
      <c r="BG7" s="661">
        <v>2647318</v>
      </c>
      <c r="BH7" s="664"/>
      <c r="BI7" s="664"/>
      <c r="BJ7" s="664"/>
      <c r="BK7" s="664"/>
      <c r="BL7" s="664"/>
      <c r="BM7" s="664"/>
      <c r="BN7" s="665"/>
      <c r="BO7" s="723">
        <v>32.4</v>
      </c>
      <c r="BP7" s="723"/>
      <c r="BQ7" s="723"/>
      <c r="BR7" s="723"/>
      <c r="BS7" s="724">
        <v>121213</v>
      </c>
      <c r="BT7" s="724"/>
      <c r="BU7" s="724"/>
      <c r="BV7" s="724"/>
      <c r="BW7" s="724"/>
      <c r="BX7" s="724"/>
      <c r="BY7" s="724"/>
      <c r="BZ7" s="724"/>
      <c r="CA7" s="724"/>
      <c r="CB7" s="765"/>
      <c r="CD7" s="705" t="s">
        <v>239</v>
      </c>
      <c r="CE7" s="702"/>
      <c r="CF7" s="702"/>
      <c r="CG7" s="702"/>
      <c r="CH7" s="702"/>
      <c r="CI7" s="702"/>
      <c r="CJ7" s="702"/>
      <c r="CK7" s="702"/>
      <c r="CL7" s="702"/>
      <c r="CM7" s="702"/>
      <c r="CN7" s="702"/>
      <c r="CO7" s="702"/>
      <c r="CP7" s="702"/>
      <c r="CQ7" s="703"/>
      <c r="CR7" s="661">
        <v>1922294</v>
      </c>
      <c r="CS7" s="664"/>
      <c r="CT7" s="664"/>
      <c r="CU7" s="664"/>
      <c r="CV7" s="664"/>
      <c r="CW7" s="664"/>
      <c r="CX7" s="664"/>
      <c r="CY7" s="665"/>
      <c r="CZ7" s="723">
        <v>14.4</v>
      </c>
      <c r="DA7" s="723"/>
      <c r="DB7" s="723"/>
      <c r="DC7" s="723"/>
      <c r="DD7" s="669">
        <v>22978</v>
      </c>
      <c r="DE7" s="664"/>
      <c r="DF7" s="664"/>
      <c r="DG7" s="664"/>
      <c r="DH7" s="664"/>
      <c r="DI7" s="664"/>
      <c r="DJ7" s="664"/>
      <c r="DK7" s="664"/>
      <c r="DL7" s="664"/>
      <c r="DM7" s="664"/>
      <c r="DN7" s="664"/>
      <c r="DO7" s="664"/>
      <c r="DP7" s="665"/>
      <c r="DQ7" s="669">
        <v>1752691</v>
      </c>
      <c r="DR7" s="664"/>
      <c r="DS7" s="664"/>
      <c r="DT7" s="664"/>
      <c r="DU7" s="664"/>
      <c r="DV7" s="664"/>
      <c r="DW7" s="664"/>
      <c r="DX7" s="664"/>
      <c r="DY7" s="664"/>
      <c r="DZ7" s="664"/>
      <c r="EA7" s="664"/>
      <c r="EB7" s="664"/>
      <c r="EC7" s="704"/>
    </row>
    <row r="8" spans="2:143" ht="11.25" customHeight="1" x14ac:dyDescent="0.15">
      <c r="B8" s="658" t="s">
        <v>240</v>
      </c>
      <c r="C8" s="659"/>
      <c r="D8" s="659"/>
      <c r="E8" s="659"/>
      <c r="F8" s="659"/>
      <c r="G8" s="659"/>
      <c r="H8" s="659"/>
      <c r="I8" s="659"/>
      <c r="J8" s="659"/>
      <c r="K8" s="659"/>
      <c r="L8" s="659"/>
      <c r="M8" s="659"/>
      <c r="N8" s="659"/>
      <c r="O8" s="659"/>
      <c r="P8" s="659"/>
      <c r="Q8" s="660"/>
      <c r="R8" s="661">
        <v>15622</v>
      </c>
      <c r="S8" s="664"/>
      <c r="T8" s="664"/>
      <c r="U8" s="664"/>
      <c r="V8" s="664"/>
      <c r="W8" s="664"/>
      <c r="X8" s="664"/>
      <c r="Y8" s="665"/>
      <c r="Z8" s="723">
        <v>0.1</v>
      </c>
      <c r="AA8" s="723"/>
      <c r="AB8" s="723"/>
      <c r="AC8" s="723"/>
      <c r="AD8" s="724">
        <v>15622</v>
      </c>
      <c r="AE8" s="724"/>
      <c r="AF8" s="724"/>
      <c r="AG8" s="724"/>
      <c r="AH8" s="724"/>
      <c r="AI8" s="724"/>
      <c r="AJ8" s="724"/>
      <c r="AK8" s="724"/>
      <c r="AL8" s="666">
        <v>0.2</v>
      </c>
      <c r="AM8" s="667"/>
      <c r="AN8" s="667"/>
      <c r="AO8" s="725"/>
      <c r="AP8" s="658" t="s">
        <v>241</v>
      </c>
      <c r="AQ8" s="659"/>
      <c r="AR8" s="659"/>
      <c r="AS8" s="659"/>
      <c r="AT8" s="659"/>
      <c r="AU8" s="659"/>
      <c r="AV8" s="659"/>
      <c r="AW8" s="659"/>
      <c r="AX8" s="659"/>
      <c r="AY8" s="659"/>
      <c r="AZ8" s="659"/>
      <c r="BA8" s="659"/>
      <c r="BB8" s="659"/>
      <c r="BC8" s="659"/>
      <c r="BD8" s="659"/>
      <c r="BE8" s="659"/>
      <c r="BF8" s="660"/>
      <c r="BG8" s="661">
        <v>63042</v>
      </c>
      <c r="BH8" s="664"/>
      <c r="BI8" s="664"/>
      <c r="BJ8" s="664"/>
      <c r="BK8" s="664"/>
      <c r="BL8" s="664"/>
      <c r="BM8" s="664"/>
      <c r="BN8" s="665"/>
      <c r="BO8" s="723">
        <v>0.8</v>
      </c>
      <c r="BP8" s="723"/>
      <c r="BQ8" s="723"/>
      <c r="BR8" s="723"/>
      <c r="BS8" s="669" t="s">
        <v>242</v>
      </c>
      <c r="BT8" s="664"/>
      <c r="BU8" s="664"/>
      <c r="BV8" s="664"/>
      <c r="BW8" s="664"/>
      <c r="BX8" s="664"/>
      <c r="BY8" s="664"/>
      <c r="BZ8" s="664"/>
      <c r="CA8" s="664"/>
      <c r="CB8" s="704"/>
      <c r="CD8" s="705" t="s">
        <v>243</v>
      </c>
      <c r="CE8" s="702"/>
      <c r="CF8" s="702"/>
      <c r="CG8" s="702"/>
      <c r="CH8" s="702"/>
      <c r="CI8" s="702"/>
      <c r="CJ8" s="702"/>
      <c r="CK8" s="702"/>
      <c r="CL8" s="702"/>
      <c r="CM8" s="702"/>
      <c r="CN8" s="702"/>
      <c r="CO8" s="702"/>
      <c r="CP8" s="702"/>
      <c r="CQ8" s="703"/>
      <c r="CR8" s="661">
        <v>4496942</v>
      </c>
      <c r="CS8" s="664"/>
      <c r="CT8" s="664"/>
      <c r="CU8" s="664"/>
      <c r="CV8" s="664"/>
      <c r="CW8" s="664"/>
      <c r="CX8" s="664"/>
      <c r="CY8" s="665"/>
      <c r="CZ8" s="723">
        <v>33.6</v>
      </c>
      <c r="DA8" s="723"/>
      <c r="DB8" s="723"/>
      <c r="DC8" s="723"/>
      <c r="DD8" s="669">
        <v>4460</v>
      </c>
      <c r="DE8" s="664"/>
      <c r="DF8" s="664"/>
      <c r="DG8" s="664"/>
      <c r="DH8" s="664"/>
      <c r="DI8" s="664"/>
      <c r="DJ8" s="664"/>
      <c r="DK8" s="664"/>
      <c r="DL8" s="664"/>
      <c r="DM8" s="664"/>
      <c r="DN8" s="664"/>
      <c r="DO8" s="664"/>
      <c r="DP8" s="665"/>
      <c r="DQ8" s="669">
        <v>2122198</v>
      </c>
      <c r="DR8" s="664"/>
      <c r="DS8" s="664"/>
      <c r="DT8" s="664"/>
      <c r="DU8" s="664"/>
      <c r="DV8" s="664"/>
      <c r="DW8" s="664"/>
      <c r="DX8" s="664"/>
      <c r="DY8" s="664"/>
      <c r="DZ8" s="664"/>
      <c r="EA8" s="664"/>
      <c r="EB8" s="664"/>
      <c r="EC8" s="704"/>
    </row>
    <row r="9" spans="2:143" ht="11.25" customHeight="1" x14ac:dyDescent="0.15">
      <c r="B9" s="658" t="s">
        <v>244</v>
      </c>
      <c r="C9" s="659"/>
      <c r="D9" s="659"/>
      <c r="E9" s="659"/>
      <c r="F9" s="659"/>
      <c r="G9" s="659"/>
      <c r="H9" s="659"/>
      <c r="I9" s="659"/>
      <c r="J9" s="659"/>
      <c r="K9" s="659"/>
      <c r="L9" s="659"/>
      <c r="M9" s="659"/>
      <c r="N9" s="659"/>
      <c r="O9" s="659"/>
      <c r="P9" s="659"/>
      <c r="Q9" s="660"/>
      <c r="R9" s="661">
        <v>14369</v>
      </c>
      <c r="S9" s="664"/>
      <c r="T9" s="664"/>
      <c r="U9" s="664"/>
      <c r="V9" s="664"/>
      <c r="W9" s="664"/>
      <c r="X9" s="664"/>
      <c r="Y9" s="665"/>
      <c r="Z9" s="723">
        <v>0.1</v>
      </c>
      <c r="AA9" s="723"/>
      <c r="AB9" s="723"/>
      <c r="AC9" s="723"/>
      <c r="AD9" s="724">
        <v>14369</v>
      </c>
      <c r="AE9" s="724"/>
      <c r="AF9" s="724"/>
      <c r="AG9" s="724"/>
      <c r="AH9" s="724"/>
      <c r="AI9" s="724"/>
      <c r="AJ9" s="724"/>
      <c r="AK9" s="724"/>
      <c r="AL9" s="666">
        <v>0.2</v>
      </c>
      <c r="AM9" s="667"/>
      <c r="AN9" s="667"/>
      <c r="AO9" s="725"/>
      <c r="AP9" s="658" t="s">
        <v>245</v>
      </c>
      <c r="AQ9" s="659"/>
      <c r="AR9" s="659"/>
      <c r="AS9" s="659"/>
      <c r="AT9" s="659"/>
      <c r="AU9" s="659"/>
      <c r="AV9" s="659"/>
      <c r="AW9" s="659"/>
      <c r="AX9" s="659"/>
      <c r="AY9" s="659"/>
      <c r="AZ9" s="659"/>
      <c r="BA9" s="659"/>
      <c r="BB9" s="659"/>
      <c r="BC9" s="659"/>
      <c r="BD9" s="659"/>
      <c r="BE9" s="659"/>
      <c r="BF9" s="660"/>
      <c r="BG9" s="661">
        <v>1817703</v>
      </c>
      <c r="BH9" s="664"/>
      <c r="BI9" s="664"/>
      <c r="BJ9" s="664"/>
      <c r="BK9" s="664"/>
      <c r="BL9" s="664"/>
      <c r="BM9" s="664"/>
      <c r="BN9" s="665"/>
      <c r="BO9" s="723">
        <v>22.3</v>
      </c>
      <c r="BP9" s="723"/>
      <c r="BQ9" s="723"/>
      <c r="BR9" s="723"/>
      <c r="BS9" s="669" t="s">
        <v>128</v>
      </c>
      <c r="BT9" s="664"/>
      <c r="BU9" s="664"/>
      <c r="BV9" s="664"/>
      <c r="BW9" s="664"/>
      <c r="BX9" s="664"/>
      <c r="BY9" s="664"/>
      <c r="BZ9" s="664"/>
      <c r="CA9" s="664"/>
      <c r="CB9" s="704"/>
      <c r="CD9" s="705" t="s">
        <v>246</v>
      </c>
      <c r="CE9" s="702"/>
      <c r="CF9" s="702"/>
      <c r="CG9" s="702"/>
      <c r="CH9" s="702"/>
      <c r="CI9" s="702"/>
      <c r="CJ9" s="702"/>
      <c r="CK9" s="702"/>
      <c r="CL9" s="702"/>
      <c r="CM9" s="702"/>
      <c r="CN9" s="702"/>
      <c r="CO9" s="702"/>
      <c r="CP9" s="702"/>
      <c r="CQ9" s="703"/>
      <c r="CR9" s="661">
        <v>1366077</v>
      </c>
      <c r="CS9" s="664"/>
      <c r="CT9" s="664"/>
      <c r="CU9" s="664"/>
      <c r="CV9" s="664"/>
      <c r="CW9" s="664"/>
      <c r="CX9" s="664"/>
      <c r="CY9" s="665"/>
      <c r="CZ9" s="723">
        <v>10.199999999999999</v>
      </c>
      <c r="DA9" s="723"/>
      <c r="DB9" s="723"/>
      <c r="DC9" s="723"/>
      <c r="DD9" s="669">
        <v>50682</v>
      </c>
      <c r="DE9" s="664"/>
      <c r="DF9" s="664"/>
      <c r="DG9" s="664"/>
      <c r="DH9" s="664"/>
      <c r="DI9" s="664"/>
      <c r="DJ9" s="664"/>
      <c r="DK9" s="664"/>
      <c r="DL9" s="664"/>
      <c r="DM9" s="664"/>
      <c r="DN9" s="664"/>
      <c r="DO9" s="664"/>
      <c r="DP9" s="665"/>
      <c r="DQ9" s="669">
        <v>1234993</v>
      </c>
      <c r="DR9" s="664"/>
      <c r="DS9" s="664"/>
      <c r="DT9" s="664"/>
      <c r="DU9" s="664"/>
      <c r="DV9" s="664"/>
      <c r="DW9" s="664"/>
      <c r="DX9" s="664"/>
      <c r="DY9" s="664"/>
      <c r="DZ9" s="664"/>
      <c r="EA9" s="664"/>
      <c r="EB9" s="664"/>
      <c r="EC9" s="704"/>
    </row>
    <row r="10" spans="2:143" ht="11.25" customHeight="1" x14ac:dyDescent="0.15">
      <c r="B10" s="658" t="s">
        <v>247</v>
      </c>
      <c r="C10" s="659"/>
      <c r="D10" s="659"/>
      <c r="E10" s="659"/>
      <c r="F10" s="659"/>
      <c r="G10" s="659"/>
      <c r="H10" s="659"/>
      <c r="I10" s="659"/>
      <c r="J10" s="659"/>
      <c r="K10" s="659"/>
      <c r="L10" s="659"/>
      <c r="M10" s="659"/>
      <c r="N10" s="659"/>
      <c r="O10" s="659"/>
      <c r="P10" s="659"/>
      <c r="Q10" s="660"/>
      <c r="R10" s="661" t="s">
        <v>128</v>
      </c>
      <c r="S10" s="664"/>
      <c r="T10" s="664"/>
      <c r="U10" s="664"/>
      <c r="V10" s="664"/>
      <c r="W10" s="664"/>
      <c r="X10" s="664"/>
      <c r="Y10" s="665"/>
      <c r="Z10" s="723" t="s">
        <v>128</v>
      </c>
      <c r="AA10" s="723"/>
      <c r="AB10" s="723"/>
      <c r="AC10" s="723"/>
      <c r="AD10" s="724" t="s">
        <v>128</v>
      </c>
      <c r="AE10" s="724"/>
      <c r="AF10" s="724"/>
      <c r="AG10" s="724"/>
      <c r="AH10" s="724"/>
      <c r="AI10" s="724"/>
      <c r="AJ10" s="724"/>
      <c r="AK10" s="724"/>
      <c r="AL10" s="666" t="s">
        <v>128</v>
      </c>
      <c r="AM10" s="667"/>
      <c r="AN10" s="667"/>
      <c r="AO10" s="725"/>
      <c r="AP10" s="658" t="s">
        <v>248</v>
      </c>
      <c r="AQ10" s="659"/>
      <c r="AR10" s="659"/>
      <c r="AS10" s="659"/>
      <c r="AT10" s="659"/>
      <c r="AU10" s="659"/>
      <c r="AV10" s="659"/>
      <c r="AW10" s="659"/>
      <c r="AX10" s="659"/>
      <c r="AY10" s="659"/>
      <c r="AZ10" s="659"/>
      <c r="BA10" s="659"/>
      <c r="BB10" s="659"/>
      <c r="BC10" s="659"/>
      <c r="BD10" s="659"/>
      <c r="BE10" s="659"/>
      <c r="BF10" s="660"/>
      <c r="BG10" s="661">
        <v>155449</v>
      </c>
      <c r="BH10" s="664"/>
      <c r="BI10" s="664"/>
      <c r="BJ10" s="664"/>
      <c r="BK10" s="664"/>
      <c r="BL10" s="664"/>
      <c r="BM10" s="664"/>
      <c r="BN10" s="665"/>
      <c r="BO10" s="723">
        <v>1.9</v>
      </c>
      <c r="BP10" s="723"/>
      <c r="BQ10" s="723"/>
      <c r="BR10" s="723"/>
      <c r="BS10" s="669" t="s">
        <v>128</v>
      </c>
      <c r="BT10" s="664"/>
      <c r="BU10" s="664"/>
      <c r="BV10" s="664"/>
      <c r="BW10" s="664"/>
      <c r="BX10" s="664"/>
      <c r="BY10" s="664"/>
      <c r="BZ10" s="664"/>
      <c r="CA10" s="664"/>
      <c r="CB10" s="704"/>
      <c r="CD10" s="705" t="s">
        <v>249</v>
      </c>
      <c r="CE10" s="702"/>
      <c r="CF10" s="702"/>
      <c r="CG10" s="702"/>
      <c r="CH10" s="702"/>
      <c r="CI10" s="702"/>
      <c r="CJ10" s="702"/>
      <c r="CK10" s="702"/>
      <c r="CL10" s="702"/>
      <c r="CM10" s="702"/>
      <c r="CN10" s="702"/>
      <c r="CO10" s="702"/>
      <c r="CP10" s="702"/>
      <c r="CQ10" s="703"/>
      <c r="CR10" s="661" t="s">
        <v>242</v>
      </c>
      <c r="CS10" s="664"/>
      <c r="CT10" s="664"/>
      <c r="CU10" s="664"/>
      <c r="CV10" s="664"/>
      <c r="CW10" s="664"/>
      <c r="CX10" s="664"/>
      <c r="CY10" s="665"/>
      <c r="CZ10" s="723" t="s">
        <v>128</v>
      </c>
      <c r="DA10" s="723"/>
      <c r="DB10" s="723"/>
      <c r="DC10" s="723"/>
      <c r="DD10" s="669" t="s">
        <v>128</v>
      </c>
      <c r="DE10" s="664"/>
      <c r="DF10" s="664"/>
      <c r="DG10" s="664"/>
      <c r="DH10" s="664"/>
      <c r="DI10" s="664"/>
      <c r="DJ10" s="664"/>
      <c r="DK10" s="664"/>
      <c r="DL10" s="664"/>
      <c r="DM10" s="664"/>
      <c r="DN10" s="664"/>
      <c r="DO10" s="664"/>
      <c r="DP10" s="665"/>
      <c r="DQ10" s="669" t="s">
        <v>128</v>
      </c>
      <c r="DR10" s="664"/>
      <c r="DS10" s="664"/>
      <c r="DT10" s="664"/>
      <c r="DU10" s="664"/>
      <c r="DV10" s="664"/>
      <c r="DW10" s="664"/>
      <c r="DX10" s="664"/>
      <c r="DY10" s="664"/>
      <c r="DZ10" s="664"/>
      <c r="EA10" s="664"/>
      <c r="EB10" s="664"/>
      <c r="EC10" s="704"/>
    </row>
    <row r="11" spans="2:143" ht="11.25" customHeight="1" x14ac:dyDescent="0.15">
      <c r="B11" s="658" t="s">
        <v>250</v>
      </c>
      <c r="C11" s="659"/>
      <c r="D11" s="659"/>
      <c r="E11" s="659"/>
      <c r="F11" s="659"/>
      <c r="G11" s="659"/>
      <c r="H11" s="659"/>
      <c r="I11" s="659"/>
      <c r="J11" s="659"/>
      <c r="K11" s="659"/>
      <c r="L11" s="659"/>
      <c r="M11" s="659"/>
      <c r="N11" s="659"/>
      <c r="O11" s="659"/>
      <c r="P11" s="659"/>
      <c r="Q11" s="660"/>
      <c r="R11" s="661" t="s">
        <v>242</v>
      </c>
      <c r="S11" s="664"/>
      <c r="T11" s="664"/>
      <c r="U11" s="664"/>
      <c r="V11" s="664"/>
      <c r="W11" s="664"/>
      <c r="X11" s="664"/>
      <c r="Y11" s="665"/>
      <c r="Z11" s="723" t="s">
        <v>128</v>
      </c>
      <c r="AA11" s="723"/>
      <c r="AB11" s="723"/>
      <c r="AC11" s="723"/>
      <c r="AD11" s="724" t="s">
        <v>128</v>
      </c>
      <c r="AE11" s="724"/>
      <c r="AF11" s="724"/>
      <c r="AG11" s="724"/>
      <c r="AH11" s="724"/>
      <c r="AI11" s="724"/>
      <c r="AJ11" s="724"/>
      <c r="AK11" s="724"/>
      <c r="AL11" s="666" t="s">
        <v>128</v>
      </c>
      <c r="AM11" s="667"/>
      <c r="AN11" s="667"/>
      <c r="AO11" s="725"/>
      <c r="AP11" s="658" t="s">
        <v>251</v>
      </c>
      <c r="AQ11" s="659"/>
      <c r="AR11" s="659"/>
      <c r="AS11" s="659"/>
      <c r="AT11" s="659"/>
      <c r="AU11" s="659"/>
      <c r="AV11" s="659"/>
      <c r="AW11" s="659"/>
      <c r="AX11" s="659"/>
      <c r="AY11" s="659"/>
      <c r="AZ11" s="659"/>
      <c r="BA11" s="659"/>
      <c r="BB11" s="659"/>
      <c r="BC11" s="659"/>
      <c r="BD11" s="659"/>
      <c r="BE11" s="659"/>
      <c r="BF11" s="660"/>
      <c r="BG11" s="661">
        <v>611124</v>
      </c>
      <c r="BH11" s="664"/>
      <c r="BI11" s="664"/>
      <c r="BJ11" s="664"/>
      <c r="BK11" s="664"/>
      <c r="BL11" s="664"/>
      <c r="BM11" s="664"/>
      <c r="BN11" s="665"/>
      <c r="BO11" s="723">
        <v>7.5</v>
      </c>
      <c r="BP11" s="723"/>
      <c r="BQ11" s="723"/>
      <c r="BR11" s="723"/>
      <c r="BS11" s="669">
        <v>121213</v>
      </c>
      <c r="BT11" s="664"/>
      <c r="BU11" s="664"/>
      <c r="BV11" s="664"/>
      <c r="BW11" s="664"/>
      <c r="BX11" s="664"/>
      <c r="BY11" s="664"/>
      <c r="BZ11" s="664"/>
      <c r="CA11" s="664"/>
      <c r="CB11" s="704"/>
      <c r="CD11" s="705" t="s">
        <v>252</v>
      </c>
      <c r="CE11" s="702"/>
      <c r="CF11" s="702"/>
      <c r="CG11" s="702"/>
      <c r="CH11" s="702"/>
      <c r="CI11" s="702"/>
      <c r="CJ11" s="702"/>
      <c r="CK11" s="702"/>
      <c r="CL11" s="702"/>
      <c r="CM11" s="702"/>
      <c r="CN11" s="702"/>
      <c r="CO11" s="702"/>
      <c r="CP11" s="702"/>
      <c r="CQ11" s="703"/>
      <c r="CR11" s="661">
        <v>290456</v>
      </c>
      <c r="CS11" s="664"/>
      <c r="CT11" s="664"/>
      <c r="CU11" s="664"/>
      <c r="CV11" s="664"/>
      <c r="CW11" s="664"/>
      <c r="CX11" s="664"/>
      <c r="CY11" s="665"/>
      <c r="CZ11" s="723">
        <v>2.2000000000000002</v>
      </c>
      <c r="DA11" s="723"/>
      <c r="DB11" s="723"/>
      <c r="DC11" s="723"/>
      <c r="DD11" s="669">
        <v>73471</v>
      </c>
      <c r="DE11" s="664"/>
      <c r="DF11" s="664"/>
      <c r="DG11" s="664"/>
      <c r="DH11" s="664"/>
      <c r="DI11" s="664"/>
      <c r="DJ11" s="664"/>
      <c r="DK11" s="664"/>
      <c r="DL11" s="664"/>
      <c r="DM11" s="664"/>
      <c r="DN11" s="664"/>
      <c r="DO11" s="664"/>
      <c r="DP11" s="665"/>
      <c r="DQ11" s="669">
        <v>261123</v>
      </c>
      <c r="DR11" s="664"/>
      <c r="DS11" s="664"/>
      <c r="DT11" s="664"/>
      <c r="DU11" s="664"/>
      <c r="DV11" s="664"/>
      <c r="DW11" s="664"/>
      <c r="DX11" s="664"/>
      <c r="DY11" s="664"/>
      <c r="DZ11" s="664"/>
      <c r="EA11" s="664"/>
      <c r="EB11" s="664"/>
      <c r="EC11" s="704"/>
    </row>
    <row r="12" spans="2:143" ht="11.25" customHeight="1" x14ac:dyDescent="0.15">
      <c r="B12" s="658" t="s">
        <v>253</v>
      </c>
      <c r="C12" s="659"/>
      <c r="D12" s="659"/>
      <c r="E12" s="659"/>
      <c r="F12" s="659"/>
      <c r="G12" s="659"/>
      <c r="H12" s="659"/>
      <c r="I12" s="659"/>
      <c r="J12" s="659"/>
      <c r="K12" s="659"/>
      <c r="L12" s="659"/>
      <c r="M12" s="659"/>
      <c r="N12" s="659"/>
      <c r="O12" s="659"/>
      <c r="P12" s="659"/>
      <c r="Q12" s="660"/>
      <c r="R12" s="661">
        <v>737943</v>
      </c>
      <c r="S12" s="664"/>
      <c r="T12" s="664"/>
      <c r="U12" s="664"/>
      <c r="V12" s="664"/>
      <c r="W12" s="664"/>
      <c r="X12" s="664"/>
      <c r="Y12" s="665"/>
      <c r="Z12" s="723">
        <v>5.2</v>
      </c>
      <c r="AA12" s="723"/>
      <c r="AB12" s="723"/>
      <c r="AC12" s="723"/>
      <c r="AD12" s="724">
        <v>737943</v>
      </c>
      <c r="AE12" s="724"/>
      <c r="AF12" s="724"/>
      <c r="AG12" s="724"/>
      <c r="AH12" s="724"/>
      <c r="AI12" s="724"/>
      <c r="AJ12" s="724"/>
      <c r="AK12" s="724"/>
      <c r="AL12" s="666">
        <v>7.9</v>
      </c>
      <c r="AM12" s="667"/>
      <c r="AN12" s="667"/>
      <c r="AO12" s="725"/>
      <c r="AP12" s="658" t="s">
        <v>254</v>
      </c>
      <c r="AQ12" s="659"/>
      <c r="AR12" s="659"/>
      <c r="AS12" s="659"/>
      <c r="AT12" s="659"/>
      <c r="AU12" s="659"/>
      <c r="AV12" s="659"/>
      <c r="AW12" s="659"/>
      <c r="AX12" s="659"/>
      <c r="AY12" s="659"/>
      <c r="AZ12" s="659"/>
      <c r="BA12" s="659"/>
      <c r="BB12" s="659"/>
      <c r="BC12" s="659"/>
      <c r="BD12" s="659"/>
      <c r="BE12" s="659"/>
      <c r="BF12" s="660"/>
      <c r="BG12" s="661">
        <v>5013159</v>
      </c>
      <c r="BH12" s="664"/>
      <c r="BI12" s="664"/>
      <c r="BJ12" s="664"/>
      <c r="BK12" s="664"/>
      <c r="BL12" s="664"/>
      <c r="BM12" s="664"/>
      <c r="BN12" s="665"/>
      <c r="BO12" s="723">
        <v>61.4</v>
      </c>
      <c r="BP12" s="723"/>
      <c r="BQ12" s="723"/>
      <c r="BR12" s="723"/>
      <c r="BS12" s="669" t="s">
        <v>128</v>
      </c>
      <c r="BT12" s="664"/>
      <c r="BU12" s="664"/>
      <c r="BV12" s="664"/>
      <c r="BW12" s="664"/>
      <c r="BX12" s="664"/>
      <c r="BY12" s="664"/>
      <c r="BZ12" s="664"/>
      <c r="CA12" s="664"/>
      <c r="CB12" s="704"/>
      <c r="CD12" s="705" t="s">
        <v>255</v>
      </c>
      <c r="CE12" s="702"/>
      <c r="CF12" s="702"/>
      <c r="CG12" s="702"/>
      <c r="CH12" s="702"/>
      <c r="CI12" s="702"/>
      <c r="CJ12" s="702"/>
      <c r="CK12" s="702"/>
      <c r="CL12" s="702"/>
      <c r="CM12" s="702"/>
      <c r="CN12" s="702"/>
      <c r="CO12" s="702"/>
      <c r="CP12" s="702"/>
      <c r="CQ12" s="703"/>
      <c r="CR12" s="661">
        <v>350389</v>
      </c>
      <c r="CS12" s="664"/>
      <c r="CT12" s="664"/>
      <c r="CU12" s="664"/>
      <c r="CV12" s="664"/>
      <c r="CW12" s="664"/>
      <c r="CX12" s="664"/>
      <c r="CY12" s="665"/>
      <c r="CZ12" s="723">
        <v>2.6</v>
      </c>
      <c r="DA12" s="723"/>
      <c r="DB12" s="723"/>
      <c r="DC12" s="723"/>
      <c r="DD12" s="669">
        <v>1330</v>
      </c>
      <c r="DE12" s="664"/>
      <c r="DF12" s="664"/>
      <c r="DG12" s="664"/>
      <c r="DH12" s="664"/>
      <c r="DI12" s="664"/>
      <c r="DJ12" s="664"/>
      <c r="DK12" s="664"/>
      <c r="DL12" s="664"/>
      <c r="DM12" s="664"/>
      <c r="DN12" s="664"/>
      <c r="DO12" s="664"/>
      <c r="DP12" s="665"/>
      <c r="DQ12" s="669">
        <v>269542</v>
      </c>
      <c r="DR12" s="664"/>
      <c r="DS12" s="664"/>
      <c r="DT12" s="664"/>
      <c r="DU12" s="664"/>
      <c r="DV12" s="664"/>
      <c r="DW12" s="664"/>
      <c r="DX12" s="664"/>
      <c r="DY12" s="664"/>
      <c r="DZ12" s="664"/>
      <c r="EA12" s="664"/>
      <c r="EB12" s="664"/>
      <c r="EC12" s="704"/>
    </row>
    <row r="13" spans="2:143" ht="11.25" customHeight="1" x14ac:dyDescent="0.15">
      <c r="B13" s="658" t="s">
        <v>256</v>
      </c>
      <c r="C13" s="659"/>
      <c r="D13" s="659"/>
      <c r="E13" s="659"/>
      <c r="F13" s="659"/>
      <c r="G13" s="659"/>
      <c r="H13" s="659"/>
      <c r="I13" s="659"/>
      <c r="J13" s="659"/>
      <c r="K13" s="659"/>
      <c r="L13" s="659"/>
      <c r="M13" s="659"/>
      <c r="N13" s="659"/>
      <c r="O13" s="659"/>
      <c r="P13" s="659"/>
      <c r="Q13" s="660"/>
      <c r="R13" s="661" t="s">
        <v>128</v>
      </c>
      <c r="S13" s="664"/>
      <c r="T13" s="664"/>
      <c r="U13" s="664"/>
      <c r="V13" s="664"/>
      <c r="W13" s="664"/>
      <c r="X13" s="664"/>
      <c r="Y13" s="665"/>
      <c r="Z13" s="723" t="s">
        <v>242</v>
      </c>
      <c r="AA13" s="723"/>
      <c r="AB13" s="723"/>
      <c r="AC13" s="723"/>
      <c r="AD13" s="724" t="s">
        <v>128</v>
      </c>
      <c r="AE13" s="724"/>
      <c r="AF13" s="724"/>
      <c r="AG13" s="724"/>
      <c r="AH13" s="724"/>
      <c r="AI13" s="724"/>
      <c r="AJ13" s="724"/>
      <c r="AK13" s="724"/>
      <c r="AL13" s="666" t="s">
        <v>128</v>
      </c>
      <c r="AM13" s="667"/>
      <c r="AN13" s="667"/>
      <c r="AO13" s="725"/>
      <c r="AP13" s="658" t="s">
        <v>257</v>
      </c>
      <c r="AQ13" s="659"/>
      <c r="AR13" s="659"/>
      <c r="AS13" s="659"/>
      <c r="AT13" s="659"/>
      <c r="AU13" s="659"/>
      <c r="AV13" s="659"/>
      <c r="AW13" s="659"/>
      <c r="AX13" s="659"/>
      <c r="AY13" s="659"/>
      <c r="AZ13" s="659"/>
      <c r="BA13" s="659"/>
      <c r="BB13" s="659"/>
      <c r="BC13" s="659"/>
      <c r="BD13" s="659"/>
      <c r="BE13" s="659"/>
      <c r="BF13" s="660"/>
      <c r="BG13" s="661">
        <v>4949890</v>
      </c>
      <c r="BH13" s="664"/>
      <c r="BI13" s="664"/>
      <c r="BJ13" s="664"/>
      <c r="BK13" s="664"/>
      <c r="BL13" s="664"/>
      <c r="BM13" s="664"/>
      <c r="BN13" s="665"/>
      <c r="BO13" s="723">
        <v>60.6</v>
      </c>
      <c r="BP13" s="723"/>
      <c r="BQ13" s="723"/>
      <c r="BR13" s="723"/>
      <c r="BS13" s="669" t="s">
        <v>128</v>
      </c>
      <c r="BT13" s="664"/>
      <c r="BU13" s="664"/>
      <c r="BV13" s="664"/>
      <c r="BW13" s="664"/>
      <c r="BX13" s="664"/>
      <c r="BY13" s="664"/>
      <c r="BZ13" s="664"/>
      <c r="CA13" s="664"/>
      <c r="CB13" s="704"/>
      <c r="CD13" s="705" t="s">
        <v>258</v>
      </c>
      <c r="CE13" s="702"/>
      <c r="CF13" s="702"/>
      <c r="CG13" s="702"/>
      <c r="CH13" s="702"/>
      <c r="CI13" s="702"/>
      <c r="CJ13" s="702"/>
      <c r="CK13" s="702"/>
      <c r="CL13" s="702"/>
      <c r="CM13" s="702"/>
      <c r="CN13" s="702"/>
      <c r="CO13" s="702"/>
      <c r="CP13" s="702"/>
      <c r="CQ13" s="703"/>
      <c r="CR13" s="661">
        <v>1369489</v>
      </c>
      <c r="CS13" s="664"/>
      <c r="CT13" s="664"/>
      <c r="CU13" s="664"/>
      <c r="CV13" s="664"/>
      <c r="CW13" s="664"/>
      <c r="CX13" s="664"/>
      <c r="CY13" s="665"/>
      <c r="CZ13" s="723">
        <v>10.199999999999999</v>
      </c>
      <c r="DA13" s="723"/>
      <c r="DB13" s="723"/>
      <c r="DC13" s="723"/>
      <c r="DD13" s="669">
        <v>701333</v>
      </c>
      <c r="DE13" s="664"/>
      <c r="DF13" s="664"/>
      <c r="DG13" s="664"/>
      <c r="DH13" s="664"/>
      <c r="DI13" s="664"/>
      <c r="DJ13" s="664"/>
      <c r="DK13" s="664"/>
      <c r="DL13" s="664"/>
      <c r="DM13" s="664"/>
      <c r="DN13" s="664"/>
      <c r="DO13" s="664"/>
      <c r="DP13" s="665"/>
      <c r="DQ13" s="669">
        <v>878155</v>
      </c>
      <c r="DR13" s="664"/>
      <c r="DS13" s="664"/>
      <c r="DT13" s="664"/>
      <c r="DU13" s="664"/>
      <c r="DV13" s="664"/>
      <c r="DW13" s="664"/>
      <c r="DX13" s="664"/>
      <c r="DY13" s="664"/>
      <c r="DZ13" s="664"/>
      <c r="EA13" s="664"/>
      <c r="EB13" s="664"/>
      <c r="EC13" s="704"/>
    </row>
    <row r="14" spans="2:143" ht="11.25" customHeight="1" x14ac:dyDescent="0.15">
      <c r="B14" s="658" t="s">
        <v>259</v>
      </c>
      <c r="C14" s="659"/>
      <c r="D14" s="659"/>
      <c r="E14" s="659"/>
      <c r="F14" s="659"/>
      <c r="G14" s="659"/>
      <c r="H14" s="659"/>
      <c r="I14" s="659"/>
      <c r="J14" s="659"/>
      <c r="K14" s="659"/>
      <c r="L14" s="659"/>
      <c r="M14" s="659"/>
      <c r="N14" s="659"/>
      <c r="O14" s="659"/>
      <c r="P14" s="659"/>
      <c r="Q14" s="660"/>
      <c r="R14" s="661" t="s">
        <v>242</v>
      </c>
      <c r="S14" s="664"/>
      <c r="T14" s="664"/>
      <c r="U14" s="664"/>
      <c r="V14" s="664"/>
      <c r="W14" s="664"/>
      <c r="X14" s="664"/>
      <c r="Y14" s="665"/>
      <c r="Z14" s="723" t="s">
        <v>128</v>
      </c>
      <c r="AA14" s="723"/>
      <c r="AB14" s="723"/>
      <c r="AC14" s="723"/>
      <c r="AD14" s="724" t="s">
        <v>128</v>
      </c>
      <c r="AE14" s="724"/>
      <c r="AF14" s="724"/>
      <c r="AG14" s="724"/>
      <c r="AH14" s="724"/>
      <c r="AI14" s="724"/>
      <c r="AJ14" s="724"/>
      <c r="AK14" s="724"/>
      <c r="AL14" s="666" t="s">
        <v>128</v>
      </c>
      <c r="AM14" s="667"/>
      <c r="AN14" s="667"/>
      <c r="AO14" s="725"/>
      <c r="AP14" s="658" t="s">
        <v>260</v>
      </c>
      <c r="AQ14" s="659"/>
      <c r="AR14" s="659"/>
      <c r="AS14" s="659"/>
      <c r="AT14" s="659"/>
      <c r="AU14" s="659"/>
      <c r="AV14" s="659"/>
      <c r="AW14" s="659"/>
      <c r="AX14" s="659"/>
      <c r="AY14" s="659"/>
      <c r="AZ14" s="659"/>
      <c r="BA14" s="659"/>
      <c r="BB14" s="659"/>
      <c r="BC14" s="659"/>
      <c r="BD14" s="659"/>
      <c r="BE14" s="659"/>
      <c r="BF14" s="660"/>
      <c r="BG14" s="661">
        <v>102078</v>
      </c>
      <c r="BH14" s="664"/>
      <c r="BI14" s="664"/>
      <c r="BJ14" s="664"/>
      <c r="BK14" s="664"/>
      <c r="BL14" s="664"/>
      <c r="BM14" s="664"/>
      <c r="BN14" s="665"/>
      <c r="BO14" s="723">
        <v>1.2</v>
      </c>
      <c r="BP14" s="723"/>
      <c r="BQ14" s="723"/>
      <c r="BR14" s="723"/>
      <c r="BS14" s="669" t="s">
        <v>128</v>
      </c>
      <c r="BT14" s="664"/>
      <c r="BU14" s="664"/>
      <c r="BV14" s="664"/>
      <c r="BW14" s="664"/>
      <c r="BX14" s="664"/>
      <c r="BY14" s="664"/>
      <c r="BZ14" s="664"/>
      <c r="CA14" s="664"/>
      <c r="CB14" s="704"/>
      <c r="CD14" s="705" t="s">
        <v>261</v>
      </c>
      <c r="CE14" s="702"/>
      <c r="CF14" s="702"/>
      <c r="CG14" s="702"/>
      <c r="CH14" s="702"/>
      <c r="CI14" s="702"/>
      <c r="CJ14" s="702"/>
      <c r="CK14" s="702"/>
      <c r="CL14" s="702"/>
      <c r="CM14" s="702"/>
      <c r="CN14" s="702"/>
      <c r="CO14" s="702"/>
      <c r="CP14" s="702"/>
      <c r="CQ14" s="703"/>
      <c r="CR14" s="661">
        <v>622160</v>
      </c>
      <c r="CS14" s="664"/>
      <c r="CT14" s="664"/>
      <c r="CU14" s="664"/>
      <c r="CV14" s="664"/>
      <c r="CW14" s="664"/>
      <c r="CX14" s="664"/>
      <c r="CY14" s="665"/>
      <c r="CZ14" s="723">
        <v>4.7</v>
      </c>
      <c r="DA14" s="723"/>
      <c r="DB14" s="723"/>
      <c r="DC14" s="723"/>
      <c r="DD14" s="669">
        <v>137374</v>
      </c>
      <c r="DE14" s="664"/>
      <c r="DF14" s="664"/>
      <c r="DG14" s="664"/>
      <c r="DH14" s="664"/>
      <c r="DI14" s="664"/>
      <c r="DJ14" s="664"/>
      <c r="DK14" s="664"/>
      <c r="DL14" s="664"/>
      <c r="DM14" s="664"/>
      <c r="DN14" s="664"/>
      <c r="DO14" s="664"/>
      <c r="DP14" s="665"/>
      <c r="DQ14" s="669">
        <v>579898</v>
      </c>
      <c r="DR14" s="664"/>
      <c r="DS14" s="664"/>
      <c r="DT14" s="664"/>
      <c r="DU14" s="664"/>
      <c r="DV14" s="664"/>
      <c r="DW14" s="664"/>
      <c r="DX14" s="664"/>
      <c r="DY14" s="664"/>
      <c r="DZ14" s="664"/>
      <c r="EA14" s="664"/>
      <c r="EB14" s="664"/>
      <c r="EC14" s="704"/>
    </row>
    <row r="15" spans="2:143" ht="11.25" customHeight="1" x14ac:dyDescent="0.15">
      <c r="B15" s="658" t="s">
        <v>262</v>
      </c>
      <c r="C15" s="659"/>
      <c r="D15" s="659"/>
      <c r="E15" s="659"/>
      <c r="F15" s="659"/>
      <c r="G15" s="659"/>
      <c r="H15" s="659"/>
      <c r="I15" s="659"/>
      <c r="J15" s="659"/>
      <c r="K15" s="659"/>
      <c r="L15" s="659"/>
      <c r="M15" s="659"/>
      <c r="N15" s="659"/>
      <c r="O15" s="659"/>
      <c r="P15" s="659"/>
      <c r="Q15" s="660"/>
      <c r="R15" s="661">
        <v>36241</v>
      </c>
      <c r="S15" s="664"/>
      <c r="T15" s="664"/>
      <c r="U15" s="664"/>
      <c r="V15" s="664"/>
      <c r="W15" s="664"/>
      <c r="X15" s="664"/>
      <c r="Y15" s="665"/>
      <c r="Z15" s="723">
        <v>0.3</v>
      </c>
      <c r="AA15" s="723"/>
      <c r="AB15" s="723"/>
      <c r="AC15" s="723"/>
      <c r="AD15" s="724">
        <v>36241</v>
      </c>
      <c r="AE15" s="724"/>
      <c r="AF15" s="724"/>
      <c r="AG15" s="724"/>
      <c r="AH15" s="724"/>
      <c r="AI15" s="724"/>
      <c r="AJ15" s="724"/>
      <c r="AK15" s="724"/>
      <c r="AL15" s="666">
        <v>0.4</v>
      </c>
      <c r="AM15" s="667"/>
      <c r="AN15" s="667"/>
      <c r="AO15" s="725"/>
      <c r="AP15" s="658" t="s">
        <v>263</v>
      </c>
      <c r="AQ15" s="659"/>
      <c r="AR15" s="659"/>
      <c r="AS15" s="659"/>
      <c r="AT15" s="659"/>
      <c r="AU15" s="659"/>
      <c r="AV15" s="659"/>
      <c r="AW15" s="659"/>
      <c r="AX15" s="659"/>
      <c r="AY15" s="659"/>
      <c r="AZ15" s="659"/>
      <c r="BA15" s="659"/>
      <c r="BB15" s="659"/>
      <c r="BC15" s="659"/>
      <c r="BD15" s="659"/>
      <c r="BE15" s="659"/>
      <c r="BF15" s="660"/>
      <c r="BG15" s="661">
        <v>405051</v>
      </c>
      <c r="BH15" s="664"/>
      <c r="BI15" s="664"/>
      <c r="BJ15" s="664"/>
      <c r="BK15" s="664"/>
      <c r="BL15" s="664"/>
      <c r="BM15" s="664"/>
      <c r="BN15" s="665"/>
      <c r="BO15" s="723">
        <v>5</v>
      </c>
      <c r="BP15" s="723"/>
      <c r="BQ15" s="723"/>
      <c r="BR15" s="723"/>
      <c r="BS15" s="669" t="s">
        <v>242</v>
      </c>
      <c r="BT15" s="664"/>
      <c r="BU15" s="664"/>
      <c r="BV15" s="664"/>
      <c r="BW15" s="664"/>
      <c r="BX15" s="664"/>
      <c r="BY15" s="664"/>
      <c r="BZ15" s="664"/>
      <c r="CA15" s="664"/>
      <c r="CB15" s="704"/>
      <c r="CD15" s="705" t="s">
        <v>264</v>
      </c>
      <c r="CE15" s="702"/>
      <c r="CF15" s="702"/>
      <c r="CG15" s="702"/>
      <c r="CH15" s="702"/>
      <c r="CI15" s="702"/>
      <c r="CJ15" s="702"/>
      <c r="CK15" s="702"/>
      <c r="CL15" s="702"/>
      <c r="CM15" s="702"/>
      <c r="CN15" s="702"/>
      <c r="CO15" s="702"/>
      <c r="CP15" s="702"/>
      <c r="CQ15" s="703"/>
      <c r="CR15" s="661">
        <v>1378976</v>
      </c>
      <c r="CS15" s="664"/>
      <c r="CT15" s="664"/>
      <c r="CU15" s="664"/>
      <c r="CV15" s="664"/>
      <c r="CW15" s="664"/>
      <c r="CX15" s="664"/>
      <c r="CY15" s="665"/>
      <c r="CZ15" s="723">
        <v>10.3</v>
      </c>
      <c r="DA15" s="723"/>
      <c r="DB15" s="723"/>
      <c r="DC15" s="723"/>
      <c r="DD15" s="669">
        <v>139742</v>
      </c>
      <c r="DE15" s="664"/>
      <c r="DF15" s="664"/>
      <c r="DG15" s="664"/>
      <c r="DH15" s="664"/>
      <c r="DI15" s="664"/>
      <c r="DJ15" s="664"/>
      <c r="DK15" s="664"/>
      <c r="DL15" s="664"/>
      <c r="DM15" s="664"/>
      <c r="DN15" s="664"/>
      <c r="DO15" s="664"/>
      <c r="DP15" s="665"/>
      <c r="DQ15" s="669">
        <v>1040890</v>
      </c>
      <c r="DR15" s="664"/>
      <c r="DS15" s="664"/>
      <c r="DT15" s="664"/>
      <c r="DU15" s="664"/>
      <c r="DV15" s="664"/>
      <c r="DW15" s="664"/>
      <c r="DX15" s="664"/>
      <c r="DY15" s="664"/>
      <c r="DZ15" s="664"/>
      <c r="EA15" s="664"/>
      <c r="EB15" s="664"/>
      <c r="EC15" s="704"/>
    </row>
    <row r="16" spans="2:143" ht="11.25" customHeight="1" x14ac:dyDescent="0.15">
      <c r="B16" s="658" t="s">
        <v>265</v>
      </c>
      <c r="C16" s="659"/>
      <c r="D16" s="659"/>
      <c r="E16" s="659"/>
      <c r="F16" s="659"/>
      <c r="G16" s="659"/>
      <c r="H16" s="659"/>
      <c r="I16" s="659"/>
      <c r="J16" s="659"/>
      <c r="K16" s="659"/>
      <c r="L16" s="659"/>
      <c r="M16" s="659"/>
      <c r="N16" s="659"/>
      <c r="O16" s="659"/>
      <c r="P16" s="659"/>
      <c r="Q16" s="660"/>
      <c r="R16" s="661" t="s">
        <v>128</v>
      </c>
      <c r="S16" s="664"/>
      <c r="T16" s="664"/>
      <c r="U16" s="664"/>
      <c r="V16" s="664"/>
      <c r="W16" s="664"/>
      <c r="X16" s="664"/>
      <c r="Y16" s="665"/>
      <c r="Z16" s="723" t="s">
        <v>128</v>
      </c>
      <c r="AA16" s="723"/>
      <c r="AB16" s="723"/>
      <c r="AC16" s="723"/>
      <c r="AD16" s="724" t="s">
        <v>242</v>
      </c>
      <c r="AE16" s="724"/>
      <c r="AF16" s="724"/>
      <c r="AG16" s="724"/>
      <c r="AH16" s="724"/>
      <c r="AI16" s="724"/>
      <c r="AJ16" s="724"/>
      <c r="AK16" s="724"/>
      <c r="AL16" s="666" t="s">
        <v>242</v>
      </c>
      <c r="AM16" s="667"/>
      <c r="AN16" s="667"/>
      <c r="AO16" s="725"/>
      <c r="AP16" s="658" t="s">
        <v>266</v>
      </c>
      <c r="AQ16" s="659"/>
      <c r="AR16" s="659"/>
      <c r="AS16" s="659"/>
      <c r="AT16" s="659"/>
      <c r="AU16" s="659"/>
      <c r="AV16" s="659"/>
      <c r="AW16" s="659"/>
      <c r="AX16" s="659"/>
      <c r="AY16" s="659"/>
      <c r="AZ16" s="659"/>
      <c r="BA16" s="659"/>
      <c r="BB16" s="659"/>
      <c r="BC16" s="659"/>
      <c r="BD16" s="659"/>
      <c r="BE16" s="659"/>
      <c r="BF16" s="660"/>
      <c r="BG16" s="661">
        <v>1674</v>
      </c>
      <c r="BH16" s="664"/>
      <c r="BI16" s="664"/>
      <c r="BJ16" s="664"/>
      <c r="BK16" s="664"/>
      <c r="BL16" s="664"/>
      <c r="BM16" s="664"/>
      <c r="BN16" s="665"/>
      <c r="BO16" s="723">
        <v>0</v>
      </c>
      <c r="BP16" s="723"/>
      <c r="BQ16" s="723"/>
      <c r="BR16" s="723"/>
      <c r="BS16" s="669" t="s">
        <v>242</v>
      </c>
      <c r="BT16" s="664"/>
      <c r="BU16" s="664"/>
      <c r="BV16" s="664"/>
      <c r="BW16" s="664"/>
      <c r="BX16" s="664"/>
      <c r="BY16" s="664"/>
      <c r="BZ16" s="664"/>
      <c r="CA16" s="664"/>
      <c r="CB16" s="704"/>
      <c r="CD16" s="705" t="s">
        <v>267</v>
      </c>
      <c r="CE16" s="702"/>
      <c r="CF16" s="702"/>
      <c r="CG16" s="702"/>
      <c r="CH16" s="702"/>
      <c r="CI16" s="702"/>
      <c r="CJ16" s="702"/>
      <c r="CK16" s="702"/>
      <c r="CL16" s="702"/>
      <c r="CM16" s="702"/>
      <c r="CN16" s="702"/>
      <c r="CO16" s="702"/>
      <c r="CP16" s="702"/>
      <c r="CQ16" s="703"/>
      <c r="CR16" s="661">
        <v>24430</v>
      </c>
      <c r="CS16" s="664"/>
      <c r="CT16" s="664"/>
      <c r="CU16" s="664"/>
      <c r="CV16" s="664"/>
      <c r="CW16" s="664"/>
      <c r="CX16" s="664"/>
      <c r="CY16" s="665"/>
      <c r="CZ16" s="723">
        <v>0.2</v>
      </c>
      <c r="DA16" s="723"/>
      <c r="DB16" s="723"/>
      <c r="DC16" s="723"/>
      <c r="DD16" s="669" t="s">
        <v>242</v>
      </c>
      <c r="DE16" s="664"/>
      <c r="DF16" s="664"/>
      <c r="DG16" s="664"/>
      <c r="DH16" s="664"/>
      <c r="DI16" s="664"/>
      <c r="DJ16" s="664"/>
      <c r="DK16" s="664"/>
      <c r="DL16" s="664"/>
      <c r="DM16" s="664"/>
      <c r="DN16" s="664"/>
      <c r="DO16" s="664"/>
      <c r="DP16" s="665"/>
      <c r="DQ16" s="669">
        <v>8439</v>
      </c>
      <c r="DR16" s="664"/>
      <c r="DS16" s="664"/>
      <c r="DT16" s="664"/>
      <c r="DU16" s="664"/>
      <c r="DV16" s="664"/>
      <c r="DW16" s="664"/>
      <c r="DX16" s="664"/>
      <c r="DY16" s="664"/>
      <c r="DZ16" s="664"/>
      <c r="EA16" s="664"/>
      <c r="EB16" s="664"/>
      <c r="EC16" s="704"/>
    </row>
    <row r="17" spans="2:133" ht="11.25" customHeight="1" x14ac:dyDescent="0.15">
      <c r="B17" s="658" t="s">
        <v>268</v>
      </c>
      <c r="C17" s="659"/>
      <c r="D17" s="659"/>
      <c r="E17" s="659"/>
      <c r="F17" s="659"/>
      <c r="G17" s="659"/>
      <c r="H17" s="659"/>
      <c r="I17" s="659"/>
      <c r="J17" s="659"/>
      <c r="K17" s="659"/>
      <c r="L17" s="659"/>
      <c r="M17" s="659"/>
      <c r="N17" s="659"/>
      <c r="O17" s="659"/>
      <c r="P17" s="659"/>
      <c r="Q17" s="660"/>
      <c r="R17" s="661">
        <v>33978</v>
      </c>
      <c r="S17" s="664"/>
      <c r="T17" s="664"/>
      <c r="U17" s="664"/>
      <c r="V17" s="664"/>
      <c r="W17" s="664"/>
      <c r="X17" s="664"/>
      <c r="Y17" s="665"/>
      <c r="Z17" s="723">
        <v>0.2</v>
      </c>
      <c r="AA17" s="723"/>
      <c r="AB17" s="723"/>
      <c r="AC17" s="723"/>
      <c r="AD17" s="724">
        <v>33978</v>
      </c>
      <c r="AE17" s="724"/>
      <c r="AF17" s="724"/>
      <c r="AG17" s="724"/>
      <c r="AH17" s="724"/>
      <c r="AI17" s="724"/>
      <c r="AJ17" s="724"/>
      <c r="AK17" s="724"/>
      <c r="AL17" s="666">
        <v>0.4</v>
      </c>
      <c r="AM17" s="667"/>
      <c r="AN17" s="667"/>
      <c r="AO17" s="725"/>
      <c r="AP17" s="658" t="s">
        <v>269</v>
      </c>
      <c r="AQ17" s="659"/>
      <c r="AR17" s="659"/>
      <c r="AS17" s="659"/>
      <c r="AT17" s="659"/>
      <c r="AU17" s="659"/>
      <c r="AV17" s="659"/>
      <c r="AW17" s="659"/>
      <c r="AX17" s="659"/>
      <c r="AY17" s="659"/>
      <c r="AZ17" s="659"/>
      <c r="BA17" s="659"/>
      <c r="BB17" s="659"/>
      <c r="BC17" s="659"/>
      <c r="BD17" s="659"/>
      <c r="BE17" s="659"/>
      <c r="BF17" s="660"/>
      <c r="BG17" s="661" t="s">
        <v>128</v>
      </c>
      <c r="BH17" s="664"/>
      <c r="BI17" s="664"/>
      <c r="BJ17" s="664"/>
      <c r="BK17" s="664"/>
      <c r="BL17" s="664"/>
      <c r="BM17" s="664"/>
      <c r="BN17" s="665"/>
      <c r="BO17" s="723" t="s">
        <v>128</v>
      </c>
      <c r="BP17" s="723"/>
      <c r="BQ17" s="723"/>
      <c r="BR17" s="723"/>
      <c r="BS17" s="669" t="s">
        <v>128</v>
      </c>
      <c r="BT17" s="664"/>
      <c r="BU17" s="664"/>
      <c r="BV17" s="664"/>
      <c r="BW17" s="664"/>
      <c r="BX17" s="664"/>
      <c r="BY17" s="664"/>
      <c r="BZ17" s="664"/>
      <c r="CA17" s="664"/>
      <c r="CB17" s="704"/>
      <c r="CD17" s="705" t="s">
        <v>270</v>
      </c>
      <c r="CE17" s="702"/>
      <c r="CF17" s="702"/>
      <c r="CG17" s="702"/>
      <c r="CH17" s="702"/>
      <c r="CI17" s="702"/>
      <c r="CJ17" s="702"/>
      <c r="CK17" s="702"/>
      <c r="CL17" s="702"/>
      <c r="CM17" s="702"/>
      <c r="CN17" s="702"/>
      <c r="CO17" s="702"/>
      <c r="CP17" s="702"/>
      <c r="CQ17" s="703"/>
      <c r="CR17" s="661">
        <v>1390965</v>
      </c>
      <c r="CS17" s="664"/>
      <c r="CT17" s="664"/>
      <c r="CU17" s="664"/>
      <c r="CV17" s="664"/>
      <c r="CW17" s="664"/>
      <c r="CX17" s="664"/>
      <c r="CY17" s="665"/>
      <c r="CZ17" s="723">
        <v>10.4</v>
      </c>
      <c r="DA17" s="723"/>
      <c r="DB17" s="723"/>
      <c r="DC17" s="723"/>
      <c r="DD17" s="669" t="s">
        <v>128</v>
      </c>
      <c r="DE17" s="664"/>
      <c r="DF17" s="664"/>
      <c r="DG17" s="664"/>
      <c r="DH17" s="664"/>
      <c r="DI17" s="664"/>
      <c r="DJ17" s="664"/>
      <c r="DK17" s="664"/>
      <c r="DL17" s="664"/>
      <c r="DM17" s="664"/>
      <c r="DN17" s="664"/>
      <c r="DO17" s="664"/>
      <c r="DP17" s="665"/>
      <c r="DQ17" s="669">
        <v>1355229</v>
      </c>
      <c r="DR17" s="664"/>
      <c r="DS17" s="664"/>
      <c r="DT17" s="664"/>
      <c r="DU17" s="664"/>
      <c r="DV17" s="664"/>
      <c r="DW17" s="664"/>
      <c r="DX17" s="664"/>
      <c r="DY17" s="664"/>
      <c r="DZ17" s="664"/>
      <c r="EA17" s="664"/>
      <c r="EB17" s="664"/>
      <c r="EC17" s="704"/>
    </row>
    <row r="18" spans="2:133" ht="11.25" customHeight="1" x14ac:dyDescent="0.15">
      <c r="B18" s="658" t="s">
        <v>271</v>
      </c>
      <c r="C18" s="659"/>
      <c r="D18" s="659"/>
      <c r="E18" s="659"/>
      <c r="F18" s="659"/>
      <c r="G18" s="659"/>
      <c r="H18" s="659"/>
      <c r="I18" s="659"/>
      <c r="J18" s="659"/>
      <c r="K18" s="659"/>
      <c r="L18" s="659"/>
      <c r="M18" s="659"/>
      <c r="N18" s="659"/>
      <c r="O18" s="659"/>
      <c r="P18" s="659"/>
      <c r="Q18" s="660"/>
      <c r="R18" s="661">
        <v>104669</v>
      </c>
      <c r="S18" s="664"/>
      <c r="T18" s="664"/>
      <c r="U18" s="664"/>
      <c r="V18" s="664"/>
      <c r="W18" s="664"/>
      <c r="X18" s="664"/>
      <c r="Y18" s="665"/>
      <c r="Z18" s="723">
        <v>0.7</v>
      </c>
      <c r="AA18" s="723"/>
      <c r="AB18" s="723"/>
      <c r="AC18" s="723"/>
      <c r="AD18" s="724" t="s">
        <v>242</v>
      </c>
      <c r="AE18" s="724"/>
      <c r="AF18" s="724"/>
      <c r="AG18" s="724"/>
      <c r="AH18" s="724"/>
      <c r="AI18" s="724"/>
      <c r="AJ18" s="724"/>
      <c r="AK18" s="724"/>
      <c r="AL18" s="666" t="s">
        <v>242</v>
      </c>
      <c r="AM18" s="667"/>
      <c r="AN18" s="667"/>
      <c r="AO18" s="725"/>
      <c r="AP18" s="658" t="s">
        <v>272</v>
      </c>
      <c r="AQ18" s="659"/>
      <c r="AR18" s="659"/>
      <c r="AS18" s="659"/>
      <c r="AT18" s="659"/>
      <c r="AU18" s="659"/>
      <c r="AV18" s="659"/>
      <c r="AW18" s="659"/>
      <c r="AX18" s="659"/>
      <c r="AY18" s="659"/>
      <c r="AZ18" s="659"/>
      <c r="BA18" s="659"/>
      <c r="BB18" s="659"/>
      <c r="BC18" s="659"/>
      <c r="BD18" s="659"/>
      <c r="BE18" s="659"/>
      <c r="BF18" s="660"/>
      <c r="BG18" s="661" t="s">
        <v>242</v>
      </c>
      <c r="BH18" s="664"/>
      <c r="BI18" s="664"/>
      <c r="BJ18" s="664"/>
      <c r="BK18" s="664"/>
      <c r="BL18" s="664"/>
      <c r="BM18" s="664"/>
      <c r="BN18" s="665"/>
      <c r="BO18" s="723" t="s">
        <v>242</v>
      </c>
      <c r="BP18" s="723"/>
      <c r="BQ18" s="723"/>
      <c r="BR18" s="723"/>
      <c r="BS18" s="669" t="s">
        <v>242</v>
      </c>
      <c r="BT18" s="664"/>
      <c r="BU18" s="664"/>
      <c r="BV18" s="664"/>
      <c r="BW18" s="664"/>
      <c r="BX18" s="664"/>
      <c r="BY18" s="664"/>
      <c r="BZ18" s="664"/>
      <c r="CA18" s="664"/>
      <c r="CB18" s="704"/>
      <c r="CD18" s="705" t="s">
        <v>273</v>
      </c>
      <c r="CE18" s="702"/>
      <c r="CF18" s="702"/>
      <c r="CG18" s="702"/>
      <c r="CH18" s="702"/>
      <c r="CI18" s="702"/>
      <c r="CJ18" s="702"/>
      <c r="CK18" s="702"/>
      <c r="CL18" s="702"/>
      <c r="CM18" s="702"/>
      <c r="CN18" s="702"/>
      <c r="CO18" s="702"/>
      <c r="CP18" s="702"/>
      <c r="CQ18" s="703"/>
      <c r="CR18" s="661" t="s">
        <v>128</v>
      </c>
      <c r="CS18" s="664"/>
      <c r="CT18" s="664"/>
      <c r="CU18" s="664"/>
      <c r="CV18" s="664"/>
      <c r="CW18" s="664"/>
      <c r="CX18" s="664"/>
      <c r="CY18" s="665"/>
      <c r="CZ18" s="723" t="s">
        <v>128</v>
      </c>
      <c r="DA18" s="723"/>
      <c r="DB18" s="723"/>
      <c r="DC18" s="723"/>
      <c r="DD18" s="669" t="s">
        <v>128</v>
      </c>
      <c r="DE18" s="664"/>
      <c r="DF18" s="664"/>
      <c r="DG18" s="664"/>
      <c r="DH18" s="664"/>
      <c r="DI18" s="664"/>
      <c r="DJ18" s="664"/>
      <c r="DK18" s="664"/>
      <c r="DL18" s="664"/>
      <c r="DM18" s="664"/>
      <c r="DN18" s="664"/>
      <c r="DO18" s="664"/>
      <c r="DP18" s="665"/>
      <c r="DQ18" s="669" t="s">
        <v>128</v>
      </c>
      <c r="DR18" s="664"/>
      <c r="DS18" s="664"/>
      <c r="DT18" s="664"/>
      <c r="DU18" s="664"/>
      <c r="DV18" s="664"/>
      <c r="DW18" s="664"/>
      <c r="DX18" s="664"/>
      <c r="DY18" s="664"/>
      <c r="DZ18" s="664"/>
      <c r="EA18" s="664"/>
      <c r="EB18" s="664"/>
      <c r="EC18" s="704"/>
    </row>
    <row r="19" spans="2:133" ht="11.25" customHeight="1" x14ac:dyDescent="0.15">
      <c r="B19" s="658" t="s">
        <v>274</v>
      </c>
      <c r="C19" s="659"/>
      <c r="D19" s="659"/>
      <c r="E19" s="659"/>
      <c r="F19" s="659"/>
      <c r="G19" s="659"/>
      <c r="H19" s="659"/>
      <c r="I19" s="659"/>
      <c r="J19" s="659"/>
      <c r="K19" s="659"/>
      <c r="L19" s="659"/>
      <c r="M19" s="659"/>
      <c r="N19" s="659"/>
      <c r="O19" s="659"/>
      <c r="P19" s="659"/>
      <c r="Q19" s="660"/>
      <c r="R19" s="661" t="s">
        <v>242</v>
      </c>
      <c r="S19" s="664"/>
      <c r="T19" s="664"/>
      <c r="U19" s="664"/>
      <c r="V19" s="664"/>
      <c r="W19" s="664"/>
      <c r="X19" s="664"/>
      <c r="Y19" s="665"/>
      <c r="Z19" s="723" t="s">
        <v>242</v>
      </c>
      <c r="AA19" s="723"/>
      <c r="AB19" s="723"/>
      <c r="AC19" s="723"/>
      <c r="AD19" s="724" t="s">
        <v>242</v>
      </c>
      <c r="AE19" s="724"/>
      <c r="AF19" s="724"/>
      <c r="AG19" s="724"/>
      <c r="AH19" s="724"/>
      <c r="AI19" s="724"/>
      <c r="AJ19" s="724"/>
      <c r="AK19" s="724"/>
      <c r="AL19" s="666" t="s">
        <v>128</v>
      </c>
      <c r="AM19" s="667"/>
      <c r="AN19" s="667"/>
      <c r="AO19" s="725"/>
      <c r="AP19" s="658" t="s">
        <v>275</v>
      </c>
      <c r="AQ19" s="659"/>
      <c r="AR19" s="659"/>
      <c r="AS19" s="659"/>
      <c r="AT19" s="659"/>
      <c r="AU19" s="659"/>
      <c r="AV19" s="659"/>
      <c r="AW19" s="659"/>
      <c r="AX19" s="659"/>
      <c r="AY19" s="659"/>
      <c r="AZ19" s="659"/>
      <c r="BA19" s="659"/>
      <c r="BB19" s="659"/>
      <c r="BC19" s="659"/>
      <c r="BD19" s="659"/>
      <c r="BE19" s="659"/>
      <c r="BF19" s="660"/>
      <c r="BG19" s="661" t="s">
        <v>128</v>
      </c>
      <c r="BH19" s="664"/>
      <c r="BI19" s="664"/>
      <c r="BJ19" s="664"/>
      <c r="BK19" s="664"/>
      <c r="BL19" s="664"/>
      <c r="BM19" s="664"/>
      <c r="BN19" s="665"/>
      <c r="BO19" s="723" t="s">
        <v>242</v>
      </c>
      <c r="BP19" s="723"/>
      <c r="BQ19" s="723"/>
      <c r="BR19" s="723"/>
      <c r="BS19" s="669" t="s">
        <v>128</v>
      </c>
      <c r="BT19" s="664"/>
      <c r="BU19" s="664"/>
      <c r="BV19" s="664"/>
      <c r="BW19" s="664"/>
      <c r="BX19" s="664"/>
      <c r="BY19" s="664"/>
      <c r="BZ19" s="664"/>
      <c r="CA19" s="664"/>
      <c r="CB19" s="704"/>
      <c r="CD19" s="705" t="s">
        <v>276</v>
      </c>
      <c r="CE19" s="702"/>
      <c r="CF19" s="702"/>
      <c r="CG19" s="702"/>
      <c r="CH19" s="702"/>
      <c r="CI19" s="702"/>
      <c r="CJ19" s="702"/>
      <c r="CK19" s="702"/>
      <c r="CL19" s="702"/>
      <c r="CM19" s="702"/>
      <c r="CN19" s="702"/>
      <c r="CO19" s="702"/>
      <c r="CP19" s="702"/>
      <c r="CQ19" s="703"/>
      <c r="CR19" s="661" t="s">
        <v>128</v>
      </c>
      <c r="CS19" s="664"/>
      <c r="CT19" s="664"/>
      <c r="CU19" s="664"/>
      <c r="CV19" s="664"/>
      <c r="CW19" s="664"/>
      <c r="CX19" s="664"/>
      <c r="CY19" s="665"/>
      <c r="CZ19" s="723" t="s">
        <v>128</v>
      </c>
      <c r="DA19" s="723"/>
      <c r="DB19" s="723"/>
      <c r="DC19" s="723"/>
      <c r="DD19" s="669" t="s">
        <v>128</v>
      </c>
      <c r="DE19" s="664"/>
      <c r="DF19" s="664"/>
      <c r="DG19" s="664"/>
      <c r="DH19" s="664"/>
      <c r="DI19" s="664"/>
      <c r="DJ19" s="664"/>
      <c r="DK19" s="664"/>
      <c r="DL19" s="664"/>
      <c r="DM19" s="664"/>
      <c r="DN19" s="664"/>
      <c r="DO19" s="664"/>
      <c r="DP19" s="665"/>
      <c r="DQ19" s="669" t="s">
        <v>242</v>
      </c>
      <c r="DR19" s="664"/>
      <c r="DS19" s="664"/>
      <c r="DT19" s="664"/>
      <c r="DU19" s="664"/>
      <c r="DV19" s="664"/>
      <c r="DW19" s="664"/>
      <c r="DX19" s="664"/>
      <c r="DY19" s="664"/>
      <c r="DZ19" s="664"/>
      <c r="EA19" s="664"/>
      <c r="EB19" s="664"/>
      <c r="EC19" s="704"/>
    </row>
    <row r="20" spans="2:133" ht="11.25" customHeight="1" x14ac:dyDescent="0.15">
      <c r="B20" s="658" t="s">
        <v>277</v>
      </c>
      <c r="C20" s="659"/>
      <c r="D20" s="659"/>
      <c r="E20" s="659"/>
      <c r="F20" s="659"/>
      <c r="G20" s="659"/>
      <c r="H20" s="659"/>
      <c r="I20" s="659"/>
      <c r="J20" s="659"/>
      <c r="K20" s="659"/>
      <c r="L20" s="659"/>
      <c r="M20" s="659"/>
      <c r="N20" s="659"/>
      <c r="O20" s="659"/>
      <c r="P20" s="659"/>
      <c r="Q20" s="660"/>
      <c r="R20" s="661">
        <v>104669</v>
      </c>
      <c r="S20" s="664"/>
      <c r="T20" s="664"/>
      <c r="U20" s="664"/>
      <c r="V20" s="664"/>
      <c r="W20" s="664"/>
      <c r="X20" s="664"/>
      <c r="Y20" s="665"/>
      <c r="Z20" s="723">
        <v>0.7</v>
      </c>
      <c r="AA20" s="723"/>
      <c r="AB20" s="723"/>
      <c r="AC20" s="723"/>
      <c r="AD20" s="724" t="s">
        <v>242</v>
      </c>
      <c r="AE20" s="724"/>
      <c r="AF20" s="724"/>
      <c r="AG20" s="724"/>
      <c r="AH20" s="724"/>
      <c r="AI20" s="724"/>
      <c r="AJ20" s="724"/>
      <c r="AK20" s="724"/>
      <c r="AL20" s="666" t="s">
        <v>128</v>
      </c>
      <c r="AM20" s="667"/>
      <c r="AN20" s="667"/>
      <c r="AO20" s="725"/>
      <c r="AP20" s="658" t="s">
        <v>278</v>
      </c>
      <c r="AQ20" s="659"/>
      <c r="AR20" s="659"/>
      <c r="AS20" s="659"/>
      <c r="AT20" s="659"/>
      <c r="AU20" s="659"/>
      <c r="AV20" s="659"/>
      <c r="AW20" s="659"/>
      <c r="AX20" s="659"/>
      <c r="AY20" s="659"/>
      <c r="AZ20" s="659"/>
      <c r="BA20" s="659"/>
      <c r="BB20" s="659"/>
      <c r="BC20" s="659"/>
      <c r="BD20" s="659"/>
      <c r="BE20" s="659"/>
      <c r="BF20" s="660"/>
      <c r="BG20" s="661" t="s">
        <v>128</v>
      </c>
      <c r="BH20" s="664"/>
      <c r="BI20" s="664"/>
      <c r="BJ20" s="664"/>
      <c r="BK20" s="664"/>
      <c r="BL20" s="664"/>
      <c r="BM20" s="664"/>
      <c r="BN20" s="665"/>
      <c r="BO20" s="723" t="s">
        <v>242</v>
      </c>
      <c r="BP20" s="723"/>
      <c r="BQ20" s="723"/>
      <c r="BR20" s="723"/>
      <c r="BS20" s="669" t="s">
        <v>128</v>
      </c>
      <c r="BT20" s="664"/>
      <c r="BU20" s="664"/>
      <c r="BV20" s="664"/>
      <c r="BW20" s="664"/>
      <c r="BX20" s="664"/>
      <c r="BY20" s="664"/>
      <c r="BZ20" s="664"/>
      <c r="CA20" s="664"/>
      <c r="CB20" s="704"/>
      <c r="CD20" s="705" t="s">
        <v>279</v>
      </c>
      <c r="CE20" s="702"/>
      <c r="CF20" s="702"/>
      <c r="CG20" s="702"/>
      <c r="CH20" s="702"/>
      <c r="CI20" s="702"/>
      <c r="CJ20" s="702"/>
      <c r="CK20" s="702"/>
      <c r="CL20" s="702"/>
      <c r="CM20" s="702"/>
      <c r="CN20" s="702"/>
      <c r="CO20" s="702"/>
      <c r="CP20" s="702"/>
      <c r="CQ20" s="703"/>
      <c r="CR20" s="661">
        <v>13368378</v>
      </c>
      <c r="CS20" s="664"/>
      <c r="CT20" s="664"/>
      <c r="CU20" s="664"/>
      <c r="CV20" s="664"/>
      <c r="CW20" s="664"/>
      <c r="CX20" s="664"/>
      <c r="CY20" s="665"/>
      <c r="CZ20" s="723">
        <v>100</v>
      </c>
      <c r="DA20" s="723"/>
      <c r="DB20" s="723"/>
      <c r="DC20" s="723"/>
      <c r="DD20" s="669">
        <v>1134103</v>
      </c>
      <c r="DE20" s="664"/>
      <c r="DF20" s="664"/>
      <c r="DG20" s="664"/>
      <c r="DH20" s="664"/>
      <c r="DI20" s="664"/>
      <c r="DJ20" s="664"/>
      <c r="DK20" s="664"/>
      <c r="DL20" s="664"/>
      <c r="DM20" s="664"/>
      <c r="DN20" s="664"/>
      <c r="DO20" s="664"/>
      <c r="DP20" s="665"/>
      <c r="DQ20" s="669">
        <v>9659343</v>
      </c>
      <c r="DR20" s="664"/>
      <c r="DS20" s="664"/>
      <c r="DT20" s="664"/>
      <c r="DU20" s="664"/>
      <c r="DV20" s="664"/>
      <c r="DW20" s="664"/>
      <c r="DX20" s="664"/>
      <c r="DY20" s="664"/>
      <c r="DZ20" s="664"/>
      <c r="EA20" s="664"/>
      <c r="EB20" s="664"/>
      <c r="EC20" s="704"/>
    </row>
    <row r="21" spans="2:133" ht="11.25" customHeight="1" x14ac:dyDescent="0.15">
      <c r="B21" s="658" t="s">
        <v>280</v>
      </c>
      <c r="C21" s="659"/>
      <c r="D21" s="659"/>
      <c r="E21" s="659"/>
      <c r="F21" s="659"/>
      <c r="G21" s="659"/>
      <c r="H21" s="659"/>
      <c r="I21" s="659"/>
      <c r="J21" s="659"/>
      <c r="K21" s="659"/>
      <c r="L21" s="659"/>
      <c r="M21" s="659"/>
      <c r="N21" s="659"/>
      <c r="O21" s="659"/>
      <c r="P21" s="659"/>
      <c r="Q21" s="660"/>
      <c r="R21" s="661" t="s">
        <v>242</v>
      </c>
      <c r="S21" s="664"/>
      <c r="T21" s="664"/>
      <c r="U21" s="664"/>
      <c r="V21" s="664"/>
      <c r="W21" s="664"/>
      <c r="X21" s="664"/>
      <c r="Y21" s="665"/>
      <c r="Z21" s="723" t="s">
        <v>128</v>
      </c>
      <c r="AA21" s="723"/>
      <c r="AB21" s="723"/>
      <c r="AC21" s="723"/>
      <c r="AD21" s="724" t="s">
        <v>128</v>
      </c>
      <c r="AE21" s="724"/>
      <c r="AF21" s="724"/>
      <c r="AG21" s="724"/>
      <c r="AH21" s="724"/>
      <c r="AI21" s="724"/>
      <c r="AJ21" s="724"/>
      <c r="AK21" s="724"/>
      <c r="AL21" s="666" t="s">
        <v>128</v>
      </c>
      <c r="AM21" s="667"/>
      <c r="AN21" s="667"/>
      <c r="AO21" s="725"/>
      <c r="AP21" s="769" t="s">
        <v>281</v>
      </c>
      <c r="AQ21" s="776"/>
      <c r="AR21" s="776"/>
      <c r="AS21" s="776"/>
      <c r="AT21" s="776"/>
      <c r="AU21" s="776"/>
      <c r="AV21" s="776"/>
      <c r="AW21" s="776"/>
      <c r="AX21" s="776"/>
      <c r="AY21" s="776"/>
      <c r="AZ21" s="776"/>
      <c r="BA21" s="776"/>
      <c r="BB21" s="776"/>
      <c r="BC21" s="776"/>
      <c r="BD21" s="776"/>
      <c r="BE21" s="776"/>
      <c r="BF21" s="771"/>
      <c r="BG21" s="661" t="s">
        <v>128</v>
      </c>
      <c r="BH21" s="664"/>
      <c r="BI21" s="664"/>
      <c r="BJ21" s="664"/>
      <c r="BK21" s="664"/>
      <c r="BL21" s="664"/>
      <c r="BM21" s="664"/>
      <c r="BN21" s="665"/>
      <c r="BO21" s="723" t="s">
        <v>128</v>
      </c>
      <c r="BP21" s="723"/>
      <c r="BQ21" s="723"/>
      <c r="BR21" s="723"/>
      <c r="BS21" s="669" t="s">
        <v>128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282</v>
      </c>
      <c r="C22" s="659"/>
      <c r="D22" s="659"/>
      <c r="E22" s="659"/>
      <c r="F22" s="659"/>
      <c r="G22" s="659"/>
      <c r="H22" s="659"/>
      <c r="I22" s="659"/>
      <c r="J22" s="659"/>
      <c r="K22" s="659"/>
      <c r="L22" s="659"/>
      <c r="M22" s="659"/>
      <c r="N22" s="659"/>
      <c r="O22" s="659"/>
      <c r="P22" s="659"/>
      <c r="Q22" s="660"/>
      <c r="R22" s="661">
        <v>9360669</v>
      </c>
      <c r="S22" s="664"/>
      <c r="T22" s="664"/>
      <c r="U22" s="664"/>
      <c r="V22" s="664"/>
      <c r="W22" s="664"/>
      <c r="X22" s="664"/>
      <c r="Y22" s="665"/>
      <c r="Z22" s="723">
        <v>66</v>
      </c>
      <c r="AA22" s="723"/>
      <c r="AB22" s="723"/>
      <c r="AC22" s="723"/>
      <c r="AD22" s="724">
        <v>9256000</v>
      </c>
      <c r="AE22" s="724"/>
      <c r="AF22" s="724"/>
      <c r="AG22" s="724"/>
      <c r="AH22" s="724"/>
      <c r="AI22" s="724"/>
      <c r="AJ22" s="724"/>
      <c r="AK22" s="724"/>
      <c r="AL22" s="666">
        <v>99.6</v>
      </c>
      <c r="AM22" s="667"/>
      <c r="AN22" s="667"/>
      <c r="AO22" s="725"/>
      <c r="AP22" s="769" t="s">
        <v>283</v>
      </c>
      <c r="AQ22" s="776"/>
      <c r="AR22" s="776"/>
      <c r="AS22" s="776"/>
      <c r="AT22" s="776"/>
      <c r="AU22" s="776"/>
      <c r="AV22" s="776"/>
      <c r="AW22" s="776"/>
      <c r="AX22" s="776"/>
      <c r="AY22" s="776"/>
      <c r="AZ22" s="776"/>
      <c r="BA22" s="776"/>
      <c r="BB22" s="776"/>
      <c r="BC22" s="776"/>
      <c r="BD22" s="776"/>
      <c r="BE22" s="776"/>
      <c r="BF22" s="771"/>
      <c r="BG22" s="661" t="s">
        <v>128</v>
      </c>
      <c r="BH22" s="664"/>
      <c r="BI22" s="664"/>
      <c r="BJ22" s="664"/>
      <c r="BK22" s="664"/>
      <c r="BL22" s="664"/>
      <c r="BM22" s="664"/>
      <c r="BN22" s="665"/>
      <c r="BO22" s="723" t="s">
        <v>242</v>
      </c>
      <c r="BP22" s="723"/>
      <c r="BQ22" s="723"/>
      <c r="BR22" s="723"/>
      <c r="BS22" s="669" t="s">
        <v>128</v>
      </c>
      <c r="BT22" s="664"/>
      <c r="BU22" s="664"/>
      <c r="BV22" s="664"/>
      <c r="BW22" s="664"/>
      <c r="BX22" s="664"/>
      <c r="BY22" s="664"/>
      <c r="BZ22" s="664"/>
      <c r="CA22" s="664"/>
      <c r="CB22" s="704"/>
      <c r="CD22" s="778" t="s">
        <v>284</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285</v>
      </c>
      <c r="C23" s="659"/>
      <c r="D23" s="659"/>
      <c r="E23" s="659"/>
      <c r="F23" s="659"/>
      <c r="G23" s="659"/>
      <c r="H23" s="659"/>
      <c r="I23" s="659"/>
      <c r="J23" s="659"/>
      <c r="K23" s="659"/>
      <c r="L23" s="659"/>
      <c r="M23" s="659"/>
      <c r="N23" s="659"/>
      <c r="O23" s="659"/>
      <c r="P23" s="659"/>
      <c r="Q23" s="660"/>
      <c r="R23" s="661">
        <v>9040</v>
      </c>
      <c r="S23" s="664"/>
      <c r="T23" s="664"/>
      <c r="U23" s="664"/>
      <c r="V23" s="664"/>
      <c r="W23" s="664"/>
      <c r="X23" s="664"/>
      <c r="Y23" s="665"/>
      <c r="Z23" s="723">
        <v>0.1</v>
      </c>
      <c r="AA23" s="723"/>
      <c r="AB23" s="723"/>
      <c r="AC23" s="723"/>
      <c r="AD23" s="724">
        <v>9040</v>
      </c>
      <c r="AE23" s="724"/>
      <c r="AF23" s="724"/>
      <c r="AG23" s="724"/>
      <c r="AH23" s="724"/>
      <c r="AI23" s="724"/>
      <c r="AJ23" s="724"/>
      <c r="AK23" s="724"/>
      <c r="AL23" s="666">
        <v>0.1</v>
      </c>
      <c r="AM23" s="667"/>
      <c r="AN23" s="667"/>
      <c r="AO23" s="725"/>
      <c r="AP23" s="769" t="s">
        <v>286</v>
      </c>
      <c r="AQ23" s="776"/>
      <c r="AR23" s="776"/>
      <c r="AS23" s="776"/>
      <c r="AT23" s="776"/>
      <c r="AU23" s="776"/>
      <c r="AV23" s="776"/>
      <c r="AW23" s="776"/>
      <c r="AX23" s="776"/>
      <c r="AY23" s="776"/>
      <c r="AZ23" s="776"/>
      <c r="BA23" s="776"/>
      <c r="BB23" s="776"/>
      <c r="BC23" s="776"/>
      <c r="BD23" s="776"/>
      <c r="BE23" s="776"/>
      <c r="BF23" s="771"/>
      <c r="BG23" s="661" t="s">
        <v>128</v>
      </c>
      <c r="BH23" s="664"/>
      <c r="BI23" s="664"/>
      <c r="BJ23" s="664"/>
      <c r="BK23" s="664"/>
      <c r="BL23" s="664"/>
      <c r="BM23" s="664"/>
      <c r="BN23" s="665"/>
      <c r="BO23" s="723" t="s">
        <v>128</v>
      </c>
      <c r="BP23" s="723"/>
      <c r="BQ23" s="723"/>
      <c r="BR23" s="723"/>
      <c r="BS23" s="669" t="s">
        <v>128</v>
      </c>
      <c r="BT23" s="664"/>
      <c r="BU23" s="664"/>
      <c r="BV23" s="664"/>
      <c r="BW23" s="664"/>
      <c r="BX23" s="664"/>
      <c r="BY23" s="664"/>
      <c r="BZ23" s="664"/>
      <c r="CA23" s="664"/>
      <c r="CB23" s="704"/>
      <c r="CD23" s="778" t="s">
        <v>225</v>
      </c>
      <c r="CE23" s="779"/>
      <c r="CF23" s="779"/>
      <c r="CG23" s="779"/>
      <c r="CH23" s="779"/>
      <c r="CI23" s="779"/>
      <c r="CJ23" s="779"/>
      <c r="CK23" s="779"/>
      <c r="CL23" s="779"/>
      <c r="CM23" s="779"/>
      <c r="CN23" s="779"/>
      <c r="CO23" s="779"/>
      <c r="CP23" s="779"/>
      <c r="CQ23" s="780"/>
      <c r="CR23" s="778" t="s">
        <v>287</v>
      </c>
      <c r="CS23" s="779"/>
      <c r="CT23" s="779"/>
      <c r="CU23" s="779"/>
      <c r="CV23" s="779"/>
      <c r="CW23" s="779"/>
      <c r="CX23" s="779"/>
      <c r="CY23" s="780"/>
      <c r="CZ23" s="778" t="s">
        <v>288</v>
      </c>
      <c r="DA23" s="779"/>
      <c r="DB23" s="779"/>
      <c r="DC23" s="780"/>
      <c r="DD23" s="778" t="s">
        <v>289</v>
      </c>
      <c r="DE23" s="779"/>
      <c r="DF23" s="779"/>
      <c r="DG23" s="779"/>
      <c r="DH23" s="779"/>
      <c r="DI23" s="779"/>
      <c r="DJ23" s="779"/>
      <c r="DK23" s="780"/>
      <c r="DL23" s="787" t="s">
        <v>290</v>
      </c>
      <c r="DM23" s="788"/>
      <c r="DN23" s="788"/>
      <c r="DO23" s="788"/>
      <c r="DP23" s="788"/>
      <c r="DQ23" s="788"/>
      <c r="DR23" s="788"/>
      <c r="DS23" s="788"/>
      <c r="DT23" s="788"/>
      <c r="DU23" s="788"/>
      <c r="DV23" s="789"/>
      <c r="DW23" s="778" t="s">
        <v>291</v>
      </c>
      <c r="DX23" s="779"/>
      <c r="DY23" s="779"/>
      <c r="DZ23" s="779"/>
      <c r="EA23" s="779"/>
      <c r="EB23" s="779"/>
      <c r="EC23" s="780"/>
    </row>
    <row r="24" spans="2:133" ht="11.25" customHeight="1" x14ac:dyDescent="0.15">
      <c r="B24" s="658" t="s">
        <v>292</v>
      </c>
      <c r="C24" s="659"/>
      <c r="D24" s="659"/>
      <c r="E24" s="659"/>
      <c r="F24" s="659"/>
      <c r="G24" s="659"/>
      <c r="H24" s="659"/>
      <c r="I24" s="659"/>
      <c r="J24" s="659"/>
      <c r="K24" s="659"/>
      <c r="L24" s="659"/>
      <c r="M24" s="659"/>
      <c r="N24" s="659"/>
      <c r="O24" s="659"/>
      <c r="P24" s="659"/>
      <c r="Q24" s="660"/>
      <c r="R24" s="661">
        <v>226444</v>
      </c>
      <c r="S24" s="664"/>
      <c r="T24" s="664"/>
      <c r="U24" s="664"/>
      <c r="V24" s="664"/>
      <c r="W24" s="664"/>
      <c r="X24" s="664"/>
      <c r="Y24" s="665"/>
      <c r="Z24" s="723">
        <v>1.6</v>
      </c>
      <c r="AA24" s="723"/>
      <c r="AB24" s="723"/>
      <c r="AC24" s="723"/>
      <c r="AD24" s="724">
        <v>177</v>
      </c>
      <c r="AE24" s="724"/>
      <c r="AF24" s="724"/>
      <c r="AG24" s="724"/>
      <c r="AH24" s="724"/>
      <c r="AI24" s="724"/>
      <c r="AJ24" s="724"/>
      <c r="AK24" s="724"/>
      <c r="AL24" s="666">
        <v>0</v>
      </c>
      <c r="AM24" s="667"/>
      <c r="AN24" s="667"/>
      <c r="AO24" s="725"/>
      <c r="AP24" s="769" t="s">
        <v>293</v>
      </c>
      <c r="AQ24" s="776"/>
      <c r="AR24" s="776"/>
      <c r="AS24" s="776"/>
      <c r="AT24" s="776"/>
      <c r="AU24" s="776"/>
      <c r="AV24" s="776"/>
      <c r="AW24" s="776"/>
      <c r="AX24" s="776"/>
      <c r="AY24" s="776"/>
      <c r="AZ24" s="776"/>
      <c r="BA24" s="776"/>
      <c r="BB24" s="776"/>
      <c r="BC24" s="776"/>
      <c r="BD24" s="776"/>
      <c r="BE24" s="776"/>
      <c r="BF24" s="771"/>
      <c r="BG24" s="661" t="s">
        <v>242</v>
      </c>
      <c r="BH24" s="664"/>
      <c r="BI24" s="664"/>
      <c r="BJ24" s="664"/>
      <c r="BK24" s="664"/>
      <c r="BL24" s="664"/>
      <c r="BM24" s="664"/>
      <c r="BN24" s="665"/>
      <c r="BO24" s="723" t="s">
        <v>128</v>
      </c>
      <c r="BP24" s="723"/>
      <c r="BQ24" s="723"/>
      <c r="BR24" s="723"/>
      <c r="BS24" s="669" t="s">
        <v>128</v>
      </c>
      <c r="BT24" s="664"/>
      <c r="BU24" s="664"/>
      <c r="BV24" s="664"/>
      <c r="BW24" s="664"/>
      <c r="BX24" s="664"/>
      <c r="BY24" s="664"/>
      <c r="BZ24" s="664"/>
      <c r="CA24" s="664"/>
      <c r="CB24" s="704"/>
      <c r="CD24" s="732" t="s">
        <v>294</v>
      </c>
      <c r="CE24" s="733"/>
      <c r="CF24" s="733"/>
      <c r="CG24" s="733"/>
      <c r="CH24" s="733"/>
      <c r="CI24" s="733"/>
      <c r="CJ24" s="733"/>
      <c r="CK24" s="733"/>
      <c r="CL24" s="733"/>
      <c r="CM24" s="733"/>
      <c r="CN24" s="733"/>
      <c r="CO24" s="733"/>
      <c r="CP24" s="733"/>
      <c r="CQ24" s="734"/>
      <c r="CR24" s="726">
        <v>6365082</v>
      </c>
      <c r="CS24" s="727"/>
      <c r="CT24" s="727"/>
      <c r="CU24" s="727"/>
      <c r="CV24" s="727"/>
      <c r="CW24" s="727"/>
      <c r="CX24" s="727"/>
      <c r="CY24" s="773"/>
      <c r="CZ24" s="774">
        <v>47.6</v>
      </c>
      <c r="DA24" s="743"/>
      <c r="DB24" s="743"/>
      <c r="DC24" s="777"/>
      <c r="DD24" s="772">
        <v>4376848</v>
      </c>
      <c r="DE24" s="727"/>
      <c r="DF24" s="727"/>
      <c r="DG24" s="727"/>
      <c r="DH24" s="727"/>
      <c r="DI24" s="727"/>
      <c r="DJ24" s="727"/>
      <c r="DK24" s="773"/>
      <c r="DL24" s="772">
        <v>4372521</v>
      </c>
      <c r="DM24" s="727"/>
      <c r="DN24" s="727"/>
      <c r="DO24" s="727"/>
      <c r="DP24" s="727"/>
      <c r="DQ24" s="727"/>
      <c r="DR24" s="727"/>
      <c r="DS24" s="727"/>
      <c r="DT24" s="727"/>
      <c r="DU24" s="727"/>
      <c r="DV24" s="773"/>
      <c r="DW24" s="774">
        <v>47.1</v>
      </c>
      <c r="DX24" s="743"/>
      <c r="DY24" s="743"/>
      <c r="DZ24" s="743"/>
      <c r="EA24" s="743"/>
      <c r="EB24" s="743"/>
      <c r="EC24" s="775"/>
    </row>
    <row r="25" spans="2:133" ht="11.25" customHeight="1" x14ac:dyDescent="0.15">
      <c r="B25" s="658" t="s">
        <v>295</v>
      </c>
      <c r="C25" s="659"/>
      <c r="D25" s="659"/>
      <c r="E25" s="659"/>
      <c r="F25" s="659"/>
      <c r="G25" s="659"/>
      <c r="H25" s="659"/>
      <c r="I25" s="659"/>
      <c r="J25" s="659"/>
      <c r="K25" s="659"/>
      <c r="L25" s="659"/>
      <c r="M25" s="659"/>
      <c r="N25" s="659"/>
      <c r="O25" s="659"/>
      <c r="P25" s="659"/>
      <c r="Q25" s="660"/>
      <c r="R25" s="661">
        <v>110610</v>
      </c>
      <c r="S25" s="664"/>
      <c r="T25" s="664"/>
      <c r="U25" s="664"/>
      <c r="V25" s="664"/>
      <c r="W25" s="664"/>
      <c r="X25" s="664"/>
      <c r="Y25" s="665"/>
      <c r="Z25" s="723">
        <v>0.8</v>
      </c>
      <c r="AA25" s="723"/>
      <c r="AB25" s="723"/>
      <c r="AC25" s="723"/>
      <c r="AD25" s="724">
        <v>8917</v>
      </c>
      <c r="AE25" s="724"/>
      <c r="AF25" s="724"/>
      <c r="AG25" s="724"/>
      <c r="AH25" s="724"/>
      <c r="AI25" s="724"/>
      <c r="AJ25" s="724"/>
      <c r="AK25" s="724"/>
      <c r="AL25" s="666">
        <v>0.1</v>
      </c>
      <c r="AM25" s="667"/>
      <c r="AN25" s="667"/>
      <c r="AO25" s="725"/>
      <c r="AP25" s="769" t="s">
        <v>296</v>
      </c>
      <c r="AQ25" s="776"/>
      <c r="AR25" s="776"/>
      <c r="AS25" s="776"/>
      <c r="AT25" s="776"/>
      <c r="AU25" s="776"/>
      <c r="AV25" s="776"/>
      <c r="AW25" s="776"/>
      <c r="AX25" s="776"/>
      <c r="AY25" s="776"/>
      <c r="AZ25" s="776"/>
      <c r="BA25" s="776"/>
      <c r="BB25" s="776"/>
      <c r="BC25" s="776"/>
      <c r="BD25" s="776"/>
      <c r="BE25" s="776"/>
      <c r="BF25" s="771"/>
      <c r="BG25" s="661" t="s">
        <v>242</v>
      </c>
      <c r="BH25" s="664"/>
      <c r="BI25" s="664"/>
      <c r="BJ25" s="664"/>
      <c r="BK25" s="664"/>
      <c r="BL25" s="664"/>
      <c r="BM25" s="664"/>
      <c r="BN25" s="665"/>
      <c r="BO25" s="723" t="s">
        <v>128</v>
      </c>
      <c r="BP25" s="723"/>
      <c r="BQ25" s="723"/>
      <c r="BR25" s="723"/>
      <c r="BS25" s="669" t="s">
        <v>242</v>
      </c>
      <c r="BT25" s="664"/>
      <c r="BU25" s="664"/>
      <c r="BV25" s="664"/>
      <c r="BW25" s="664"/>
      <c r="BX25" s="664"/>
      <c r="BY25" s="664"/>
      <c r="BZ25" s="664"/>
      <c r="CA25" s="664"/>
      <c r="CB25" s="704"/>
      <c r="CD25" s="705" t="s">
        <v>297</v>
      </c>
      <c r="CE25" s="702"/>
      <c r="CF25" s="702"/>
      <c r="CG25" s="702"/>
      <c r="CH25" s="702"/>
      <c r="CI25" s="702"/>
      <c r="CJ25" s="702"/>
      <c r="CK25" s="702"/>
      <c r="CL25" s="702"/>
      <c r="CM25" s="702"/>
      <c r="CN25" s="702"/>
      <c r="CO25" s="702"/>
      <c r="CP25" s="702"/>
      <c r="CQ25" s="703"/>
      <c r="CR25" s="661">
        <v>2400774</v>
      </c>
      <c r="CS25" s="662"/>
      <c r="CT25" s="662"/>
      <c r="CU25" s="662"/>
      <c r="CV25" s="662"/>
      <c r="CW25" s="662"/>
      <c r="CX25" s="662"/>
      <c r="CY25" s="663"/>
      <c r="CZ25" s="666">
        <v>18</v>
      </c>
      <c r="DA25" s="695"/>
      <c r="DB25" s="695"/>
      <c r="DC25" s="696"/>
      <c r="DD25" s="669">
        <v>2312308</v>
      </c>
      <c r="DE25" s="662"/>
      <c r="DF25" s="662"/>
      <c r="DG25" s="662"/>
      <c r="DH25" s="662"/>
      <c r="DI25" s="662"/>
      <c r="DJ25" s="662"/>
      <c r="DK25" s="663"/>
      <c r="DL25" s="669">
        <v>2307981</v>
      </c>
      <c r="DM25" s="662"/>
      <c r="DN25" s="662"/>
      <c r="DO25" s="662"/>
      <c r="DP25" s="662"/>
      <c r="DQ25" s="662"/>
      <c r="DR25" s="662"/>
      <c r="DS25" s="662"/>
      <c r="DT25" s="662"/>
      <c r="DU25" s="662"/>
      <c r="DV25" s="663"/>
      <c r="DW25" s="666">
        <v>24.8</v>
      </c>
      <c r="DX25" s="695"/>
      <c r="DY25" s="695"/>
      <c r="DZ25" s="695"/>
      <c r="EA25" s="695"/>
      <c r="EB25" s="695"/>
      <c r="EC25" s="697"/>
    </row>
    <row r="26" spans="2:133" ht="11.25" customHeight="1" x14ac:dyDescent="0.15">
      <c r="B26" s="658" t="s">
        <v>298</v>
      </c>
      <c r="C26" s="659"/>
      <c r="D26" s="659"/>
      <c r="E26" s="659"/>
      <c r="F26" s="659"/>
      <c r="G26" s="659"/>
      <c r="H26" s="659"/>
      <c r="I26" s="659"/>
      <c r="J26" s="659"/>
      <c r="K26" s="659"/>
      <c r="L26" s="659"/>
      <c r="M26" s="659"/>
      <c r="N26" s="659"/>
      <c r="O26" s="659"/>
      <c r="P26" s="659"/>
      <c r="Q26" s="660"/>
      <c r="R26" s="661">
        <v>71322</v>
      </c>
      <c r="S26" s="664"/>
      <c r="T26" s="664"/>
      <c r="U26" s="664"/>
      <c r="V26" s="664"/>
      <c r="W26" s="664"/>
      <c r="X26" s="664"/>
      <c r="Y26" s="665"/>
      <c r="Z26" s="723">
        <v>0.5</v>
      </c>
      <c r="AA26" s="723"/>
      <c r="AB26" s="723"/>
      <c r="AC26" s="723"/>
      <c r="AD26" s="724" t="s">
        <v>128</v>
      </c>
      <c r="AE26" s="724"/>
      <c r="AF26" s="724"/>
      <c r="AG26" s="724"/>
      <c r="AH26" s="724"/>
      <c r="AI26" s="724"/>
      <c r="AJ26" s="724"/>
      <c r="AK26" s="724"/>
      <c r="AL26" s="666" t="s">
        <v>128</v>
      </c>
      <c r="AM26" s="667"/>
      <c r="AN26" s="667"/>
      <c r="AO26" s="725"/>
      <c r="AP26" s="769" t="s">
        <v>299</v>
      </c>
      <c r="AQ26" s="770"/>
      <c r="AR26" s="770"/>
      <c r="AS26" s="770"/>
      <c r="AT26" s="770"/>
      <c r="AU26" s="770"/>
      <c r="AV26" s="770"/>
      <c r="AW26" s="770"/>
      <c r="AX26" s="770"/>
      <c r="AY26" s="770"/>
      <c r="AZ26" s="770"/>
      <c r="BA26" s="770"/>
      <c r="BB26" s="770"/>
      <c r="BC26" s="770"/>
      <c r="BD26" s="770"/>
      <c r="BE26" s="770"/>
      <c r="BF26" s="771"/>
      <c r="BG26" s="661" t="s">
        <v>128</v>
      </c>
      <c r="BH26" s="664"/>
      <c r="BI26" s="664"/>
      <c r="BJ26" s="664"/>
      <c r="BK26" s="664"/>
      <c r="BL26" s="664"/>
      <c r="BM26" s="664"/>
      <c r="BN26" s="665"/>
      <c r="BO26" s="723" t="s">
        <v>128</v>
      </c>
      <c r="BP26" s="723"/>
      <c r="BQ26" s="723"/>
      <c r="BR26" s="723"/>
      <c r="BS26" s="669" t="s">
        <v>128</v>
      </c>
      <c r="BT26" s="664"/>
      <c r="BU26" s="664"/>
      <c r="BV26" s="664"/>
      <c r="BW26" s="664"/>
      <c r="BX26" s="664"/>
      <c r="BY26" s="664"/>
      <c r="BZ26" s="664"/>
      <c r="CA26" s="664"/>
      <c r="CB26" s="704"/>
      <c r="CD26" s="705" t="s">
        <v>300</v>
      </c>
      <c r="CE26" s="702"/>
      <c r="CF26" s="702"/>
      <c r="CG26" s="702"/>
      <c r="CH26" s="702"/>
      <c r="CI26" s="702"/>
      <c r="CJ26" s="702"/>
      <c r="CK26" s="702"/>
      <c r="CL26" s="702"/>
      <c r="CM26" s="702"/>
      <c r="CN26" s="702"/>
      <c r="CO26" s="702"/>
      <c r="CP26" s="702"/>
      <c r="CQ26" s="703"/>
      <c r="CR26" s="661">
        <v>1579293</v>
      </c>
      <c r="CS26" s="664"/>
      <c r="CT26" s="664"/>
      <c r="CU26" s="664"/>
      <c r="CV26" s="664"/>
      <c r="CW26" s="664"/>
      <c r="CX26" s="664"/>
      <c r="CY26" s="665"/>
      <c r="CZ26" s="666">
        <v>11.8</v>
      </c>
      <c r="DA26" s="695"/>
      <c r="DB26" s="695"/>
      <c r="DC26" s="696"/>
      <c r="DD26" s="669">
        <v>1512996</v>
      </c>
      <c r="DE26" s="664"/>
      <c r="DF26" s="664"/>
      <c r="DG26" s="664"/>
      <c r="DH26" s="664"/>
      <c r="DI26" s="664"/>
      <c r="DJ26" s="664"/>
      <c r="DK26" s="665"/>
      <c r="DL26" s="669" t="s">
        <v>242</v>
      </c>
      <c r="DM26" s="664"/>
      <c r="DN26" s="664"/>
      <c r="DO26" s="664"/>
      <c r="DP26" s="664"/>
      <c r="DQ26" s="664"/>
      <c r="DR26" s="664"/>
      <c r="DS26" s="664"/>
      <c r="DT26" s="664"/>
      <c r="DU26" s="664"/>
      <c r="DV26" s="665"/>
      <c r="DW26" s="666" t="s">
        <v>242</v>
      </c>
      <c r="DX26" s="695"/>
      <c r="DY26" s="695"/>
      <c r="DZ26" s="695"/>
      <c r="EA26" s="695"/>
      <c r="EB26" s="695"/>
      <c r="EC26" s="697"/>
    </row>
    <row r="27" spans="2:133" ht="11.25" customHeight="1" x14ac:dyDescent="0.15">
      <c r="B27" s="658" t="s">
        <v>301</v>
      </c>
      <c r="C27" s="659"/>
      <c r="D27" s="659"/>
      <c r="E27" s="659"/>
      <c r="F27" s="659"/>
      <c r="G27" s="659"/>
      <c r="H27" s="659"/>
      <c r="I27" s="659"/>
      <c r="J27" s="659"/>
      <c r="K27" s="659"/>
      <c r="L27" s="659"/>
      <c r="M27" s="659"/>
      <c r="N27" s="659"/>
      <c r="O27" s="659"/>
      <c r="P27" s="659"/>
      <c r="Q27" s="660"/>
      <c r="R27" s="661">
        <v>1502585</v>
      </c>
      <c r="S27" s="664"/>
      <c r="T27" s="664"/>
      <c r="U27" s="664"/>
      <c r="V27" s="664"/>
      <c r="W27" s="664"/>
      <c r="X27" s="664"/>
      <c r="Y27" s="665"/>
      <c r="Z27" s="723">
        <v>10.6</v>
      </c>
      <c r="AA27" s="723"/>
      <c r="AB27" s="723"/>
      <c r="AC27" s="723"/>
      <c r="AD27" s="724" t="s">
        <v>242</v>
      </c>
      <c r="AE27" s="724"/>
      <c r="AF27" s="724"/>
      <c r="AG27" s="724"/>
      <c r="AH27" s="724"/>
      <c r="AI27" s="724"/>
      <c r="AJ27" s="724"/>
      <c r="AK27" s="724"/>
      <c r="AL27" s="666" t="s">
        <v>128</v>
      </c>
      <c r="AM27" s="667"/>
      <c r="AN27" s="667"/>
      <c r="AO27" s="725"/>
      <c r="AP27" s="658" t="s">
        <v>302</v>
      </c>
      <c r="AQ27" s="659"/>
      <c r="AR27" s="659"/>
      <c r="AS27" s="659"/>
      <c r="AT27" s="659"/>
      <c r="AU27" s="659"/>
      <c r="AV27" s="659"/>
      <c r="AW27" s="659"/>
      <c r="AX27" s="659"/>
      <c r="AY27" s="659"/>
      <c r="AZ27" s="659"/>
      <c r="BA27" s="659"/>
      <c r="BB27" s="659"/>
      <c r="BC27" s="659"/>
      <c r="BD27" s="659"/>
      <c r="BE27" s="659"/>
      <c r="BF27" s="660"/>
      <c r="BG27" s="661">
        <v>8169280</v>
      </c>
      <c r="BH27" s="664"/>
      <c r="BI27" s="664"/>
      <c r="BJ27" s="664"/>
      <c r="BK27" s="664"/>
      <c r="BL27" s="664"/>
      <c r="BM27" s="664"/>
      <c r="BN27" s="665"/>
      <c r="BO27" s="723">
        <v>100</v>
      </c>
      <c r="BP27" s="723"/>
      <c r="BQ27" s="723"/>
      <c r="BR27" s="723"/>
      <c r="BS27" s="669">
        <v>121213</v>
      </c>
      <c r="BT27" s="664"/>
      <c r="BU27" s="664"/>
      <c r="BV27" s="664"/>
      <c r="BW27" s="664"/>
      <c r="BX27" s="664"/>
      <c r="BY27" s="664"/>
      <c r="BZ27" s="664"/>
      <c r="CA27" s="664"/>
      <c r="CB27" s="704"/>
      <c r="CD27" s="705" t="s">
        <v>303</v>
      </c>
      <c r="CE27" s="702"/>
      <c r="CF27" s="702"/>
      <c r="CG27" s="702"/>
      <c r="CH27" s="702"/>
      <c r="CI27" s="702"/>
      <c r="CJ27" s="702"/>
      <c r="CK27" s="702"/>
      <c r="CL27" s="702"/>
      <c r="CM27" s="702"/>
      <c r="CN27" s="702"/>
      <c r="CO27" s="702"/>
      <c r="CP27" s="702"/>
      <c r="CQ27" s="703"/>
      <c r="CR27" s="661">
        <v>2573343</v>
      </c>
      <c r="CS27" s="662"/>
      <c r="CT27" s="662"/>
      <c r="CU27" s="662"/>
      <c r="CV27" s="662"/>
      <c r="CW27" s="662"/>
      <c r="CX27" s="662"/>
      <c r="CY27" s="663"/>
      <c r="CZ27" s="666">
        <v>19.2</v>
      </c>
      <c r="DA27" s="695"/>
      <c r="DB27" s="695"/>
      <c r="DC27" s="696"/>
      <c r="DD27" s="669">
        <v>709311</v>
      </c>
      <c r="DE27" s="662"/>
      <c r="DF27" s="662"/>
      <c r="DG27" s="662"/>
      <c r="DH27" s="662"/>
      <c r="DI27" s="662"/>
      <c r="DJ27" s="662"/>
      <c r="DK27" s="663"/>
      <c r="DL27" s="669">
        <v>709311</v>
      </c>
      <c r="DM27" s="662"/>
      <c r="DN27" s="662"/>
      <c r="DO27" s="662"/>
      <c r="DP27" s="662"/>
      <c r="DQ27" s="662"/>
      <c r="DR27" s="662"/>
      <c r="DS27" s="662"/>
      <c r="DT27" s="662"/>
      <c r="DU27" s="662"/>
      <c r="DV27" s="663"/>
      <c r="DW27" s="666">
        <v>7.6</v>
      </c>
      <c r="DX27" s="695"/>
      <c r="DY27" s="695"/>
      <c r="DZ27" s="695"/>
      <c r="EA27" s="695"/>
      <c r="EB27" s="695"/>
      <c r="EC27" s="697"/>
    </row>
    <row r="28" spans="2:133" ht="11.25" customHeight="1" x14ac:dyDescent="0.15">
      <c r="B28" s="766" t="s">
        <v>304</v>
      </c>
      <c r="C28" s="767"/>
      <c r="D28" s="767"/>
      <c r="E28" s="767"/>
      <c r="F28" s="767"/>
      <c r="G28" s="767"/>
      <c r="H28" s="767"/>
      <c r="I28" s="767"/>
      <c r="J28" s="767"/>
      <c r="K28" s="767"/>
      <c r="L28" s="767"/>
      <c r="M28" s="767"/>
      <c r="N28" s="767"/>
      <c r="O28" s="767"/>
      <c r="P28" s="767"/>
      <c r="Q28" s="768"/>
      <c r="R28" s="661" t="s">
        <v>128</v>
      </c>
      <c r="S28" s="664"/>
      <c r="T28" s="664"/>
      <c r="U28" s="664"/>
      <c r="V28" s="664"/>
      <c r="W28" s="664"/>
      <c r="X28" s="664"/>
      <c r="Y28" s="665"/>
      <c r="Z28" s="723" t="s">
        <v>128</v>
      </c>
      <c r="AA28" s="723"/>
      <c r="AB28" s="723"/>
      <c r="AC28" s="723"/>
      <c r="AD28" s="724" t="s">
        <v>242</v>
      </c>
      <c r="AE28" s="724"/>
      <c r="AF28" s="724"/>
      <c r="AG28" s="724"/>
      <c r="AH28" s="724"/>
      <c r="AI28" s="724"/>
      <c r="AJ28" s="724"/>
      <c r="AK28" s="724"/>
      <c r="AL28" s="666" t="s">
        <v>128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305</v>
      </c>
      <c r="CE28" s="702"/>
      <c r="CF28" s="702"/>
      <c r="CG28" s="702"/>
      <c r="CH28" s="702"/>
      <c r="CI28" s="702"/>
      <c r="CJ28" s="702"/>
      <c r="CK28" s="702"/>
      <c r="CL28" s="702"/>
      <c r="CM28" s="702"/>
      <c r="CN28" s="702"/>
      <c r="CO28" s="702"/>
      <c r="CP28" s="702"/>
      <c r="CQ28" s="703"/>
      <c r="CR28" s="661">
        <v>1390965</v>
      </c>
      <c r="CS28" s="664"/>
      <c r="CT28" s="664"/>
      <c r="CU28" s="664"/>
      <c r="CV28" s="664"/>
      <c r="CW28" s="664"/>
      <c r="CX28" s="664"/>
      <c r="CY28" s="665"/>
      <c r="CZ28" s="666">
        <v>10.4</v>
      </c>
      <c r="DA28" s="695"/>
      <c r="DB28" s="695"/>
      <c r="DC28" s="696"/>
      <c r="DD28" s="669">
        <v>1355229</v>
      </c>
      <c r="DE28" s="664"/>
      <c r="DF28" s="664"/>
      <c r="DG28" s="664"/>
      <c r="DH28" s="664"/>
      <c r="DI28" s="664"/>
      <c r="DJ28" s="664"/>
      <c r="DK28" s="665"/>
      <c r="DL28" s="669">
        <v>1355229</v>
      </c>
      <c r="DM28" s="664"/>
      <c r="DN28" s="664"/>
      <c r="DO28" s="664"/>
      <c r="DP28" s="664"/>
      <c r="DQ28" s="664"/>
      <c r="DR28" s="664"/>
      <c r="DS28" s="664"/>
      <c r="DT28" s="664"/>
      <c r="DU28" s="664"/>
      <c r="DV28" s="665"/>
      <c r="DW28" s="666">
        <v>14.6</v>
      </c>
      <c r="DX28" s="695"/>
      <c r="DY28" s="695"/>
      <c r="DZ28" s="695"/>
      <c r="EA28" s="695"/>
      <c r="EB28" s="695"/>
      <c r="EC28" s="697"/>
    </row>
    <row r="29" spans="2:133" ht="11.25" customHeight="1" x14ac:dyDescent="0.15">
      <c r="B29" s="658" t="s">
        <v>306</v>
      </c>
      <c r="C29" s="659"/>
      <c r="D29" s="659"/>
      <c r="E29" s="659"/>
      <c r="F29" s="659"/>
      <c r="G29" s="659"/>
      <c r="H29" s="659"/>
      <c r="I29" s="659"/>
      <c r="J29" s="659"/>
      <c r="K29" s="659"/>
      <c r="L29" s="659"/>
      <c r="M29" s="659"/>
      <c r="N29" s="659"/>
      <c r="O29" s="659"/>
      <c r="P29" s="659"/>
      <c r="Q29" s="660"/>
      <c r="R29" s="661">
        <v>925494</v>
      </c>
      <c r="S29" s="664"/>
      <c r="T29" s="664"/>
      <c r="U29" s="664"/>
      <c r="V29" s="664"/>
      <c r="W29" s="664"/>
      <c r="X29" s="664"/>
      <c r="Y29" s="665"/>
      <c r="Z29" s="723">
        <v>6.5</v>
      </c>
      <c r="AA29" s="723"/>
      <c r="AB29" s="723"/>
      <c r="AC29" s="723"/>
      <c r="AD29" s="724" t="s">
        <v>128</v>
      </c>
      <c r="AE29" s="724"/>
      <c r="AF29" s="724"/>
      <c r="AG29" s="724"/>
      <c r="AH29" s="724"/>
      <c r="AI29" s="724"/>
      <c r="AJ29" s="724"/>
      <c r="AK29" s="724"/>
      <c r="AL29" s="666" t="s">
        <v>128</v>
      </c>
      <c r="AM29" s="667"/>
      <c r="AN29" s="667"/>
      <c r="AO29" s="725"/>
      <c r="AP29" s="735" t="s">
        <v>225</v>
      </c>
      <c r="AQ29" s="736"/>
      <c r="AR29" s="736"/>
      <c r="AS29" s="736"/>
      <c r="AT29" s="736"/>
      <c r="AU29" s="736"/>
      <c r="AV29" s="736"/>
      <c r="AW29" s="736"/>
      <c r="AX29" s="736"/>
      <c r="AY29" s="736"/>
      <c r="AZ29" s="736"/>
      <c r="BA29" s="736"/>
      <c r="BB29" s="736"/>
      <c r="BC29" s="736"/>
      <c r="BD29" s="736"/>
      <c r="BE29" s="736"/>
      <c r="BF29" s="737"/>
      <c r="BG29" s="735" t="s">
        <v>307</v>
      </c>
      <c r="BH29" s="763"/>
      <c r="BI29" s="763"/>
      <c r="BJ29" s="763"/>
      <c r="BK29" s="763"/>
      <c r="BL29" s="763"/>
      <c r="BM29" s="763"/>
      <c r="BN29" s="763"/>
      <c r="BO29" s="763"/>
      <c r="BP29" s="763"/>
      <c r="BQ29" s="764"/>
      <c r="BR29" s="735" t="s">
        <v>308</v>
      </c>
      <c r="BS29" s="763"/>
      <c r="BT29" s="763"/>
      <c r="BU29" s="763"/>
      <c r="BV29" s="763"/>
      <c r="BW29" s="763"/>
      <c r="BX29" s="763"/>
      <c r="BY29" s="763"/>
      <c r="BZ29" s="763"/>
      <c r="CA29" s="763"/>
      <c r="CB29" s="764"/>
      <c r="CD29" s="745" t="s">
        <v>309</v>
      </c>
      <c r="CE29" s="746"/>
      <c r="CF29" s="705" t="s">
        <v>310</v>
      </c>
      <c r="CG29" s="702"/>
      <c r="CH29" s="702"/>
      <c r="CI29" s="702"/>
      <c r="CJ29" s="702"/>
      <c r="CK29" s="702"/>
      <c r="CL29" s="702"/>
      <c r="CM29" s="702"/>
      <c r="CN29" s="702"/>
      <c r="CO29" s="702"/>
      <c r="CP29" s="702"/>
      <c r="CQ29" s="703"/>
      <c r="CR29" s="661">
        <v>1390938</v>
      </c>
      <c r="CS29" s="662"/>
      <c r="CT29" s="662"/>
      <c r="CU29" s="662"/>
      <c r="CV29" s="662"/>
      <c r="CW29" s="662"/>
      <c r="CX29" s="662"/>
      <c r="CY29" s="663"/>
      <c r="CZ29" s="666">
        <v>10.4</v>
      </c>
      <c r="DA29" s="695"/>
      <c r="DB29" s="695"/>
      <c r="DC29" s="696"/>
      <c r="DD29" s="669">
        <v>1355202</v>
      </c>
      <c r="DE29" s="662"/>
      <c r="DF29" s="662"/>
      <c r="DG29" s="662"/>
      <c r="DH29" s="662"/>
      <c r="DI29" s="662"/>
      <c r="DJ29" s="662"/>
      <c r="DK29" s="663"/>
      <c r="DL29" s="669">
        <v>1355202</v>
      </c>
      <c r="DM29" s="662"/>
      <c r="DN29" s="662"/>
      <c r="DO29" s="662"/>
      <c r="DP29" s="662"/>
      <c r="DQ29" s="662"/>
      <c r="DR29" s="662"/>
      <c r="DS29" s="662"/>
      <c r="DT29" s="662"/>
      <c r="DU29" s="662"/>
      <c r="DV29" s="663"/>
      <c r="DW29" s="666">
        <v>14.6</v>
      </c>
      <c r="DX29" s="695"/>
      <c r="DY29" s="695"/>
      <c r="DZ29" s="695"/>
      <c r="EA29" s="695"/>
      <c r="EB29" s="695"/>
      <c r="EC29" s="697"/>
    </row>
    <row r="30" spans="2:133" ht="11.25" customHeight="1" x14ac:dyDescent="0.15">
      <c r="B30" s="658" t="s">
        <v>311</v>
      </c>
      <c r="C30" s="659"/>
      <c r="D30" s="659"/>
      <c r="E30" s="659"/>
      <c r="F30" s="659"/>
      <c r="G30" s="659"/>
      <c r="H30" s="659"/>
      <c r="I30" s="659"/>
      <c r="J30" s="659"/>
      <c r="K30" s="659"/>
      <c r="L30" s="659"/>
      <c r="M30" s="659"/>
      <c r="N30" s="659"/>
      <c r="O30" s="659"/>
      <c r="P30" s="659"/>
      <c r="Q30" s="660"/>
      <c r="R30" s="661">
        <v>16795</v>
      </c>
      <c r="S30" s="664"/>
      <c r="T30" s="664"/>
      <c r="U30" s="664"/>
      <c r="V30" s="664"/>
      <c r="W30" s="664"/>
      <c r="X30" s="664"/>
      <c r="Y30" s="665"/>
      <c r="Z30" s="723">
        <v>0.1</v>
      </c>
      <c r="AA30" s="723"/>
      <c r="AB30" s="723"/>
      <c r="AC30" s="723"/>
      <c r="AD30" s="724">
        <v>9721</v>
      </c>
      <c r="AE30" s="724"/>
      <c r="AF30" s="724"/>
      <c r="AG30" s="724"/>
      <c r="AH30" s="724"/>
      <c r="AI30" s="724"/>
      <c r="AJ30" s="724"/>
      <c r="AK30" s="724"/>
      <c r="AL30" s="666">
        <v>0.1</v>
      </c>
      <c r="AM30" s="667"/>
      <c r="AN30" s="667"/>
      <c r="AO30" s="725"/>
      <c r="AP30" s="751" t="s">
        <v>312</v>
      </c>
      <c r="AQ30" s="752"/>
      <c r="AR30" s="752"/>
      <c r="AS30" s="752"/>
      <c r="AT30" s="757" t="s">
        <v>313</v>
      </c>
      <c r="AU30" s="230"/>
      <c r="AV30" s="230"/>
      <c r="AW30" s="230"/>
      <c r="AX30" s="760" t="s">
        <v>189</v>
      </c>
      <c r="AY30" s="761"/>
      <c r="AZ30" s="761"/>
      <c r="BA30" s="761"/>
      <c r="BB30" s="761"/>
      <c r="BC30" s="761"/>
      <c r="BD30" s="761"/>
      <c r="BE30" s="761"/>
      <c r="BF30" s="762"/>
      <c r="BG30" s="741">
        <v>99.2</v>
      </c>
      <c r="BH30" s="742"/>
      <c r="BI30" s="742"/>
      <c r="BJ30" s="742"/>
      <c r="BK30" s="742"/>
      <c r="BL30" s="742"/>
      <c r="BM30" s="743">
        <v>97</v>
      </c>
      <c r="BN30" s="742"/>
      <c r="BO30" s="742"/>
      <c r="BP30" s="742"/>
      <c r="BQ30" s="744"/>
      <c r="BR30" s="741">
        <v>99.1</v>
      </c>
      <c r="BS30" s="742"/>
      <c r="BT30" s="742"/>
      <c r="BU30" s="742"/>
      <c r="BV30" s="742"/>
      <c r="BW30" s="742"/>
      <c r="BX30" s="743">
        <v>96.7</v>
      </c>
      <c r="BY30" s="742"/>
      <c r="BZ30" s="742"/>
      <c r="CA30" s="742"/>
      <c r="CB30" s="744"/>
      <c r="CD30" s="747"/>
      <c r="CE30" s="748"/>
      <c r="CF30" s="705" t="s">
        <v>314</v>
      </c>
      <c r="CG30" s="702"/>
      <c r="CH30" s="702"/>
      <c r="CI30" s="702"/>
      <c r="CJ30" s="702"/>
      <c r="CK30" s="702"/>
      <c r="CL30" s="702"/>
      <c r="CM30" s="702"/>
      <c r="CN30" s="702"/>
      <c r="CO30" s="702"/>
      <c r="CP30" s="702"/>
      <c r="CQ30" s="703"/>
      <c r="CR30" s="661">
        <v>1302939</v>
      </c>
      <c r="CS30" s="664"/>
      <c r="CT30" s="664"/>
      <c r="CU30" s="664"/>
      <c r="CV30" s="664"/>
      <c r="CW30" s="664"/>
      <c r="CX30" s="664"/>
      <c r="CY30" s="665"/>
      <c r="CZ30" s="666">
        <v>9.6999999999999993</v>
      </c>
      <c r="DA30" s="695"/>
      <c r="DB30" s="695"/>
      <c r="DC30" s="696"/>
      <c r="DD30" s="669">
        <v>1267348</v>
      </c>
      <c r="DE30" s="664"/>
      <c r="DF30" s="664"/>
      <c r="DG30" s="664"/>
      <c r="DH30" s="664"/>
      <c r="DI30" s="664"/>
      <c r="DJ30" s="664"/>
      <c r="DK30" s="665"/>
      <c r="DL30" s="669">
        <v>1267348</v>
      </c>
      <c r="DM30" s="664"/>
      <c r="DN30" s="664"/>
      <c r="DO30" s="664"/>
      <c r="DP30" s="664"/>
      <c r="DQ30" s="664"/>
      <c r="DR30" s="664"/>
      <c r="DS30" s="664"/>
      <c r="DT30" s="664"/>
      <c r="DU30" s="664"/>
      <c r="DV30" s="665"/>
      <c r="DW30" s="666">
        <v>13.6</v>
      </c>
      <c r="DX30" s="695"/>
      <c r="DY30" s="695"/>
      <c r="DZ30" s="695"/>
      <c r="EA30" s="695"/>
      <c r="EB30" s="695"/>
      <c r="EC30" s="697"/>
    </row>
    <row r="31" spans="2:133" ht="11.25" customHeight="1" x14ac:dyDescent="0.15">
      <c r="B31" s="658" t="s">
        <v>315</v>
      </c>
      <c r="C31" s="659"/>
      <c r="D31" s="659"/>
      <c r="E31" s="659"/>
      <c r="F31" s="659"/>
      <c r="G31" s="659"/>
      <c r="H31" s="659"/>
      <c r="I31" s="659"/>
      <c r="J31" s="659"/>
      <c r="K31" s="659"/>
      <c r="L31" s="659"/>
      <c r="M31" s="659"/>
      <c r="N31" s="659"/>
      <c r="O31" s="659"/>
      <c r="P31" s="659"/>
      <c r="Q31" s="660"/>
      <c r="R31" s="661">
        <v>38999</v>
      </c>
      <c r="S31" s="664"/>
      <c r="T31" s="664"/>
      <c r="U31" s="664"/>
      <c r="V31" s="664"/>
      <c r="W31" s="664"/>
      <c r="X31" s="664"/>
      <c r="Y31" s="665"/>
      <c r="Z31" s="723">
        <v>0.3</v>
      </c>
      <c r="AA31" s="723"/>
      <c r="AB31" s="723"/>
      <c r="AC31" s="723"/>
      <c r="AD31" s="724" t="s">
        <v>128</v>
      </c>
      <c r="AE31" s="724"/>
      <c r="AF31" s="724"/>
      <c r="AG31" s="724"/>
      <c r="AH31" s="724"/>
      <c r="AI31" s="724"/>
      <c r="AJ31" s="724"/>
      <c r="AK31" s="724"/>
      <c r="AL31" s="666" t="s">
        <v>128</v>
      </c>
      <c r="AM31" s="667"/>
      <c r="AN31" s="667"/>
      <c r="AO31" s="725"/>
      <c r="AP31" s="753"/>
      <c r="AQ31" s="754"/>
      <c r="AR31" s="754"/>
      <c r="AS31" s="754"/>
      <c r="AT31" s="758"/>
      <c r="AU31" s="229" t="s">
        <v>316</v>
      </c>
      <c r="AV31" s="229"/>
      <c r="AW31" s="229"/>
      <c r="AX31" s="658" t="s">
        <v>317</v>
      </c>
      <c r="AY31" s="659"/>
      <c r="AZ31" s="659"/>
      <c r="BA31" s="659"/>
      <c r="BB31" s="659"/>
      <c r="BC31" s="659"/>
      <c r="BD31" s="659"/>
      <c r="BE31" s="659"/>
      <c r="BF31" s="660"/>
      <c r="BG31" s="739">
        <v>98.3</v>
      </c>
      <c r="BH31" s="662"/>
      <c r="BI31" s="662"/>
      <c r="BJ31" s="662"/>
      <c r="BK31" s="662"/>
      <c r="BL31" s="662"/>
      <c r="BM31" s="667">
        <v>94.1</v>
      </c>
      <c r="BN31" s="740"/>
      <c r="BO31" s="740"/>
      <c r="BP31" s="740"/>
      <c r="BQ31" s="701"/>
      <c r="BR31" s="739">
        <v>98.4</v>
      </c>
      <c r="BS31" s="662"/>
      <c r="BT31" s="662"/>
      <c r="BU31" s="662"/>
      <c r="BV31" s="662"/>
      <c r="BW31" s="662"/>
      <c r="BX31" s="667">
        <v>94.3</v>
      </c>
      <c r="BY31" s="740"/>
      <c r="BZ31" s="740"/>
      <c r="CA31" s="740"/>
      <c r="CB31" s="701"/>
      <c r="CD31" s="747"/>
      <c r="CE31" s="748"/>
      <c r="CF31" s="705" t="s">
        <v>318</v>
      </c>
      <c r="CG31" s="702"/>
      <c r="CH31" s="702"/>
      <c r="CI31" s="702"/>
      <c r="CJ31" s="702"/>
      <c r="CK31" s="702"/>
      <c r="CL31" s="702"/>
      <c r="CM31" s="702"/>
      <c r="CN31" s="702"/>
      <c r="CO31" s="702"/>
      <c r="CP31" s="702"/>
      <c r="CQ31" s="703"/>
      <c r="CR31" s="661">
        <v>87999</v>
      </c>
      <c r="CS31" s="662"/>
      <c r="CT31" s="662"/>
      <c r="CU31" s="662"/>
      <c r="CV31" s="662"/>
      <c r="CW31" s="662"/>
      <c r="CX31" s="662"/>
      <c r="CY31" s="663"/>
      <c r="CZ31" s="666">
        <v>0.7</v>
      </c>
      <c r="DA31" s="695"/>
      <c r="DB31" s="695"/>
      <c r="DC31" s="696"/>
      <c r="DD31" s="669">
        <v>87854</v>
      </c>
      <c r="DE31" s="662"/>
      <c r="DF31" s="662"/>
      <c r="DG31" s="662"/>
      <c r="DH31" s="662"/>
      <c r="DI31" s="662"/>
      <c r="DJ31" s="662"/>
      <c r="DK31" s="663"/>
      <c r="DL31" s="669">
        <v>87854</v>
      </c>
      <c r="DM31" s="662"/>
      <c r="DN31" s="662"/>
      <c r="DO31" s="662"/>
      <c r="DP31" s="662"/>
      <c r="DQ31" s="662"/>
      <c r="DR31" s="662"/>
      <c r="DS31" s="662"/>
      <c r="DT31" s="662"/>
      <c r="DU31" s="662"/>
      <c r="DV31" s="663"/>
      <c r="DW31" s="666">
        <v>0.9</v>
      </c>
      <c r="DX31" s="695"/>
      <c r="DY31" s="695"/>
      <c r="DZ31" s="695"/>
      <c r="EA31" s="695"/>
      <c r="EB31" s="695"/>
      <c r="EC31" s="697"/>
    </row>
    <row r="32" spans="2:133" ht="11.25" customHeight="1" x14ac:dyDescent="0.15">
      <c r="B32" s="658" t="s">
        <v>319</v>
      </c>
      <c r="C32" s="659"/>
      <c r="D32" s="659"/>
      <c r="E32" s="659"/>
      <c r="F32" s="659"/>
      <c r="G32" s="659"/>
      <c r="H32" s="659"/>
      <c r="I32" s="659"/>
      <c r="J32" s="659"/>
      <c r="K32" s="659"/>
      <c r="L32" s="659"/>
      <c r="M32" s="659"/>
      <c r="N32" s="659"/>
      <c r="O32" s="659"/>
      <c r="P32" s="659"/>
      <c r="Q32" s="660"/>
      <c r="R32" s="661">
        <v>75589</v>
      </c>
      <c r="S32" s="664"/>
      <c r="T32" s="664"/>
      <c r="U32" s="664"/>
      <c r="V32" s="664"/>
      <c r="W32" s="664"/>
      <c r="X32" s="664"/>
      <c r="Y32" s="665"/>
      <c r="Z32" s="723">
        <v>0.5</v>
      </c>
      <c r="AA32" s="723"/>
      <c r="AB32" s="723"/>
      <c r="AC32" s="723"/>
      <c r="AD32" s="724" t="s">
        <v>242</v>
      </c>
      <c r="AE32" s="724"/>
      <c r="AF32" s="724"/>
      <c r="AG32" s="724"/>
      <c r="AH32" s="724"/>
      <c r="AI32" s="724"/>
      <c r="AJ32" s="724"/>
      <c r="AK32" s="724"/>
      <c r="AL32" s="666" t="s">
        <v>128</v>
      </c>
      <c r="AM32" s="667"/>
      <c r="AN32" s="667"/>
      <c r="AO32" s="725"/>
      <c r="AP32" s="755"/>
      <c r="AQ32" s="756"/>
      <c r="AR32" s="756"/>
      <c r="AS32" s="756"/>
      <c r="AT32" s="759"/>
      <c r="AU32" s="231"/>
      <c r="AV32" s="231"/>
      <c r="AW32" s="231"/>
      <c r="AX32" s="673" t="s">
        <v>320</v>
      </c>
      <c r="AY32" s="674"/>
      <c r="AZ32" s="674"/>
      <c r="BA32" s="674"/>
      <c r="BB32" s="674"/>
      <c r="BC32" s="674"/>
      <c r="BD32" s="674"/>
      <c r="BE32" s="674"/>
      <c r="BF32" s="675"/>
      <c r="BG32" s="738">
        <v>99.6</v>
      </c>
      <c r="BH32" s="677"/>
      <c r="BI32" s="677"/>
      <c r="BJ32" s="677"/>
      <c r="BK32" s="677"/>
      <c r="BL32" s="677"/>
      <c r="BM32" s="721">
        <v>98.5</v>
      </c>
      <c r="BN32" s="677"/>
      <c r="BO32" s="677"/>
      <c r="BP32" s="677"/>
      <c r="BQ32" s="714"/>
      <c r="BR32" s="738">
        <v>99.5</v>
      </c>
      <c r="BS32" s="677"/>
      <c r="BT32" s="677"/>
      <c r="BU32" s="677"/>
      <c r="BV32" s="677"/>
      <c r="BW32" s="677"/>
      <c r="BX32" s="721">
        <v>98.1</v>
      </c>
      <c r="BY32" s="677"/>
      <c r="BZ32" s="677"/>
      <c r="CA32" s="677"/>
      <c r="CB32" s="714"/>
      <c r="CD32" s="749"/>
      <c r="CE32" s="750"/>
      <c r="CF32" s="705" t="s">
        <v>321</v>
      </c>
      <c r="CG32" s="702"/>
      <c r="CH32" s="702"/>
      <c r="CI32" s="702"/>
      <c r="CJ32" s="702"/>
      <c r="CK32" s="702"/>
      <c r="CL32" s="702"/>
      <c r="CM32" s="702"/>
      <c r="CN32" s="702"/>
      <c r="CO32" s="702"/>
      <c r="CP32" s="702"/>
      <c r="CQ32" s="703"/>
      <c r="CR32" s="661">
        <v>27</v>
      </c>
      <c r="CS32" s="664"/>
      <c r="CT32" s="664"/>
      <c r="CU32" s="664"/>
      <c r="CV32" s="664"/>
      <c r="CW32" s="664"/>
      <c r="CX32" s="664"/>
      <c r="CY32" s="665"/>
      <c r="CZ32" s="666">
        <v>0</v>
      </c>
      <c r="DA32" s="695"/>
      <c r="DB32" s="695"/>
      <c r="DC32" s="696"/>
      <c r="DD32" s="669">
        <v>27</v>
      </c>
      <c r="DE32" s="664"/>
      <c r="DF32" s="664"/>
      <c r="DG32" s="664"/>
      <c r="DH32" s="664"/>
      <c r="DI32" s="664"/>
      <c r="DJ32" s="664"/>
      <c r="DK32" s="665"/>
      <c r="DL32" s="669">
        <v>27</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322</v>
      </c>
      <c r="C33" s="659"/>
      <c r="D33" s="659"/>
      <c r="E33" s="659"/>
      <c r="F33" s="659"/>
      <c r="G33" s="659"/>
      <c r="H33" s="659"/>
      <c r="I33" s="659"/>
      <c r="J33" s="659"/>
      <c r="K33" s="659"/>
      <c r="L33" s="659"/>
      <c r="M33" s="659"/>
      <c r="N33" s="659"/>
      <c r="O33" s="659"/>
      <c r="P33" s="659"/>
      <c r="Q33" s="660"/>
      <c r="R33" s="661">
        <v>1020533</v>
      </c>
      <c r="S33" s="664"/>
      <c r="T33" s="664"/>
      <c r="U33" s="664"/>
      <c r="V33" s="664"/>
      <c r="W33" s="664"/>
      <c r="X33" s="664"/>
      <c r="Y33" s="665"/>
      <c r="Z33" s="723">
        <v>7.2</v>
      </c>
      <c r="AA33" s="723"/>
      <c r="AB33" s="723"/>
      <c r="AC33" s="723"/>
      <c r="AD33" s="724" t="s">
        <v>128</v>
      </c>
      <c r="AE33" s="724"/>
      <c r="AF33" s="724"/>
      <c r="AG33" s="724"/>
      <c r="AH33" s="724"/>
      <c r="AI33" s="724"/>
      <c r="AJ33" s="724"/>
      <c r="AK33" s="724"/>
      <c r="AL33" s="666" t="s">
        <v>242</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323</v>
      </c>
      <c r="CE33" s="702"/>
      <c r="CF33" s="702"/>
      <c r="CG33" s="702"/>
      <c r="CH33" s="702"/>
      <c r="CI33" s="702"/>
      <c r="CJ33" s="702"/>
      <c r="CK33" s="702"/>
      <c r="CL33" s="702"/>
      <c r="CM33" s="702"/>
      <c r="CN33" s="702"/>
      <c r="CO33" s="702"/>
      <c r="CP33" s="702"/>
      <c r="CQ33" s="703"/>
      <c r="CR33" s="661">
        <v>5844763</v>
      </c>
      <c r="CS33" s="662"/>
      <c r="CT33" s="662"/>
      <c r="CU33" s="662"/>
      <c r="CV33" s="662"/>
      <c r="CW33" s="662"/>
      <c r="CX33" s="662"/>
      <c r="CY33" s="663"/>
      <c r="CZ33" s="666">
        <v>43.7</v>
      </c>
      <c r="DA33" s="695"/>
      <c r="DB33" s="695"/>
      <c r="DC33" s="696"/>
      <c r="DD33" s="669">
        <v>4753451</v>
      </c>
      <c r="DE33" s="662"/>
      <c r="DF33" s="662"/>
      <c r="DG33" s="662"/>
      <c r="DH33" s="662"/>
      <c r="DI33" s="662"/>
      <c r="DJ33" s="662"/>
      <c r="DK33" s="663"/>
      <c r="DL33" s="669">
        <v>3675575</v>
      </c>
      <c r="DM33" s="662"/>
      <c r="DN33" s="662"/>
      <c r="DO33" s="662"/>
      <c r="DP33" s="662"/>
      <c r="DQ33" s="662"/>
      <c r="DR33" s="662"/>
      <c r="DS33" s="662"/>
      <c r="DT33" s="662"/>
      <c r="DU33" s="662"/>
      <c r="DV33" s="663"/>
      <c r="DW33" s="666">
        <v>39.6</v>
      </c>
      <c r="DX33" s="695"/>
      <c r="DY33" s="695"/>
      <c r="DZ33" s="695"/>
      <c r="EA33" s="695"/>
      <c r="EB33" s="695"/>
      <c r="EC33" s="697"/>
    </row>
    <row r="34" spans="2:133" ht="11.25" customHeight="1" x14ac:dyDescent="0.15">
      <c r="B34" s="658" t="s">
        <v>324</v>
      </c>
      <c r="C34" s="659"/>
      <c r="D34" s="659"/>
      <c r="E34" s="659"/>
      <c r="F34" s="659"/>
      <c r="G34" s="659"/>
      <c r="H34" s="659"/>
      <c r="I34" s="659"/>
      <c r="J34" s="659"/>
      <c r="K34" s="659"/>
      <c r="L34" s="659"/>
      <c r="M34" s="659"/>
      <c r="N34" s="659"/>
      <c r="O34" s="659"/>
      <c r="P34" s="659"/>
      <c r="Q34" s="660"/>
      <c r="R34" s="661">
        <v>327870</v>
      </c>
      <c r="S34" s="664"/>
      <c r="T34" s="664"/>
      <c r="U34" s="664"/>
      <c r="V34" s="664"/>
      <c r="W34" s="664"/>
      <c r="X34" s="664"/>
      <c r="Y34" s="665"/>
      <c r="Z34" s="723">
        <v>2.2999999999999998</v>
      </c>
      <c r="AA34" s="723"/>
      <c r="AB34" s="723"/>
      <c r="AC34" s="723"/>
      <c r="AD34" s="724">
        <v>6218</v>
      </c>
      <c r="AE34" s="724"/>
      <c r="AF34" s="724"/>
      <c r="AG34" s="724"/>
      <c r="AH34" s="724"/>
      <c r="AI34" s="724"/>
      <c r="AJ34" s="724"/>
      <c r="AK34" s="724"/>
      <c r="AL34" s="666">
        <v>0.1</v>
      </c>
      <c r="AM34" s="667"/>
      <c r="AN34" s="667"/>
      <c r="AO34" s="725"/>
      <c r="AP34" s="234"/>
      <c r="AQ34" s="735" t="s">
        <v>325</v>
      </c>
      <c r="AR34" s="736"/>
      <c r="AS34" s="736"/>
      <c r="AT34" s="736"/>
      <c r="AU34" s="736"/>
      <c r="AV34" s="736"/>
      <c r="AW34" s="736"/>
      <c r="AX34" s="736"/>
      <c r="AY34" s="736"/>
      <c r="AZ34" s="736"/>
      <c r="BA34" s="736"/>
      <c r="BB34" s="736"/>
      <c r="BC34" s="736"/>
      <c r="BD34" s="736"/>
      <c r="BE34" s="736"/>
      <c r="BF34" s="737"/>
      <c r="BG34" s="735" t="s">
        <v>326</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327</v>
      </c>
      <c r="CE34" s="702"/>
      <c r="CF34" s="702"/>
      <c r="CG34" s="702"/>
      <c r="CH34" s="702"/>
      <c r="CI34" s="702"/>
      <c r="CJ34" s="702"/>
      <c r="CK34" s="702"/>
      <c r="CL34" s="702"/>
      <c r="CM34" s="702"/>
      <c r="CN34" s="702"/>
      <c r="CO34" s="702"/>
      <c r="CP34" s="702"/>
      <c r="CQ34" s="703"/>
      <c r="CR34" s="661">
        <v>2735039</v>
      </c>
      <c r="CS34" s="664"/>
      <c r="CT34" s="664"/>
      <c r="CU34" s="664"/>
      <c r="CV34" s="664"/>
      <c r="CW34" s="664"/>
      <c r="CX34" s="664"/>
      <c r="CY34" s="665"/>
      <c r="CZ34" s="666">
        <v>20.5</v>
      </c>
      <c r="DA34" s="695"/>
      <c r="DB34" s="695"/>
      <c r="DC34" s="696"/>
      <c r="DD34" s="669">
        <v>2138846</v>
      </c>
      <c r="DE34" s="664"/>
      <c r="DF34" s="664"/>
      <c r="DG34" s="664"/>
      <c r="DH34" s="664"/>
      <c r="DI34" s="664"/>
      <c r="DJ34" s="664"/>
      <c r="DK34" s="665"/>
      <c r="DL34" s="669">
        <v>2061112</v>
      </c>
      <c r="DM34" s="664"/>
      <c r="DN34" s="664"/>
      <c r="DO34" s="664"/>
      <c r="DP34" s="664"/>
      <c r="DQ34" s="664"/>
      <c r="DR34" s="664"/>
      <c r="DS34" s="664"/>
      <c r="DT34" s="664"/>
      <c r="DU34" s="664"/>
      <c r="DV34" s="665"/>
      <c r="DW34" s="666">
        <v>22.2</v>
      </c>
      <c r="DX34" s="695"/>
      <c r="DY34" s="695"/>
      <c r="DZ34" s="695"/>
      <c r="EA34" s="695"/>
      <c r="EB34" s="695"/>
      <c r="EC34" s="697"/>
    </row>
    <row r="35" spans="2:133" ht="11.25" customHeight="1" x14ac:dyDescent="0.15">
      <c r="B35" s="658" t="s">
        <v>328</v>
      </c>
      <c r="C35" s="659"/>
      <c r="D35" s="659"/>
      <c r="E35" s="659"/>
      <c r="F35" s="659"/>
      <c r="G35" s="659"/>
      <c r="H35" s="659"/>
      <c r="I35" s="659"/>
      <c r="J35" s="659"/>
      <c r="K35" s="659"/>
      <c r="L35" s="659"/>
      <c r="M35" s="659"/>
      <c r="N35" s="659"/>
      <c r="O35" s="659"/>
      <c r="P35" s="659"/>
      <c r="Q35" s="660"/>
      <c r="R35" s="661">
        <v>501500</v>
      </c>
      <c r="S35" s="664"/>
      <c r="T35" s="664"/>
      <c r="U35" s="664"/>
      <c r="V35" s="664"/>
      <c r="W35" s="664"/>
      <c r="X35" s="664"/>
      <c r="Y35" s="665"/>
      <c r="Z35" s="723">
        <v>3.5</v>
      </c>
      <c r="AA35" s="723"/>
      <c r="AB35" s="723"/>
      <c r="AC35" s="723"/>
      <c r="AD35" s="724" t="s">
        <v>128</v>
      </c>
      <c r="AE35" s="724"/>
      <c r="AF35" s="724"/>
      <c r="AG35" s="724"/>
      <c r="AH35" s="724"/>
      <c r="AI35" s="724"/>
      <c r="AJ35" s="724"/>
      <c r="AK35" s="724"/>
      <c r="AL35" s="666" t="s">
        <v>242</v>
      </c>
      <c r="AM35" s="667"/>
      <c r="AN35" s="667"/>
      <c r="AO35" s="725"/>
      <c r="AP35" s="234"/>
      <c r="AQ35" s="729" t="s">
        <v>329</v>
      </c>
      <c r="AR35" s="730"/>
      <c r="AS35" s="730"/>
      <c r="AT35" s="730"/>
      <c r="AU35" s="730"/>
      <c r="AV35" s="730"/>
      <c r="AW35" s="730"/>
      <c r="AX35" s="730"/>
      <c r="AY35" s="731"/>
      <c r="AZ35" s="726">
        <v>1511539</v>
      </c>
      <c r="BA35" s="727"/>
      <c r="BB35" s="727"/>
      <c r="BC35" s="727"/>
      <c r="BD35" s="727"/>
      <c r="BE35" s="727"/>
      <c r="BF35" s="728"/>
      <c r="BG35" s="732" t="s">
        <v>330</v>
      </c>
      <c r="BH35" s="733"/>
      <c r="BI35" s="733"/>
      <c r="BJ35" s="733"/>
      <c r="BK35" s="733"/>
      <c r="BL35" s="733"/>
      <c r="BM35" s="733"/>
      <c r="BN35" s="733"/>
      <c r="BO35" s="733"/>
      <c r="BP35" s="733"/>
      <c r="BQ35" s="733"/>
      <c r="BR35" s="733"/>
      <c r="BS35" s="733"/>
      <c r="BT35" s="733"/>
      <c r="BU35" s="734"/>
      <c r="BV35" s="726">
        <v>-320951</v>
      </c>
      <c r="BW35" s="727"/>
      <c r="BX35" s="727"/>
      <c r="BY35" s="727"/>
      <c r="BZ35" s="727"/>
      <c r="CA35" s="727"/>
      <c r="CB35" s="728"/>
      <c r="CD35" s="705" t="s">
        <v>331</v>
      </c>
      <c r="CE35" s="702"/>
      <c r="CF35" s="702"/>
      <c r="CG35" s="702"/>
      <c r="CH35" s="702"/>
      <c r="CI35" s="702"/>
      <c r="CJ35" s="702"/>
      <c r="CK35" s="702"/>
      <c r="CL35" s="702"/>
      <c r="CM35" s="702"/>
      <c r="CN35" s="702"/>
      <c r="CO35" s="702"/>
      <c r="CP35" s="702"/>
      <c r="CQ35" s="703"/>
      <c r="CR35" s="661">
        <v>57548</v>
      </c>
      <c r="CS35" s="662"/>
      <c r="CT35" s="662"/>
      <c r="CU35" s="662"/>
      <c r="CV35" s="662"/>
      <c r="CW35" s="662"/>
      <c r="CX35" s="662"/>
      <c r="CY35" s="663"/>
      <c r="CZ35" s="666">
        <v>0.4</v>
      </c>
      <c r="DA35" s="695"/>
      <c r="DB35" s="695"/>
      <c r="DC35" s="696"/>
      <c r="DD35" s="669">
        <v>42043</v>
      </c>
      <c r="DE35" s="662"/>
      <c r="DF35" s="662"/>
      <c r="DG35" s="662"/>
      <c r="DH35" s="662"/>
      <c r="DI35" s="662"/>
      <c r="DJ35" s="662"/>
      <c r="DK35" s="663"/>
      <c r="DL35" s="669">
        <v>42043</v>
      </c>
      <c r="DM35" s="662"/>
      <c r="DN35" s="662"/>
      <c r="DO35" s="662"/>
      <c r="DP35" s="662"/>
      <c r="DQ35" s="662"/>
      <c r="DR35" s="662"/>
      <c r="DS35" s="662"/>
      <c r="DT35" s="662"/>
      <c r="DU35" s="662"/>
      <c r="DV35" s="663"/>
      <c r="DW35" s="666">
        <v>0.5</v>
      </c>
      <c r="DX35" s="695"/>
      <c r="DY35" s="695"/>
      <c r="DZ35" s="695"/>
      <c r="EA35" s="695"/>
      <c r="EB35" s="695"/>
      <c r="EC35" s="697"/>
    </row>
    <row r="36" spans="2:133" ht="11.25" customHeight="1" x14ac:dyDescent="0.15">
      <c r="B36" s="658" t="s">
        <v>332</v>
      </c>
      <c r="C36" s="659"/>
      <c r="D36" s="659"/>
      <c r="E36" s="659"/>
      <c r="F36" s="659"/>
      <c r="G36" s="659"/>
      <c r="H36" s="659"/>
      <c r="I36" s="659"/>
      <c r="J36" s="659"/>
      <c r="K36" s="659"/>
      <c r="L36" s="659"/>
      <c r="M36" s="659"/>
      <c r="N36" s="659"/>
      <c r="O36" s="659"/>
      <c r="P36" s="659"/>
      <c r="Q36" s="660"/>
      <c r="R36" s="661" t="s">
        <v>128</v>
      </c>
      <c r="S36" s="664"/>
      <c r="T36" s="664"/>
      <c r="U36" s="664"/>
      <c r="V36" s="664"/>
      <c r="W36" s="664"/>
      <c r="X36" s="664"/>
      <c r="Y36" s="665"/>
      <c r="Z36" s="723" t="s">
        <v>128</v>
      </c>
      <c r="AA36" s="723"/>
      <c r="AB36" s="723"/>
      <c r="AC36" s="723"/>
      <c r="AD36" s="724" t="s">
        <v>128</v>
      </c>
      <c r="AE36" s="724"/>
      <c r="AF36" s="724"/>
      <c r="AG36" s="724"/>
      <c r="AH36" s="724"/>
      <c r="AI36" s="724"/>
      <c r="AJ36" s="724"/>
      <c r="AK36" s="724"/>
      <c r="AL36" s="666" t="s">
        <v>242</v>
      </c>
      <c r="AM36" s="667"/>
      <c r="AN36" s="667"/>
      <c r="AO36" s="725"/>
      <c r="AQ36" s="698" t="s">
        <v>333</v>
      </c>
      <c r="AR36" s="699"/>
      <c r="AS36" s="699"/>
      <c r="AT36" s="699"/>
      <c r="AU36" s="699"/>
      <c r="AV36" s="699"/>
      <c r="AW36" s="699"/>
      <c r="AX36" s="699"/>
      <c r="AY36" s="700"/>
      <c r="AZ36" s="661">
        <v>312471</v>
      </c>
      <c r="BA36" s="664"/>
      <c r="BB36" s="664"/>
      <c r="BC36" s="664"/>
      <c r="BD36" s="662"/>
      <c r="BE36" s="662"/>
      <c r="BF36" s="701"/>
      <c r="BG36" s="705" t="s">
        <v>334</v>
      </c>
      <c r="BH36" s="702"/>
      <c r="BI36" s="702"/>
      <c r="BJ36" s="702"/>
      <c r="BK36" s="702"/>
      <c r="BL36" s="702"/>
      <c r="BM36" s="702"/>
      <c r="BN36" s="702"/>
      <c r="BO36" s="702"/>
      <c r="BP36" s="702"/>
      <c r="BQ36" s="702"/>
      <c r="BR36" s="702"/>
      <c r="BS36" s="702"/>
      <c r="BT36" s="702"/>
      <c r="BU36" s="703"/>
      <c r="BV36" s="661">
        <v>-374031</v>
      </c>
      <c r="BW36" s="664"/>
      <c r="BX36" s="664"/>
      <c r="BY36" s="664"/>
      <c r="BZ36" s="664"/>
      <c r="CA36" s="664"/>
      <c r="CB36" s="704"/>
      <c r="CD36" s="705" t="s">
        <v>335</v>
      </c>
      <c r="CE36" s="702"/>
      <c r="CF36" s="702"/>
      <c r="CG36" s="702"/>
      <c r="CH36" s="702"/>
      <c r="CI36" s="702"/>
      <c r="CJ36" s="702"/>
      <c r="CK36" s="702"/>
      <c r="CL36" s="702"/>
      <c r="CM36" s="702"/>
      <c r="CN36" s="702"/>
      <c r="CO36" s="702"/>
      <c r="CP36" s="702"/>
      <c r="CQ36" s="703"/>
      <c r="CR36" s="661">
        <v>978374</v>
      </c>
      <c r="CS36" s="664"/>
      <c r="CT36" s="664"/>
      <c r="CU36" s="664"/>
      <c r="CV36" s="664"/>
      <c r="CW36" s="664"/>
      <c r="CX36" s="664"/>
      <c r="CY36" s="665"/>
      <c r="CZ36" s="666">
        <v>7.3</v>
      </c>
      <c r="DA36" s="695"/>
      <c r="DB36" s="695"/>
      <c r="DC36" s="696"/>
      <c r="DD36" s="669">
        <v>836185</v>
      </c>
      <c r="DE36" s="664"/>
      <c r="DF36" s="664"/>
      <c r="DG36" s="664"/>
      <c r="DH36" s="664"/>
      <c r="DI36" s="664"/>
      <c r="DJ36" s="664"/>
      <c r="DK36" s="665"/>
      <c r="DL36" s="669">
        <v>698578</v>
      </c>
      <c r="DM36" s="664"/>
      <c r="DN36" s="664"/>
      <c r="DO36" s="664"/>
      <c r="DP36" s="664"/>
      <c r="DQ36" s="664"/>
      <c r="DR36" s="664"/>
      <c r="DS36" s="664"/>
      <c r="DT36" s="664"/>
      <c r="DU36" s="664"/>
      <c r="DV36" s="665"/>
      <c r="DW36" s="666">
        <v>7.5</v>
      </c>
      <c r="DX36" s="695"/>
      <c r="DY36" s="695"/>
      <c r="DZ36" s="695"/>
      <c r="EA36" s="695"/>
      <c r="EB36" s="695"/>
      <c r="EC36" s="697"/>
    </row>
    <row r="37" spans="2:133" ht="11.25" customHeight="1" x14ac:dyDescent="0.15">
      <c r="B37" s="658" t="s">
        <v>336</v>
      </c>
      <c r="C37" s="659"/>
      <c r="D37" s="659"/>
      <c r="E37" s="659"/>
      <c r="F37" s="659"/>
      <c r="G37" s="659"/>
      <c r="H37" s="659"/>
      <c r="I37" s="659"/>
      <c r="J37" s="659"/>
      <c r="K37" s="659"/>
      <c r="L37" s="659"/>
      <c r="M37" s="659"/>
      <c r="N37" s="659"/>
      <c r="O37" s="659"/>
      <c r="P37" s="659"/>
      <c r="Q37" s="660"/>
      <c r="R37" s="661" t="s">
        <v>128</v>
      </c>
      <c r="S37" s="664"/>
      <c r="T37" s="664"/>
      <c r="U37" s="664"/>
      <c r="V37" s="664"/>
      <c r="W37" s="664"/>
      <c r="X37" s="664"/>
      <c r="Y37" s="665"/>
      <c r="Z37" s="723" t="s">
        <v>242</v>
      </c>
      <c r="AA37" s="723"/>
      <c r="AB37" s="723"/>
      <c r="AC37" s="723"/>
      <c r="AD37" s="724" t="s">
        <v>242</v>
      </c>
      <c r="AE37" s="724"/>
      <c r="AF37" s="724"/>
      <c r="AG37" s="724"/>
      <c r="AH37" s="724"/>
      <c r="AI37" s="724"/>
      <c r="AJ37" s="724"/>
      <c r="AK37" s="724"/>
      <c r="AL37" s="666" t="s">
        <v>128</v>
      </c>
      <c r="AM37" s="667"/>
      <c r="AN37" s="667"/>
      <c r="AO37" s="725"/>
      <c r="AQ37" s="698" t="s">
        <v>337</v>
      </c>
      <c r="AR37" s="699"/>
      <c r="AS37" s="699"/>
      <c r="AT37" s="699"/>
      <c r="AU37" s="699"/>
      <c r="AV37" s="699"/>
      <c r="AW37" s="699"/>
      <c r="AX37" s="699"/>
      <c r="AY37" s="700"/>
      <c r="AZ37" s="661">
        <v>45424</v>
      </c>
      <c r="BA37" s="664"/>
      <c r="BB37" s="664"/>
      <c r="BC37" s="664"/>
      <c r="BD37" s="662"/>
      <c r="BE37" s="662"/>
      <c r="BF37" s="701"/>
      <c r="BG37" s="705" t="s">
        <v>338</v>
      </c>
      <c r="BH37" s="702"/>
      <c r="BI37" s="702"/>
      <c r="BJ37" s="702"/>
      <c r="BK37" s="702"/>
      <c r="BL37" s="702"/>
      <c r="BM37" s="702"/>
      <c r="BN37" s="702"/>
      <c r="BO37" s="702"/>
      <c r="BP37" s="702"/>
      <c r="BQ37" s="702"/>
      <c r="BR37" s="702"/>
      <c r="BS37" s="702"/>
      <c r="BT37" s="702"/>
      <c r="BU37" s="703"/>
      <c r="BV37" s="661">
        <v>4512</v>
      </c>
      <c r="BW37" s="664"/>
      <c r="BX37" s="664"/>
      <c r="BY37" s="664"/>
      <c r="BZ37" s="664"/>
      <c r="CA37" s="664"/>
      <c r="CB37" s="704"/>
      <c r="CD37" s="705" t="s">
        <v>339</v>
      </c>
      <c r="CE37" s="702"/>
      <c r="CF37" s="702"/>
      <c r="CG37" s="702"/>
      <c r="CH37" s="702"/>
      <c r="CI37" s="702"/>
      <c r="CJ37" s="702"/>
      <c r="CK37" s="702"/>
      <c r="CL37" s="702"/>
      <c r="CM37" s="702"/>
      <c r="CN37" s="702"/>
      <c r="CO37" s="702"/>
      <c r="CP37" s="702"/>
      <c r="CQ37" s="703"/>
      <c r="CR37" s="661">
        <v>25645</v>
      </c>
      <c r="CS37" s="662"/>
      <c r="CT37" s="662"/>
      <c r="CU37" s="662"/>
      <c r="CV37" s="662"/>
      <c r="CW37" s="662"/>
      <c r="CX37" s="662"/>
      <c r="CY37" s="663"/>
      <c r="CZ37" s="666">
        <v>0.2</v>
      </c>
      <c r="DA37" s="695"/>
      <c r="DB37" s="695"/>
      <c r="DC37" s="696"/>
      <c r="DD37" s="669">
        <v>25645</v>
      </c>
      <c r="DE37" s="662"/>
      <c r="DF37" s="662"/>
      <c r="DG37" s="662"/>
      <c r="DH37" s="662"/>
      <c r="DI37" s="662"/>
      <c r="DJ37" s="662"/>
      <c r="DK37" s="663"/>
      <c r="DL37" s="669">
        <v>24019</v>
      </c>
      <c r="DM37" s="662"/>
      <c r="DN37" s="662"/>
      <c r="DO37" s="662"/>
      <c r="DP37" s="662"/>
      <c r="DQ37" s="662"/>
      <c r="DR37" s="662"/>
      <c r="DS37" s="662"/>
      <c r="DT37" s="662"/>
      <c r="DU37" s="662"/>
      <c r="DV37" s="663"/>
      <c r="DW37" s="666">
        <v>0.3</v>
      </c>
      <c r="DX37" s="695"/>
      <c r="DY37" s="695"/>
      <c r="DZ37" s="695"/>
      <c r="EA37" s="695"/>
      <c r="EB37" s="695"/>
      <c r="EC37" s="697"/>
    </row>
    <row r="38" spans="2:133" ht="11.25" customHeight="1" x14ac:dyDescent="0.15">
      <c r="B38" s="673" t="s">
        <v>340</v>
      </c>
      <c r="C38" s="674"/>
      <c r="D38" s="674"/>
      <c r="E38" s="674"/>
      <c r="F38" s="674"/>
      <c r="G38" s="674"/>
      <c r="H38" s="674"/>
      <c r="I38" s="674"/>
      <c r="J38" s="674"/>
      <c r="K38" s="674"/>
      <c r="L38" s="674"/>
      <c r="M38" s="674"/>
      <c r="N38" s="674"/>
      <c r="O38" s="674"/>
      <c r="P38" s="674"/>
      <c r="Q38" s="675"/>
      <c r="R38" s="676">
        <v>14187450</v>
      </c>
      <c r="S38" s="713"/>
      <c r="T38" s="713"/>
      <c r="U38" s="713"/>
      <c r="V38" s="713"/>
      <c r="W38" s="713"/>
      <c r="X38" s="713"/>
      <c r="Y38" s="718"/>
      <c r="Z38" s="719">
        <v>100</v>
      </c>
      <c r="AA38" s="719"/>
      <c r="AB38" s="719"/>
      <c r="AC38" s="719"/>
      <c r="AD38" s="720">
        <v>9290073</v>
      </c>
      <c r="AE38" s="720"/>
      <c r="AF38" s="720"/>
      <c r="AG38" s="720"/>
      <c r="AH38" s="720"/>
      <c r="AI38" s="720"/>
      <c r="AJ38" s="720"/>
      <c r="AK38" s="720"/>
      <c r="AL38" s="679">
        <v>100</v>
      </c>
      <c r="AM38" s="721"/>
      <c r="AN38" s="721"/>
      <c r="AO38" s="722"/>
      <c r="AQ38" s="698" t="s">
        <v>341</v>
      </c>
      <c r="AR38" s="699"/>
      <c r="AS38" s="699"/>
      <c r="AT38" s="699"/>
      <c r="AU38" s="699"/>
      <c r="AV38" s="699"/>
      <c r="AW38" s="699"/>
      <c r="AX38" s="699"/>
      <c r="AY38" s="700"/>
      <c r="AZ38" s="661" t="s">
        <v>128</v>
      </c>
      <c r="BA38" s="664"/>
      <c r="BB38" s="664"/>
      <c r="BC38" s="664"/>
      <c r="BD38" s="662"/>
      <c r="BE38" s="662"/>
      <c r="BF38" s="701"/>
      <c r="BG38" s="705" t="s">
        <v>342</v>
      </c>
      <c r="BH38" s="702"/>
      <c r="BI38" s="702"/>
      <c r="BJ38" s="702"/>
      <c r="BK38" s="702"/>
      <c r="BL38" s="702"/>
      <c r="BM38" s="702"/>
      <c r="BN38" s="702"/>
      <c r="BO38" s="702"/>
      <c r="BP38" s="702"/>
      <c r="BQ38" s="702"/>
      <c r="BR38" s="702"/>
      <c r="BS38" s="702"/>
      <c r="BT38" s="702"/>
      <c r="BU38" s="703"/>
      <c r="BV38" s="661">
        <v>7067</v>
      </c>
      <c r="BW38" s="664"/>
      <c r="BX38" s="664"/>
      <c r="BY38" s="664"/>
      <c r="BZ38" s="664"/>
      <c r="CA38" s="664"/>
      <c r="CB38" s="704"/>
      <c r="CD38" s="705" t="s">
        <v>343</v>
      </c>
      <c r="CE38" s="702"/>
      <c r="CF38" s="702"/>
      <c r="CG38" s="702"/>
      <c r="CH38" s="702"/>
      <c r="CI38" s="702"/>
      <c r="CJ38" s="702"/>
      <c r="CK38" s="702"/>
      <c r="CL38" s="702"/>
      <c r="CM38" s="702"/>
      <c r="CN38" s="702"/>
      <c r="CO38" s="702"/>
      <c r="CP38" s="702"/>
      <c r="CQ38" s="703"/>
      <c r="CR38" s="661">
        <v>1153644</v>
      </c>
      <c r="CS38" s="664"/>
      <c r="CT38" s="664"/>
      <c r="CU38" s="664"/>
      <c r="CV38" s="664"/>
      <c r="CW38" s="664"/>
      <c r="CX38" s="664"/>
      <c r="CY38" s="665"/>
      <c r="CZ38" s="666">
        <v>8.6</v>
      </c>
      <c r="DA38" s="695"/>
      <c r="DB38" s="695"/>
      <c r="DC38" s="696"/>
      <c r="DD38" s="669">
        <v>937509</v>
      </c>
      <c r="DE38" s="664"/>
      <c r="DF38" s="664"/>
      <c r="DG38" s="664"/>
      <c r="DH38" s="664"/>
      <c r="DI38" s="664"/>
      <c r="DJ38" s="664"/>
      <c r="DK38" s="665"/>
      <c r="DL38" s="669">
        <v>873842</v>
      </c>
      <c r="DM38" s="664"/>
      <c r="DN38" s="664"/>
      <c r="DO38" s="664"/>
      <c r="DP38" s="664"/>
      <c r="DQ38" s="664"/>
      <c r="DR38" s="664"/>
      <c r="DS38" s="664"/>
      <c r="DT38" s="664"/>
      <c r="DU38" s="664"/>
      <c r="DV38" s="665"/>
      <c r="DW38" s="666">
        <v>9.4</v>
      </c>
      <c r="DX38" s="695"/>
      <c r="DY38" s="695"/>
      <c r="DZ38" s="695"/>
      <c r="EA38" s="695"/>
      <c r="EB38" s="695"/>
      <c r="EC38" s="697"/>
    </row>
    <row r="39" spans="2:133" ht="11.25" customHeight="1" x14ac:dyDescent="0.15">
      <c r="AQ39" s="698" t="s">
        <v>344</v>
      </c>
      <c r="AR39" s="699"/>
      <c r="AS39" s="699"/>
      <c r="AT39" s="699"/>
      <c r="AU39" s="699"/>
      <c r="AV39" s="699"/>
      <c r="AW39" s="699"/>
      <c r="AX39" s="699"/>
      <c r="AY39" s="700"/>
      <c r="AZ39" s="661" t="s">
        <v>128</v>
      </c>
      <c r="BA39" s="664"/>
      <c r="BB39" s="664"/>
      <c r="BC39" s="664"/>
      <c r="BD39" s="662"/>
      <c r="BE39" s="662"/>
      <c r="BF39" s="701"/>
      <c r="BG39" s="706" t="s">
        <v>345</v>
      </c>
      <c r="BH39" s="707"/>
      <c r="BI39" s="707"/>
      <c r="BJ39" s="707"/>
      <c r="BK39" s="707"/>
      <c r="BL39" s="235"/>
      <c r="BM39" s="702" t="s">
        <v>346</v>
      </c>
      <c r="BN39" s="702"/>
      <c r="BO39" s="702"/>
      <c r="BP39" s="702"/>
      <c r="BQ39" s="702"/>
      <c r="BR39" s="702"/>
      <c r="BS39" s="702"/>
      <c r="BT39" s="702"/>
      <c r="BU39" s="703"/>
      <c r="BV39" s="661">
        <v>84</v>
      </c>
      <c r="BW39" s="664"/>
      <c r="BX39" s="664"/>
      <c r="BY39" s="664"/>
      <c r="BZ39" s="664"/>
      <c r="CA39" s="664"/>
      <c r="CB39" s="704"/>
      <c r="CD39" s="705" t="s">
        <v>347</v>
      </c>
      <c r="CE39" s="702"/>
      <c r="CF39" s="702"/>
      <c r="CG39" s="702"/>
      <c r="CH39" s="702"/>
      <c r="CI39" s="702"/>
      <c r="CJ39" s="702"/>
      <c r="CK39" s="702"/>
      <c r="CL39" s="702"/>
      <c r="CM39" s="702"/>
      <c r="CN39" s="702"/>
      <c r="CO39" s="702"/>
      <c r="CP39" s="702"/>
      <c r="CQ39" s="703"/>
      <c r="CR39" s="661">
        <v>841888</v>
      </c>
      <c r="CS39" s="662"/>
      <c r="CT39" s="662"/>
      <c r="CU39" s="662"/>
      <c r="CV39" s="662"/>
      <c r="CW39" s="662"/>
      <c r="CX39" s="662"/>
      <c r="CY39" s="663"/>
      <c r="CZ39" s="666">
        <v>6.3</v>
      </c>
      <c r="DA39" s="695"/>
      <c r="DB39" s="695"/>
      <c r="DC39" s="696"/>
      <c r="DD39" s="669">
        <v>797128</v>
      </c>
      <c r="DE39" s="662"/>
      <c r="DF39" s="662"/>
      <c r="DG39" s="662"/>
      <c r="DH39" s="662"/>
      <c r="DI39" s="662"/>
      <c r="DJ39" s="662"/>
      <c r="DK39" s="663"/>
      <c r="DL39" s="669" t="s">
        <v>242</v>
      </c>
      <c r="DM39" s="662"/>
      <c r="DN39" s="662"/>
      <c r="DO39" s="662"/>
      <c r="DP39" s="662"/>
      <c r="DQ39" s="662"/>
      <c r="DR39" s="662"/>
      <c r="DS39" s="662"/>
      <c r="DT39" s="662"/>
      <c r="DU39" s="662"/>
      <c r="DV39" s="663"/>
      <c r="DW39" s="666" t="s">
        <v>242</v>
      </c>
      <c r="DX39" s="695"/>
      <c r="DY39" s="695"/>
      <c r="DZ39" s="695"/>
      <c r="EA39" s="695"/>
      <c r="EB39" s="695"/>
      <c r="EC39" s="697"/>
    </row>
    <row r="40" spans="2:133" ht="11.25" customHeight="1" x14ac:dyDescent="0.15">
      <c r="AQ40" s="698" t="s">
        <v>348</v>
      </c>
      <c r="AR40" s="699"/>
      <c r="AS40" s="699"/>
      <c r="AT40" s="699"/>
      <c r="AU40" s="699"/>
      <c r="AV40" s="699"/>
      <c r="AW40" s="699"/>
      <c r="AX40" s="699"/>
      <c r="AY40" s="700"/>
      <c r="AZ40" s="661">
        <v>300826</v>
      </c>
      <c r="BA40" s="664"/>
      <c r="BB40" s="664"/>
      <c r="BC40" s="664"/>
      <c r="BD40" s="662"/>
      <c r="BE40" s="662"/>
      <c r="BF40" s="701"/>
      <c r="BG40" s="706"/>
      <c r="BH40" s="707"/>
      <c r="BI40" s="707"/>
      <c r="BJ40" s="707"/>
      <c r="BK40" s="707"/>
      <c r="BL40" s="235"/>
      <c r="BM40" s="702" t="s">
        <v>349</v>
      </c>
      <c r="BN40" s="702"/>
      <c r="BO40" s="702"/>
      <c r="BP40" s="702"/>
      <c r="BQ40" s="702"/>
      <c r="BR40" s="702"/>
      <c r="BS40" s="702"/>
      <c r="BT40" s="702"/>
      <c r="BU40" s="703"/>
      <c r="BV40" s="661" t="s">
        <v>128</v>
      </c>
      <c r="BW40" s="664"/>
      <c r="BX40" s="664"/>
      <c r="BY40" s="664"/>
      <c r="BZ40" s="664"/>
      <c r="CA40" s="664"/>
      <c r="CB40" s="704"/>
      <c r="CD40" s="705" t="s">
        <v>350</v>
      </c>
      <c r="CE40" s="702"/>
      <c r="CF40" s="702"/>
      <c r="CG40" s="702"/>
      <c r="CH40" s="702"/>
      <c r="CI40" s="702"/>
      <c r="CJ40" s="702"/>
      <c r="CK40" s="702"/>
      <c r="CL40" s="702"/>
      <c r="CM40" s="702"/>
      <c r="CN40" s="702"/>
      <c r="CO40" s="702"/>
      <c r="CP40" s="702"/>
      <c r="CQ40" s="703"/>
      <c r="CR40" s="661">
        <v>78270</v>
      </c>
      <c r="CS40" s="664"/>
      <c r="CT40" s="664"/>
      <c r="CU40" s="664"/>
      <c r="CV40" s="664"/>
      <c r="CW40" s="664"/>
      <c r="CX40" s="664"/>
      <c r="CY40" s="665"/>
      <c r="CZ40" s="666">
        <v>0.6</v>
      </c>
      <c r="DA40" s="695"/>
      <c r="DB40" s="695"/>
      <c r="DC40" s="696"/>
      <c r="DD40" s="669">
        <v>1740</v>
      </c>
      <c r="DE40" s="664"/>
      <c r="DF40" s="664"/>
      <c r="DG40" s="664"/>
      <c r="DH40" s="664"/>
      <c r="DI40" s="664"/>
      <c r="DJ40" s="664"/>
      <c r="DK40" s="665"/>
      <c r="DL40" s="669" t="s">
        <v>128</v>
      </c>
      <c r="DM40" s="664"/>
      <c r="DN40" s="664"/>
      <c r="DO40" s="664"/>
      <c r="DP40" s="664"/>
      <c r="DQ40" s="664"/>
      <c r="DR40" s="664"/>
      <c r="DS40" s="664"/>
      <c r="DT40" s="664"/>
      <c r="DU40" s="664"/>
      <c r="DV40" s="665"/>
      <c r="DW40" s="666" t="s">
        <v>242</v>
      </c>
      <c r="DX40" s="695"/>
      <c r="DY40" s="695"/>
      <c r="DZ40" s="695"/>
      <c r="EA40" s="695"/>
      <c r="EB40" s="695"/>
      <c r="EC40" s="697"/>
    </row>
    <row r="41" spans="2:133" ht="11.25" customHeight="1" x14ac:dyDescent="0.15">
      <c r="AQ41" s="710" t="s">
        <v>351</v>
      </c>
      <c r="AR41" s="711"/>
      <c r="AS41" s="711"/>
      <c r="AT41" s="711"/>
      <c r="AU41" s="711"/>
      <c r="AV41" s="711"/>
      <c r="AW41" s="711"/>
      <c r="AX41" s="711"/>
      <c r="AY41" s="712"/>
      <c r="AZ41" s="676">
        <v>852818</v>
      </c>
      <c r="BA41" s="713"/>
      <c r="BB41" s="713"/>
      <c r="BC41" s="713"/>
      <c r="BD41" s="677"/>
      <c r="BE41" s="677"/>
      <c r="BF41" s="714"/>
      <c r="BG41" s="708"/>
      <c r="BH41" s="709"/>
      <c r="BI41" s="709"/>
      <c r="BJ41" s="709"/>
      <c r="BK41" s="709"/>
      <c r="BL41" s="236"/>
      <c r="BM41" s="715" t="s">
        <v>352</v>
      </c>
      <c r="BN41" s="715"/>
      <c r="BO41" s="715"/>
      <c r="BP41" s="715"/>
      <c r="BQ41" s="715"/>
      <c r="BR41" s="715"/>
      <c r="BS41" s="715"/>
      <c r="BT41" s="715"/>
      <c r="BU41" s="716"/>
      <c r="BV41" s="676">
        <v>309</v>
      </c>
      <c r="BW41" s="713"/>
      <c r="BX41" s="713"/>
      <c r="BY41" s="713"/>
      <c r="BZ41" s="713"/>
      <c r="CA41" s="713"/>
      <c r="CB41" s="717"/>
      <c r="CD41" s="705" t="s">
        <v>353</v>
      </c>
      <c r="CE41" s="702"/>
      <c r="CF41" s="702"/>
      <c r="CG41" s="702"/>
      <c r="CH41" s="702"/>
      <c r="CI41" s="702"/>
      <c r="CJ41" s="702"/>
      <c r="CK41" s="702"/>
      <c r="CL41" s="702"/>
      <c r="CM41" s="702"/>
      <c r="CN41" s="702"/>
      <c r="CO41" s="702"/>
      <c r="CP41" s="702"/>
      <c r="CQ41" s="703"/>
      <c r="CR41" s="661" t="s">
        <v>128</v>
      </c>
      <c r="CS41" s="662"/>
      <c r="CT41" s="662"/>
      <c r="CU41" s="662"/>
      <c r="CV41" s="662"/>
      <c r="CW41" s="662"/>
      <c r="CX41" s="662"/>
      <c r="CY41" s="663"/>
      <c r="CZ41" s="666" t="s">
        <v>128</v>
      </c>
      <c r="DA41" s="695"/>
      <c r="DB41" s="695"/>
      <c r="DC41" s="696"/>
      <c r="DD41" s="669" t="s">
        <v>128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355</v>
      </c>
      <c r="CE42" s="659"/>
      <c r="CF42" s="659"/>
      <c r="CG42" s="659"/>
      <c r="CH42" s="659"/>
      <c r="CI42" s="659"/>
      <c r="CJ42" s="659"/>
      <c r="CK42" s="659"/>
      <c r="CL42" s="659"/>
      <c r="CM42" s="659"/>
      <c r="CN42" s="659"/>
      <c r="CO42" s="659"/>
      <c r="CP42" s="659"/>
      <c r="CQ42" s="660"/>
      <c r="CR42" s="661">
        <v>1158533</v>
      </c>
      <c r="CS42" s="664"/>
      <c r="CT42" s="664"/>
      <c r="CU42" s="664"/>
      <c r="CV42" s="664"/>
      <c r="CW42" s="664"/>
      <c r="CX42" s="664"/>
      <c r="CY42" s="665"/>
      <c r="CZ42" s="666">
        <v>8.6999999999999993</v>
      </c>
      <c r="DA42" s="667"/>
      <c r="DB42" s="667"/>
      <c r="DC42" s="668"/>
      <c r="DD42" s="669">
        <v>529044</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357</v>
      </c>
      <c r="CE43" s="659"/>
      <c r="CF43" s="659"/>
      <c r="CG43" s="659"/>
      <c r="CH43" s="659"/>
      <c r="CI43" s="659"/>
      <c r="CJ43" s="659"/>
      <c r="CK43" s="659"/>
      <c r="CL43" s="659"/>
      <c r="CM43" s="659"/>
      <c r="CN43" s="659"/>
      <c r="CO43" s="659"/>
      <c r="CP43" s="659"/>
      <c r="CQ43" s="660"/>
      <c r="CR43" s="661">
        <v>10726</v>
      </c>
      <c r="CS43" s="662"/>
      <c r="CT43" s="662"/>
      <c r="CU43" s="662"/>
      <c r="CV43" s="662"/>
      <c r="CW43" s="662"/>
      <c r="CX43" s="662"/>
      <c r="CY43" s="663"/>
      <c r="CZ43" s="666">
        <v>0.1</v>
      </c>
      <c r="DA43" s="695"/>
      <c r="DB43" s="695"/>
      <c r="DC43" s="696"/>
      <c r="DD43" s="669">
        <v>10726</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358</v>
      </c>
      <c r="CD44" s="689" t="s">
        <v>309</v>
      </c>
      <c r="CE44" s="690"/>
      <c r="CF44" s="658" t="s">
        <v>359</v>
      </c>
      <c r="CG44" s="659"/>
      <c r="CH44" s="659"/>
      <c r="CI44" s="659"/>
      <c r="CJ44" s="659"/>
      <c r="CK44" s="659"/>
      <c r="CL44" s="659"/>
      <c r="CM44" s="659"/>
      <c r="CN44" s="659"/>
      <c r="CO44" s="659"/>
      <c r="CP44" s="659"/>
      <c r="CQ44" s="660"/>
      <c r="CR44" s="661">
        <v>1134103</v>
      </c>
      <c r="CS44" s="664"/>
      <c r="CT44" s="664"/>
      <c r="CU44" s="664"/>
      <c r="CV44" s="664"/>
      <c r="CW44" s="664"/>
      <c r="CX44" s="664"/>
      <c r="CY44" s="665"/>
      <c r="CZ44" s="666">
        <v>8.5</v>
      </c>
      <c r="DA44" s="667"/>
      <c r="DB44" s="667"/>
      <c r="DC44" s="668"/>
      <c r="DD44" s="669">
        <v>520605</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360</v>
      </c>
      <c r="CG45" s="659"/>
      <c r="CH45" s="659"/>
      <c r="CI45" s="659"/>
      <c r="CJ45" s="659"/>
      <c r="CK45" s="659"/>
      <c r="CL45" s="659"/>
      <c r="CM45" s="659"/>
      <c r="CN45" s="659"/>
      <c r="CO45" s="659"/>
      <c r="CP45" s="659"/>
      <c r="CQ45" s="660"/>
      <c r="CR45" s="661">
        <v>397850</v>
      </c>
      <c r="CS45" s="662"/>
      <c r="CT45" s="662"/>
      <c r="CU45" s="662"/>
      <c r="CV45" s="662"/>
      <c r="CW45" s="662"/>
      <c r="CX45" s="662"/>
      <c r="CY45" s="663"/>
      <c r="CZ45" s="666">
        <v>3</v>
      </c>
      <c r="DA45" s="695"/>
      <c r="DB45" s="695"/>
      <c r="DC45" s="696"/>
      <c r="DD45" s="669">
        <v>107970</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361</v>
      </c>
      <c r="CG46" s="659"/>
      <c r="CH46" s="659"/>
      <c r="CI46" s="659"/>
      <c r="CJ46" s="659"/>
      <c r="CK46" s="659"/>
      <c r="CL46" s="659"/>
      <c r="CM46" s="659"/>
      <c r="CN46" s="659"/>
      <c r="CO46" s="659"/>
      <c r="CP46" s="659"/>
      <c r="CQ46" s="660"/>
      <c r="CR46" s="661">
        <v>658994</v>
      </c>
      <c r="CS46" s="664"/>
      <c r="CT46" s="664"/>
      <c r="CU46" s="664"/>
      <c r="CV46" s="664"/>
      <c r="CW46" s="664"/>
      <c r="CX46" s="664"/>
      <c r="CY46" s="665"/>
      <c r="CZ46" s="666">
        <v>4.9000000000000004</v>
      </c>
      <c r="DA46" s="667"/>
      <c r="DB46" s="667"/>
      <c r="DC46" s="668"/>
      <c r="DD46" s="669">
        <v>384176</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362</v>
      </c>
      <c r="CG47" s="659"/>
      <c r="CH47" s="659"/>
      <c r="CI47" s="659"/>
      <c r="CJ47" s="659"/>
      <c r="CK47" s="659"/>
      <c r="CL47" s="659"/>
      <c r="CM47" s="659"/>
      <c r="CN47" s="659"/>
      <c r="CO47" s="659"/>
      <c r="CP47" s="659"/>
      <c r="CQ47" s="660"/>
      <c r="CR47" s="661">
        <v>24430</v>
      </c>
      <c r="CS47" s="662"/>
      <c r="CT47" s="662"/>
      <c r="CU47" s="662"/>
      <c r="CV47" s="662"/>
      <c r="CW47" s="662"/>
      <c r="CX47" s="662"/>
      <c r="CY47" s="663"/>
      <c r="CZ47" s="666">
        <v>0.2</v>
      </c>
      <c r="DA47" s="695"/>
      <c r="DB47" s="695"/>
      <c r="DC47" s="696"/>
      <c r="DD47" s="669">
        <v>8439</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363</v>
      </c>
      <c r="CG48" s="659"/>
      <c r="CH48" s="659"/>
      <c r="CI48" s="659"/>
      <c r="CJ48" s="659"/>
      <c r="CK48" s="659"/>
      <c r="CL48" s="659"/>
      <c r="CM48" s="659"/>
      <c r="CN48" s="659"/>
      <c r="CO48" s="659"/>
      <c r="CP48" s="659"/>
      <c r="CQ48" s="660"/>
      <c r="CR48" s="661" t="s">
        <v>242</v>
      </c>
      <c r="CS48" s="664"/>
      <c r="CT48" s="664"/>
      <c r="CU48" s="664"/>
      <c r="CV48" s="664"/>
      <c r="CW48" s="664"/>
      <c r="CX48" s="664"/>
      <c r="CY48" s="665"/>
      <c r="CZ48" s="666" t="s">
        <v>242</v>
      </c>
      <c r="DA48" s="667"/>
      <c r="DB48" s="667"/>
      <c r="DC48" s="668"/>
      <c r="DD48" s="669" t="s">
        <v>128</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364</v>
      </c>
      <c r="CE49" s="674"/>
      <c r="CF49" s="674"/>
      <c r="CG49" s="674"/>
      <c r="CH49" s="674"/>
      <c r="CI49" s="674"/>
      <c r="CJ49" s="674"/>
      <c r="CK49" s="674"/>
      <c r="CL49" s="674"/>
      <c r="CM49" s="674"/>
      <c r="CN49" s="674"/>
      <c r="CO49" s="674"/>
      <c r="CP49" s="674"/>
      <c r="CQ49" s="675"/>
      <c r="CR49" s="676">
        <v>13368378</v>
      </c>
      <c r="CS49" s="677"/>
      <c r="CT49" s="677"/>
      <c r="CU49" s="677"/>
      <c r="CV49" s="677"/>
      <c r="CW49" s="677"/>
      <c r="CX49" s="677"/>
      <c r="CY49" s="678"/>
      <c r="CZ49" s="679">
        <v>100</v>
      </c>
      <c r="DA49" s="680"/>
      <c r="DB49" s="680"/>
      <c r="DC49" s="681"/>
      <c r="DD49" s="682">
        <v>9659343</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nvBhf9WcEaqQE6o1i4HlzkoCm4wZiaqwm+0pHeAzC4WWkMBrZoDvKzy6P8Ul9JdohaQ1FJD5yCjQPk8MIDKIOQ==" saltValue="jAb18E1jOWGQS4Hh4EsaT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366</v>
      </c>
      <c r="DK2" s="1200"/>
      <c r="DL2" s="1200"/>
      <c r="DM2" s="1200"/>
      <c r="DN2" s="1200"/>
      <c r="DO2" s="1201"/>
      <c r="DP2" s="249"/>
      <c r="DQ2" s="1199" t="s">
        <v>367</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368</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370</v>
      </c>
      <c r="B5" s="1085"/>
      <c r="C5" s="1085"/>
      <c r="D5" s="1085"/>
      <c r="E5" s="1085"/>
      <c r="F5" s="1085"/>
      <c r="G5" s="1085"/>
      <c r="H5" s="1085"/>
      <c r="I5" s="1085"/>
      <c r="J5" s="1085"/>
      <c r="K5" s="1085"/>
      <c r="L5" s="1085"/>
      <c r="M5" s="1085"/>
      <c r="N5" s="1085"/>
      <c r="O5" s="1085"/>
      <c r="P5" s="1086"/>
      <c r="Q5" s="1090" t="s">
        <v>371</v>
      </c>
      <c r="R5" s="1091"/>
      <c r="S5" s="1091"/>
      <c r="T5" s="1091"/>
      <c r="U5" s="1092"/>
      <c r="V5" s="1090" t="s">
        <v>372</v>
      </c>
      <c r="W5" s="1091"/>
      <c r="X5" s="1091"/>
      <c r="Y5" s="1091"/>
      <c r="Z5" s="1092"/>
      <c r="AA5" s="1090" t="s">
        <v>373</v>
      </c>
      <c r="AB5" s="1091"/>
      <c r="AC5" s="1091"/>
      <c r="AD5" s="1091"/>
      <c r="AE5" s="1091"/>
      <c r="AF5" s="1202" t="s">
        <v>374</v>
      </c>
      <c r="AG5" s="1091"/>
      <c r="AH5" s="1091"/>
      <c r="AI5" s="1091"/>
      <c r="AJ5" s="1106"/>
      <c r="AK5" s="1091" t="s">
        <v>375</v>
      </c>
      <c r="AL5" s="1091"/>
      <c r="AM5" s="1091"/>
      <c r="AN5" s="1091"/>
      <c r="AO5" s="1092"/>
      <c r="AP5" s="1090" t="s">
        <v>376</v>
      </c>
      <c r="AQ5" s="1091"/>
      <c r="AR5" s="1091"/>
      <c r="AS5" s="1091"/>
      <c r="AT5" s="1092"/>
      <c r="AU5" s="1090" t="s">
        <v>377</v>
      </c>
      <c r="AV5" s="1091"/>
      <c r="AW5" s="1091"/>
      <c r="AX5" s="1091"/>
      <c r="AY5" s="1106"/>
      <c r="AZ5" s="256"/>
      <c r="BA5" s="256"/>
      <c r="BB5" s="256"/>
      <c r="BC5" s="256"/>
      <c r="BD5" s="256"/>
      <c r="BE5" s="257"/>
      <c r="BF5" s="257"/>
      <c r="BG5" s="257"/>
      <c r="BH5" s="257"/>
      <c r="BI5" s="257"/>
      <c r="BJ5" s="257"/>
      <c r="BK5" s="257"/>
      <c r="BL5" s="257"/>
      <c r="BM5" s="257"/>
      <c r="BN5" s="257"/>
      <c r="BO5" s="257"/>
      <c r="BP5" s="257"/>
      <c r="BQ5" s="1084" t="s">
        <v>378</v>
      </c>
      <c r="BR5" s="1085"/>
      <c r="BS5" s="1085"/>
      <c r="BT5" s="1085"/>
      <c r="BU5" s="1085"/>
      <c r="BV5" s="1085"/>
      <c r="BW5" s="1085"/>
      <c r="BX5" s="1085"/>
      <c r="BY5" s="1085"/>
      <c r="BZ5" s="1085"/>
      <c r="CA5" s="1085"/>
      <c r="CB5" s="1085"/>
      <c r="CC5" s="1085"/>
      <c r="CD5" s="1085"/>
      <c r="CE5" s="1085"/>
      <c r="CF5" s="1085"/>
      <c r="CG5" s="1086"/>
      <c r="CH5" s="1090" t="s">
        <v>379</v>
      </c>
      <c r="CI5" s="1091"/>
      <c r="CJ5" s="1091"/>
      <c r="CK5" s="1091"/>
      <c r="CL5" s="1092"/>
      <c r="CM5" s="1090" t="s">
        <v>380</v>
      </c>
      <c r="CN5" s="1091"/>
      <c r="CO5" s="1091"/>
      <c r="CP5" s="1091"/>
      <c r="CQ5" s="1092"/>
      <c r="CR5" s="1090" t="s">
        <v>381</v>
      </c>
      <c r="CS5" s="1091"/>
      <c r="CT5" s="1091"/>
      <c r="CU5" s="1091"/>
      <c r="CV5" s="1092"/>
      <c r="CW5" s="1090" t="s">
        <v>382</v>
      </c>
      <c r="CX5" s="1091"/>
      <c r="CY5" s="1091"/>
      <c r="CZ5" s="1091"/>
      <c r="DA5" s="1092"/>
      <c r="DB5" s="1090" t="s">
        <v>383</v>
      </c>
      <c r="DC5" s="1091"/>
      <c r="DD5" s="1091"/>
      <c r="DE5" s="1091"/>
      <c r="DF5" s="1092"/>
      <c r="DG5" s="1187" t="s">
        <v>384</v>
      </c>
      <c r="DH5" s="1188"/>
      <c r="DI5" s="1188"/>
      <c r="DJ5" s="1188"/>
      <c r="DK5" s="1189"/>
      <c r="DL5" s="1187" t="s">
        <v>385</v>
      </c>
      <c r="DM5" s="1188"/>
      <c r="DN5" s="1188"/>
      <c r="DO5" s="1188"/>
      <c r="DP5" s="1189"/>
      <c r="DQ5" s="1090" t="s">
        <v>386</v>
      </c>
      <c r="DR5" s="1091"/>
      <c r="DS5" s="1091"/>
      <c r="DT5" s="1091"/>
      <c r="DU5" s="1092"/>
      <c r="DV5" s="1090" t="s">
        <v>377</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387</v>
      </c>
      <c r="C7" s="1140"/>
      <c r="D7" s="1140"/>
      <c r="E7" s="1140"/>
      <c r="F7" s="1140"/>
      <c r="G7" s="1140"/>
      <c r="H7" s="1140"/>
      <c r="I7" s="1140"/>
      <c r="J7" s="1140"/>
      <c r="K7" s="1140"/>
      <c r="L7" s="1140"/>
      <c r="M7" s="1140"/>
      <c r="N7" s="1140"/>
      <c r="O7" s="1140"/>
      <c r="P7" s="1141"/>
      <c r="Q7" s="1193">
        <v>13974</v>
      </c>
      <c r="R7" s="1194"/>
      <c r="S7" s="1194"/>
      <c r="T7" s="1194"/>
      <c r="U7" s="1194"/>
      <c r="V7" s="1194">
        <v>13183</v>
      </c>
      <c r="W7" s="1194"/>
      <c r="X7" s="1194"/>
      <c r="Y7" s="1194"/>
      <c r="Z7" s="1194"/>
      <c r="AA7" s="1194">
        <v>791</v>
      </c>
      <c r="AB7" s="1194"/>
      <c r="AC7" s="1194"/>
      <c r="AD7" s="1194"/>
      <c r="AE7" s="1195"/>
      <c r="AF7" s="1196">
        <v>736</v>
      </c>
      <c r="AG7" s="1197"/>
      <c r="AH7" s="1197"/>
      <c r="AI7" s="1197"/>
      <c r="AJ7" s="1198"/>
      <c r="AK7" s="1180">
        <v>79</v>
      </c>
      <c r="AL7" s="1181"/>
      <c r="AM7" s="1181"/>
      <c r="AN7" s="1181"/>
      <c r="AO7" s="1181"/>
      <c r="AP7" s="1181">
        <v>9443</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602</v>
      </c>
      <c r="BT7" s="1185"/>
      <c r="BU7" s="1185"/>
      <c r="BV7" s="1185"/>
      <c r="BW7" s="1185"/>
      <c r="BX7" s="1185"/>
      <c r="BY7" s="1185"/>
      <c r="BZ7" s="1185"/>
      <c r="CA7" s="1185"/>
      <c r="CB7" s="1185"/>
      <c r="CC7" s="1185"/>
      <c r="CD7" s="1185"/>
      <c r="CE7" s="1185"/>
      <c r="CF7" s="1185"/>
      <c r="CG7" s="1186"/>
      <c r="CH7" s="1177">
        <v>1</v>
      </c>
      <c r="CI7" s="1178"/>
      <c r="CJ7" s="1178"/>
      <c r="CK7" s="1178"/>
      <c r="CL7" s="1179"/>
      <c r="CM7" s="1177">
        <v>6</v>
      </c>
      <c r="CN7" s="1178"/>
      <c r="CO7" s="1178"/>
      <c r="CP7" s="1178"/>
      <c r="CQ7" s="1179"/>
      <c r="CR7" s="1177">
        <v>5</v>
      </c>
      <c r="CS7" s="1178"/>
      <c r="CT7" s="1178"/>
      <c r="CU7" s="1178"/>
      <c r="CV7" s="1179"/>
      <c r="CW7" s="1177" t="s">
        <v>588</v>
      </c>
      <c r="CX7" s="1178"/>
      <c r="CY7" s="1178"/>
      <c r="CZ7" s="1178"/>
      <c r="DA7" s="1179"/>
      <c r="DB7" s="1177" t="s">
        <v>608</v>
      </c>
      <c r="DC7" s="1178"/>
      <c r="DD7" s="1178"/>
      <c r="DE7" s="1178"/>
      <c r="DF7" s="1179"/>
      <c r="DG7" s="1177" t="s">
        <v>588</v>
      </c>
      <c r="DH7" s="1178"/>
      <c r="DI7" s="1178"/>
      <c r="DJ7" s="1178"/>
      <c r="DK7" s="1179"/>
      <c r="DL7" s="1177" t="s">
        <v>610</v>
      </c>
      <c r="DM7" s="1178"/>
      <c r="DN7" s="1178"/>
      <c r="DO7" s="1178"/>
      <c r="DP7" s="1179"/>
      <c r="DQ7" s="1177" t="s">
        <v>588</v>
      </c>
      <c r="DR7" s="1178"/>
      <c r="DS7" s="1178"/>
      <c r="DT7" s="1178"/>
      <c r="DU7" s="1179"/>
      <c r="DV7" s="1204"/>
      <c r="DW7" s="1205"/>
      <c r="DX7" s="1205"/>
      <c r="DY7" s="1205"/>
      <c r="DZ7" s="1206"/>
      <c r="EA7" s="254"/>
    </row>
    <row r="8" spans="1:131" s="255" customFormat="1" ht="26.25" customHeight="1" x14ac:dyDescent="0.15">
      <c r="A8" s="261">
        <v>2</v>
      </c>
      <c r="B8" s="1126" t="s">
        <v>388</v>
      </c>
      <c r="C8" s="1127"/>
      <c r="D8" s="1127"/>
      <c r="E8" s="1127"/>
      <c r="F8" s="1127"/>
      <c r="G8" s="1127"/>
      <c r="H8" s="1127"/>
      <c r="I8" s="1127"/>
      <c r="J8" s="1127"/>
      <c r="K8" s="1127"/>
      <c r="L8" s="1127"/>
      <c r="M8" s="1127"/>
      <c r="N8" s="1127"/>
      <c r="O8" s="1127"/>
      <c r="P8" s="1128"/>
      <c r="Q8" s="1132">
        <v>405</v>
      </c>
      <c r="R8" s="1133"/>
      <c r="S8" s="1133"/>
      <c r="T8" s="1133"/>
      <c r="U8" s="1133"/>
      <c r="V8" s="1133">
        <v>381</v>
      </c>
      <c r="W8" s="1133"/>
      <c r="X8" s="1133"/>
      <c r="Y8" s="1133"/>
      <c r="Z8" s="1133"/>
      <c r="AA8" s="1133">
        <v>24</v>
      </c>
      <c r="AB8" s="1133"/>
      <c r="AC8" s="1133"/>
      <c r="AD8" s="1133"/>
      <c r="AE8" s="1134"/>
      <c r="AF8" s="1108" t="s">
        <v>389</v>
      </c>
      <c r="AG8" s="1109"/>
      <c r="AH8" s="1109"/>
      <c r="AI8" s="1109"/>
      <c r="AJ8" s="1110"/>
      <c r="AK8" s="1175">
        <v>191</v>
      </c>
      <c r="AL8" s="1176"/>
      <c r="AM8" s="1176"/>
      <c r="AN8" s="1176"/>
      <c r="AO8" s="1176"/>
      <c r="AP8" s="1176">
        <v>1315</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603</v>
      </c>
      <c r="BT8" s="1104"/>
      <c r="BU8" s="1104"/>
      <c r="BV8" s="1104"/>
      <c r="BW8" s="1104"/>
      <c r="BX8" s="1104"/>
      <c r="BY8" s="1104"/>
      <c r="BZ8" s="1104"/>
      <c r="CA8" s="1104"/>
      <c r="CB8" s="1104"/>
      <c r="CC8" s="1104"/>
      <c r="CD8" s="1104"/>
      <c r="CE8" s="1104"/>
      <c r="CF8" s="1104"/>
      <c r="CG8" s="1105"/>
      <c r="CH8" s="1078">
        <v>1</v>
      </c>
      <c r="CI8" s="1079"/>
      <c r="CJ8" s="1079"/>
      <c r="CK8" s="1079"/>
      <c r="CL8" s="1080"/>
      <c r="CM8" s="1078">
        <v>366</v>
      </c>
      <c r="CN8" s="1079"/>
      <c r="CO8" s="1079"/>
      <c r="CP8" s="1079"/>
      <c r="CQ8" s="1080"/>
      <c r="CR8" s="1078">
        <v>50</v>
      </c>
      <c r="CS8" s="1079"/>
      <c r="CT8" s="1079"/>
      <c r="CU8" s="1079"/>
      <c r="CV8" s="1080"/>
      <c r="CW8" s="1078" t="s">
        <v>607</v>
      </c>
      <c r="CX8" s="1079"/>
      <c r="CY8" s="1079"/>
      <c r="CZ8" s="1079"/>
      <c r="DA8" s="1080"/>
      <c r="DB8" s="1078" t="s">
        <v>588</v>
      </c>
      <c r="DC8" s="1079"/>
      <c r="DD8" s="1079"/>
      <c r="DE8" s="1079"/>
      <c r="DF8" s="1080"/>
      <c r="DG8" s="1078" t="s">
        <v>588</v>
      </c>
      <c r="DH8" s="1079"/>
      <c r="DI8" s="1079"/>
      <c r="DJ8" s="1079"/>
      <c r="DK8" s="1080"/>
      <c r="DL8" s="1078" t="s">
        <v>611</v>
      </c>
      <c r="DM8" s="1079"/>
      <c r="DN8" s="1079"/>
      <c r="DO8" s="1079"/>
      <c r="DP8" s="1080"/>
      <c r="DQ8" s="1078" t="s">
        <v>588</v>
      </c>
      <c r="DR8" s="1079"/>
      <c r="DS8" s="1079"/>
      <c r="DT8" s="1079"/>
      <c r="DU8" s="1080"/>
      <c r="DV8" s="1081"/>
      <c r="DW8" s="1082"/>
      <c r="DX8" s="1082"/>
      <c r="DY8" s="1082"/>
      <c r="DZ8" s="1083"/>
      <c r="EA8" s="254"/>
    </row>
    <row r="9" spans="1:131" s="255" customFormat="1" ht="26.25" customHeight="1" x14ac:dyDescent="0.15">
      <c r="A9" s="261">
        <v>3</v>
      </c>
      <c r="B9" s="1126" t="s">
        <v>390</v>
      </c>
      <c r="C9" s="1127"/>
      <c r="D9" s="1127"/>
      <c r="E9" s="1127"/>
      <c r="F9" s="1127"/>
      <c r="G9" s="1127"/>
      <c r="H9" s="1127"/>
      <c r="I9" s="1127"/>
      <c r="J9" s="1127"/>
      <c r="K9" s="1127"/>
      <c r="L9" s="1127"/>
      <c r="M9" s="1127"/>
      <c r="N9" s="1127"/>
      <c r="O9" s="1127"/>
      <c r="P9" s="1128"/>
      <c r="Q9" s="1132">
        <v>7</v>
      </c>
      <c r="R9" s="1133"/>
      <c r="S9" s="1133"/>
      <c r="T9" s="1133"/>
      <c r="U9" s="1133"/>
      <c r="V9" s="1133">
        <v>3</v>
      </c>
      <c r="W9" s="1133"/>
      <c r="X9" s="1133"/>
      <c r="Y9" s="1133"/>
      <c r="Z9" s="1133"/>
      <c r="AA9" s="1133">
        <v>4</v>
      </c>
      <c r="AB9" s="1133"/>
      <c r="AC9" s="1133"/>
      <c r="AD9" s="1133"/>
      <c r="AE9" s="1134"/>
      <c r="AF9" s="1108">
        <v>4</v>
      </c>
      <c r="AG9" s="1109"/>
      <c r="AH9" s="1109"/>
      <c r="AI9" s="1109"/>
      <c r="AJ9" s="1110"/>
      <c r="AK9" s="1175" t="s">
        <v>588</v>
      </c>
      <c r="AL9" s="1176"/>
      <c r="AM9" s="1176"/>
      <c r="AN9" s="1176"/>
      <c r="AO9" s="1176"/>
      <c r="AP9" s="1176" t="s">
        <v>588</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t="s">
        <v>606</v>
      </c>
      <c r="BS9" s="1103" t="s">
        <v>604</v>
      </c>
      <c r="BT9" s="1104"/>
      <c r="BU9" s="1104"/>
      <c r="BV9" s="1104"/>
      <c r="BW9" s="1104"/>
      <c r="BX9" s="1104"/>
      <c r="BY9" s="1104"/>
      <c r="BZ9" s="1104"/>
      <c r="CA9" s="1104"/>
      <c r="CB9" s="1104"/>
      <c r="CC9" s="1104"/>
      <c r="CD9" s="1104"/>
      <c r="CE9" s="1104"/>
      <c r="CF9" s="1104"/>
      <c r="CG9" s="1105"/>
      <c r="CH9" s="1078">
        <v>3</v>
      </c>
      <c r="CI9" s="1079"/>
      <c r="CJ9" s="1079"/>
      <c r="CK9" s="1079"/>
      <c r="CL9" s="1080"/>
      <c r="CM9" s="1078">
        <v>314</v>
      </c>
      <c r="CN9" s="1079"/>
      <c r="CO9" s="1079"/>
      <c r="CP9" s="1079"/>
      <c r="CQ9" s="1080"/>
      <c r="CR9" s="1078">
        <v>5</v>
      </c>
      <c r="CS9" s="1079"/>
      <c r="CT9" s="1079"/>
      <c r="CU9" s="1079"/>
      <c r="CV9" s="1080"/>
      <c r="CW9" s="1078" t="s">
        <v>588</v>
      </c>
      <c r="CX9" s="1079"/>
      <c r="CY9" s="1079"/>
      <c r="CZ9" s="1079"/>
      <c r="DA9" s="1080"/>
      <c r="DB9" s="1078" t="s">
        <v>608</v>
      </c>
      <c r="DC9" s="1079"/>
      <c r="DD9" s="1079"/>
      <c r="DE9" s="1079"/>
      <c r="DF9" s="1080"/>
      <c r="DG9" s="1078">
        <v>381</v>
      </c>
      <c r="DH9" s="1079"/>
      <c r="DI9" s="1079"/>
      <c r="DJ9" s="1079"/>
      <c r="DK9" s="1080"/>
      <c r="DL9" s="1078" t="s">
        <v>612</v>
      </c>
      <c r="DM9" s="1079"/>
      <c r="DN9" s="1079"/>
      <c r="DO9" s="1079"/>
      <c r="DP9" s="1080"/>
      <c r="DQ9" s="1078">
        <v>326</v>
      </c>
      <c r="DR9" s="1079"/>
      <c r="DS9" s="1079"/>
      <c r="DT9" s="1079"/>
      <c r="DU9" s="1080"/>
      <c r="DV9" s="1081"/>
      <c r="DW9" s="1082"/>
      <c r="DX9" s="1082"/>
      <c r="DY9" s="1082"/>
      <c r="DZ9" s="1083"/>
      <c r="EA9" s="254"/>
    </row>
    <row r="10" spans="1:131" s="255" customFormat="1" ht="26.25" customHeight="1" x14ac:dyDescent="0.15">
      <c r="A10" s="261">
        <v>4</v>
      </c>
      <c r="B10" s="1126" t="s">
        <v>391</v>
      </c>
      <c r="C10" s="1127"/>
      <c r="D10" s="1127"/>
      <c r="E10" s="1127"/>
      <c r="F10" s="1127"/>
      <c r="G10" s="1127"/>
      <c r="H10" s="1127"/>
      <c r="I10" s="1127"/>
      <c r="J10" s="1127"/>
      <c r="K10" s="1127"/>
      <c r="L10" s="1127"/>
      <c r="M10" s="1127"/>
      <c r="N10" s="1127"/>
      <c r="O10" s="1127"/>
      <c r="P10" s="1128"/>
      <c r="Q10" s="1132">
        <v>1</v>
      </c>
      <c r="R10" s="1133"/>
      <c r="S10" s="1133"/>
      <c r="T10" s="1133"/>
      <c r="U10" s="1133"/>
      <c r="V10" s="1133">
        <v>0</v>
      </c>
      <c r="W10" s="1133"/>
      <c r="X10" s="1133"/>
      <c r="Y10" s="1133"/>
      <c r="Z10" s="1133"/>
      <c r="AA10" s="1133">
        <v>0</v>
      </c>
      <c r="AB10" s="1133"/>
      <c r="AC10" s="1133"/>
      <c r="AD10" s="1133"/>
      <c r="AE10" s="1134"/>
      <c r="AF10" s="1108">
        <v>0</v>
      </c>
      <c r="AG10" s="1109"/>
      <c r="AH10" s="1109"/>
      <c r="AI10" s="1109"/>
      <c r="AJ10" s="1110"/>
      <c r="AK10" s="1175" t="s">
        <v>588</v>
      </c>
      <c r="AL10" s="1176"/>
      <c r="AM10" s="1176"/>
      <c r="AN10" s="1176"/>
      <c r="AO10" s="1176"/>
      <c r="AP10" s="1176" t="s">
        <v>628</v>
      </c>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605</v>
      </c>
      <c r="BT10" s="1104"/>
      <c r="BU10" s="1104"/>
      <c r="BV10" s="1104"/>
      <c r="BW10" s="1104"/>
      <c r="BX10" s="1104"/>
      <c r="BY10" s="1104"/>
      <c r="BZ10" s="1104"/>
      <c r="CA10" s="1104"/>
      <c r="CB10" s="1104"/>
      <c r="CC10" s="1104"/>
      <c r="CD10" s="1104"/>
      <c r="CE10" s="1104"/>
      <c r="CF10" s="1104"/>
      <c r="CG10" s="1105"/>
      <c r="CH10" s="1078">
        <v>2</v>
      </c>
      <c r="CI10" s="1079"/>
      <c r="CJ10" s="1079"/>
      <c r="CK10" s="1079"/>
      <c r="CL10" s="1080"/>
      <c r="CM10" s="1078">
        <v>14</v>
      </c>
      <c r="CN10" s="1079"/>
      <c r="CO10" s="1079"/>
      <c r="CP10" s="1079"/>
      <c r="CQ10" s="1080"/>
      <c r="CR10" s="1078">
        <v>20</v>
      </c>
      <c r="CS10" s="1079"/>
      <c r="CT10" s="1079"/>
      <c r="CU10" s="1079"/>
      <c r="CV10" s="1080"/>
      <c r="CW10" s="1078">
        <v>2</v>
      </c>
      <c r="CX10" s="1079"/>
      <c r="CY10" s="1079"/>
      <c r="CZ10" s="1079"/>
      <c r="DA10" s="1080"/>
      <c r="DB10" s="1078" t="s">
        <v>588</v>
      </c>
      <c r="DC10" s="1079"/>
      <c r="DD10" s="1079"/>
      <c r="DE10" s="1079"/>
      <c r="DF10" s="1080"/>
      <c r="DG10" s="1078" t="s">
        <v>609</v>
      </c>
      <c r="DH10" s="1079"/>
      <c r="DI10" s="1079"/>
      <c r="DJ10" s="1079"/>
      <c r="DK10" s="1080"/>
      <c r="DL10" s="1078" t="s">
        <v>611</v>
      </c>
      <c r="DM10" s="1079"/>
      <c r="DN10" s="1079"/>
      <c r="DO10" s="1079"/>
      <c r="DP10" s="1080"/>
      <c r="DQ10" s="1078" t="s">
        <v>588</v>
      </c>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392</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393</v>
      </c>
      <c r="B23" s="1033" t="s">
        <v>394</v>
      </c>
      <c r="C23" s="1034"/>
      <c r="D23" s="1034"/>
      <c r="E23" s="1034"/>
      <c r="F23" s="1034"/>
      <c r="G23" s="1034"/>
      <c r="H23" s="1034"/>
      <c r="I23" s="1034"/>
      <c r="J23" s="1034"/>
      <c r="K23" s="1034"/>
      <c r="L23" s="1034"/>
      <c r="M23" s="1034"/>
      <c r="N23" s="1034"/>
      <c r="O23" s="1034"/>
      <c r="P23" s="1035"/>
      <c r="Q23" s="1157">
        <v>14187</v>
      </c>
      <c r="R23" s="1158"/>
      <c r="S23" s="1158"/>
      <c r="T23" s="1158"/>
      <c r="U23" s="1158"/>
      <c r="V23" s="1158">
        <v>13368</v>
      </c>
      <c r="W23" s="1158"/>
      <c r="X23" s="1158"/>
      <c r="Y23" s="1158"/>
      <c r="Z23" s="1158"/>
      <c r="AA23" s="1158">
        <v>819</v>
      </c>
      <c r="AB23" s="1158"/>
      <c r="AC23" s="1158"/>
      <c r="AD23" s="1158"/>
      <c r="AE23" s="1159"/>
      <c r="AF23" s="1160">
        <v>741</v>
      </c>
      <c r="AG23" s="1158"/>
      <c r="AH23" s="1158"/>
      <c r="AI23" s="1158"/>
      <c r="AJ23" s="1161"/>
      <c r="AK23" s="1162"/>
      <c r="AL23" s="1163"/>
      <c r="AM23" s="1163"/>
      <c r="AN23" s="1163"/>
      <c r="AO23" s="1163"/>
      <c r="AP23" s="1158">
        <v>10758</v>
      </c>
      <c r="AQ23" s="1158"/>
      <c r="AR23" s="1158"/>
      <c r="AS23" s="1158"/>
      <c r="AT23" s="1158"/>
      <c r="AU23" s="1164"/>
      <c r="AV23" s="1164"/>
      <c r="AW23" s="1164"/>
      <c r="AX23" s="1164"/>
      <c r="AY23" s="1165"/>
      <c r="AZ23" s="1154" t="s">
        <v>395</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396</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397</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370</v>
      </c>
      <c r="B26" s="1085"/>
      <c r="C26" s="1085"/>
      <c r="D26" s="1085"/>
      <c r="E26" s="1085"/>
      <c r="F26" s="1085"/>
      <c r="G26" s="1085"/>
      <c r="H26" s="1085"/>
      <c r="I26" s="1085"/>
      <c r="J26" s="1085"/>
      <c r="K26" s="1085"/>
      <c r="L26" s="1085"/>
      <c r="M26" s="1085"/>
      <c r="N26" s="1085"/>
      <c r="O26" s="1085"/>
      <c r="P26" s="1086"/>
      <c r="Q26" s="1090" t="s">
        <v>398</v>
      </c>
      <c r="R26" s="1091"/>
      <c r="S26" s="1091"/>
      <c r="T26" s="1091"/>
      <c r="U26" s="1092"/>
      <c r="V26" s="1090" t="s">
        <v>399</v>
      </c>
      <c r="W26" s="1091"/>
      <c r="X26" s="1091"/>
      <c r="Y26" s="1091"/>
      <c r="Z26" s="1092"/>
      <c r="AA26" s="1090" t="s">
        <v>400</v>
      </c>
      <c r="AB26" s="1091"/>
      <c r="AC26" s="1091"/>
      <c r="AD26" s="1091"/>
      <c r="AE26" s="1091"/>
      <c r="AF26" s="1148" t="s">
        <v>401</v>
      </c>
      <c r="AG26" s="1097"/>
      <c r="AH26" s="1097"/>
      <c r="AI26" s="1097"/>
      <c r="AJ26" s="1149"/>
      <c r="AK26" s="1091" t="s">
        <v>402</v>
      </c>
      <c r="AL26" s="1091"/>
      <c r="AM26" s="1091"/>
      <c r="AN26" s="1091"/>
      <c r="AO26" s="1092"/>
      <c r="AP26" s="1090" t="s">
        <v>403</v>
      </c>
      <c r="AQ26" s="1091"/>
      <c r="AR26" s="1091"/>
      <c r="AS26" s="1091"/>
      <c r="AT26" s="1092"/>
      <c r="AU26" s="1090" t="s">
        <v>404</v>
      </c>
      <c r="AV26" s="1091"/>
      <c r="AW26" s="1091"/>
      <c r="AX26" s="1091"/>
      <c r="AY26" s="1092"/>
      <c r="AZ26" s="1090" t="s">
        <v>405</v>
      </c>
      <c r="BA26" s="1091"/>
      <c r="BB26" s="1091"/>
      <c r="BC26" s="1091"/>
      <c r="BD26" s="1092"/>
      <c r="BE26" s="1090" t="s">
        <v>377</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406</v>
      </c>
      <c r="C28" s="1140"/>
      <c r="D28" s="1140"/>
      <c r="E28" s="1140"/>
      <c r="F28" s="1140"/>
      <c r="G28" s="1140"/>
      <c r="H28" s="1140"/>
      <c r="I28" s="1140"/>
      <c r="J28" s="1140"/>
      <c r="K28" s="1140"/>
      <c r="L28" s="1140"/>
      <c r="M28" s="1140"/>
      <c r="N28" s="1140"/>
      <c r="O28" s="1140"/>
      <c r="P28" s="1141"/>
      <c r="Q28" s="1142">
        <v>3122</v>
      </c>
      <c r="R28" s="1143"/>
      <c r="S28" s="1143"/>
      <c r="T28" s="1143"/>
      <c r="U28" s="1143"/>
      <c r="V28" s="1143">
        <v>3443</v>
      </c>
      <c r="W28" s="1143"/>
      <c r="X28" s="1143"/>
      <c r="Y28" s="1143"/>
      <c r="Z28" s="1143"/>
      <c r="AA28" s="1143">
        <v>-321</v>
      </c>
      <c r="AB28" s="1143"/>
      <c r="AC28" s="1143"/>
      <c r="AD28" s="1143"/>
      <c r="AE28" s="1144"/>
      <c r="AF28" s="1145">
        <v>-321</v>
      </c>
      <c r="AG28" s="1143"/>
      <c r="AH28" s="1143"/>
      <c r="AI28" s="1143"/>
      <c r="AJ28" s="1146"/>
      <c r="AK28" s="1147">
        <v>301</v>
      </c>
      <c r="AL28" s="1135"/>
      <c r="AM28" s="1135"/>
      <c r="AN28" s="1135"/>
      <c r="AO28" s="1135"/>
      <c r="AP28" s="1135" t="s">
        <v>588</v>
      </c>
      <c r="AQ28" s="1135"/>
      <c r="AR28" s="1135"/>
      <c r="AS28" s="1135"/>
      <c r="AT28" s="1135"/>
      <c r="AU28" s="1135" t="s">
        <v>588</v>
      </c>
      <c r="AV28" s="1135"/>
      <c r="AW28" s="1135"/>
      <c r="AX28" s="1135"/>
      <c r="AY28" s="1135"/>
      <c r="AZ28" s="1136" t="s">
        <v>588</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407</v>
      </c>
      <c r="C29" s="1127"/>
      <c r="D29" s="1127"/>
      <c r="E29" s="1127"/>
      <c r="F29" s="1127"/>
      <c r="G29" s="1127"/>
      <c r="H29" s="1127"/>
      <c r="I29" s="1127"/>
      <c r="J29" s="1127"/>
      <c r="K29" s="1127"/>
      <c r="L29" s="1127"/>
      <c r="M29" s="1127"/>
      <c r="N29" s="1127"/>
      <c r="O29" s="1127"/>
      <c r="P29" s="1128"/>
      <c r="Q29" s="1132">
        <v>487</v>
      </c>
      <c r="R29" s="1133"/>
      <c r="S29" s="1133"/>
      <c r="T29" s="1133"/>
      <c r="U29" s="1133"/>
      <c r="V29" s="1133">
        <v>479</v>
      </c>
      <c r="W29" s="1133"/>
      <c r="X29" s="1133"/>
      <c r="Y29" s="1133"/>
      <c r="Z29" s="1133"/>
      <c r="AA29" s="1133">
        <v>8</v>
      </c>
      <c r="AB29" s="1133"/>
      <c r="AC29" s="1133"/>
      <c r="AD29" s="1133"/>
      <c r="AE29" s="1134"/>
      <c r="AF29" s="1108">
        <v>8</v>
      </c>
      <c r="AG29" s="1109"/>
      <c r="AH29" s="1109"/>
      <c r="AI29" s="1109"/>
      <c r="AJ29" s="1110"/>
      <c r="AK29" s="1069">
        <v>120</v>
      </c>
      <c r="AL29" s="1060"/>
      <c r="AM29" s="1060"/>
      <c r="AN29" s="1060"/>
      <c r="AO29" s="1060"/>
      <c r="AP29" s="1060" t="s">
        <v>588</v>
      </c>
      <c r="AQ29" s="1060"/>
      <c r="AR29" s="1060"/>
      <c r="AS29" s="1060"/>
      <c r="AT29" s="1060"/>
      <c r="AU29" s="1060" t="s">
        <v>588</v>
      </c>
      <c r="AV29" s="1060"/>
      <c r="AW29" s="1060"/>
      <c r="AX29" s="1060"/>
      <c r="AY29" s="1060"/>
      <c r="AZ29" s="1131" t="s">
        <v>588</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408</v>
      </c>
      <c r="C30" s="1127"/>
      <c r="D30" s="1127"/>
      <c r="E30" s="1127"/>
      <c r="F30" s="1127"/>
      <c r="G30" s="1127"/>
      <c r="H30" s="1127"/>
      <c r="I30" s="1127"/>
      <c r="J30" s="1127"/>
      <c r="K30" s="1127"/>
      <c r="L30" s="1127"/>
      <c r="M30" s="1127"/>
      <c r="N30" s="1127"/>
      <c r="O30" s="1127"/>
      <c r="P30" s="1128"/>
      <c r="Q30" s="1132">
        <v>2683</v>
      </c>
      <c r="R30" s="1133"/>
      <c r="S30" s="1133"/>
      <c r="T30" s="1133"/>
      <c r="U30" s="1133"/>
      <c r="V30" s="1133">
        <v>2643</v>
      </c>
      <c r="W30" s="1133"/>
      <c r="X30" s="1133"/>
      <c r="Y30" s="1133"/>
      <c r="Z30" s="1133"/>
      <c r="AA30" s="1133">
        <v>39</v>
      </c>
      <c r="AB30" s="1133"/>
      <c r="AC30" s="1133"/>
      <c r="AD30" s="1133"/>
      <c r="AE30" s="1134"/>
      <c r="AF30" s="1108">
        <v>39</v>
      </c>
      <c r="AG30" s="1109"/>
      <c r="AH30" s="1109"/>
      <c r="AI30" s="1109"/>
      <c r="AJ30" s="1110"/>
      <c r="AK30" s="1069">
        <v>392</v>
      </c>
      <c r="AL30" s="1060"/>
      <c r="AM30" s="1060"/>
      <c r="AN30" s="1060"/>
      <c r="AO30" s="1060"/>
      <c r="AP30" s="1060" t="s">
        <v>588</v>
      </c>
      <c r="AQ30" s="1060"/>
      <c r="AR30" s="1060"/>
      <c r="AS30" s="1060"/>
      <c r="AT30" s="1060"/>
      <c r="AU30" s="1060" t="s">
        <v>588</v>
      </c>
      <c r="AV30" s="1060"/>
      <c r="AW30" s="1060"/>
      <c r="AX30" s="1060"/>
      <c r="AY30" s="1060"/>
      <c r="AZ30" s="1131" t="s">
        <v>589</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409</v>
      </c>
      <c r="C31" s="1127"/>
      <c r="D31" s="1127"/>
      <c r="E31" s="1127"/>
      <c r="F31" s="1127"/>
      <c r="G31" s="1127"/>
      <c r="H31" s="1127"/>
      <c r="I31" s="1127"/>
      <c r="J31" s="1127"/>
      <c r="K31" s="1127"/>
      <c r="L31" s="1127"/>
      <c r="M31" s="1127"/>
      <c r="N31" s="1127"/>
      <c r="O31" s="1127"/>
      <c r="P31" s="1128"/>
      <c r="Q31" s="1132">
        <v>966</v>
      </c>
      <c r="R31" s="1133"/>
      <c r="S31" s="1133"/>
      <c r="T31" s="1133"/>
      <c r="U31" s="1133"/>
      <c r="V31" s="1133">
        <v>831</v>
      </c>
      <c r="W31" s="1133"/>
      <c r="X31" s="1133"/>
      <c r="Y31" s="1133"/>
      <c r="Z31" s="1133"/>
      <c r="AA31" s="1133">
        <v>135</v>
      </c>
      <c r="AB31" s="1133"/>
      <c r="AC31" s="1133"/>
      <c r="AD31" s="1133"/>
      <c r="AE31" s="1134"/>
      <c r="AF31" s="1108">
        <v>1218</v>
      </c>
      <c r="AG31" s="1109"/>
      <c r="AH31" s="1109"/>
      <c r="AI31" s="1109"/>
      <c r="AJ31" s="1110"/>
      <c r="AK31" s="1069">
        <v>9</v>
      </c>
      <c r="AL31" s="1060"/>
      <c r="AM31" s="1060"/>
      <c r="AN31" s="1060"/>
      <c r="AO31" s="1060"/>
      <c r="AP31" s="1060">
        <v>3714</v>
      </c>
      <c r="AQ31" s="1060"/>
      <c r="AR31" s="1060"/>
      <c r="AS31" s="1060"/>
      <c r="AT31" s="1060"/>
      <c r="AU31" s="1060">
        <v>15</v>
      </c>
      <c r="AV31" s="1060"/>
      <c r="AW31" s="1060"/>
      <c r="AX31" s="1060"/>
      <c r="AY31" s="1060"/>
      <c r="AZ31" s="1131" t="s">
        <v>588</v>
      </c>
      <c r="BA31" s="1131"/>
      <c r="BB31" s="1131"/>
      <c r="BC31" s="1131"/>
      <c r="BD31" s="1131"/>
      <c r="BE31" s="1121" t="s">
        <v>410</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411</v>
      </c>
      <c r="C32" s="1127"/>
      <c r="D32" s="1127"/>
      <c r="E32" s="1127"/>
      <c r="F32" s="1127"/>
      <c r="G32" s="1127"/>
      <c r="H32" s="1127"/>
      <c r="I32" s="1127"/>
      <c r="J32" s="1127"/>
      <c r="K32" s="1127"/>
      <c r="L32" s="1127"/>
      <c r="M32" s="1127"/>
      <c r="N32" s="1127"/>
      <c r="O32" s="1127"/>
      <c r="P32" s="1128"/>
      <c r="Q32" s="1132">
        <v>793</v>
      </c>
      <c r="R32" s="1133"/>
      <c r="S32" s="1133"/>
      <c r="T32" s="1133"/>
      <c r="U32" s="1133"/>
      <c r="V32" s="1133">
        <v>721</v>
      </c>
      <c r="W32" s="1133"/>
      <c r="X32" s="1133"/>
      <c r="Y32" s="1133"/>
      <c r="Z32" s="1133"/>
      <c r="AA32" s="1133">
        <v>72</v>
      </c>
      <c r="AB32" s="1133"/>
      <c r="AC32" s="1133"/>
      <c r="AD32" s="1133"/>
      <c r="AE32" s="1134"/>
      <c r="AF32" s="1108">
        <v>203</v>
      </c>
      <c r="AG32" s="1109"/>
      <c r="AH32" s="1109"/>
      <c r="AI32" s="1109"/>
      <c r="AJ32" s="1110"/>
      <c r="AK32" s="1069">
        <v>313</v>
      </c>
      <c r="AL32" s="1060"/>
      <c r="AM32" s="1060"/>
      <c r="AN32" s="1060"/>
      <c r="AO32" s="1060"/>
      <c r="AP32" s="1060">
        <v>5444</v>
      </c>
      <c r="AQ32" s="1060"/>
      <c r="AR32" s="1060"/>
      <c r="AS32" s="1060"/>
      <c r="AT32" s="1060"/>
      <c r="AU32" s="1060">
        <v>4491</v>
      </c>
      <c r="AV32" s="1060"/>
      <c r="AW32" s="1060"/>
      <c r="AX32" s="1060"/>
      <c r="AY32" s="1060"/>
      <c r="AZ32" s="1131" t="s">
        <v>588</v>
      </c>
      <c r="BA32" s="1131"/>
      <c r="BB32" s="1131"/>
      <c r="BC32" s="1131"/>
      <c r="BD32" s="1131"/>
      <c r="BE32" s="1121" t="s">
        <v>412</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413</v>
      </c>
      <c r="C33" s="1127"/>
      <c r="D33" s="1127"/>
      <c r="E33" s="1127"/>
      <c r="F33" s="1127"/>
      <c r="G33" s="1127"/>
      <c r="H33" s="1127"/>
      <c r="I33" s="1127"/>
      <c r="J33" s="1127"/>
      <c r="K33" s="1127"/>
      <c r="L33" s="1127"/>
      <c r="M33" s="1127"/>
      <c r="N33" s="1127"/>
      <c r="O33" s="1127"/>
      <c r="P33" s="1128"/>
      <c r="Q33" s="1132">
        <v>161</v>
      </c>
      <c r="R33" s="1133"/>
      <c r="S33" s="1133"/>
      <c r="T33" s="1133"/>
      <c r="U33" s="1133"/>
      <c r="V33" s="1133">
        <v>1</v>
      </c>
      <c r="W33" s="1133"/>
      <c r="X33" s="1133"/>
      <c r="Y33" s="1133"/>
      <c r="Z33" s="1133"/>
      <c r="AA33" s="1133">
        <v>161</v>
      </c>
      <c r="AB33" s="1133"/>
      <c r="AC33" s="1133"/>
      <c r="AD33" s="1133"/>
      <c r="AE33" s="1134"/>
      <c r="AF33" s="1108">
        <v>307</v>
      </c>
      <c r="AG33" s="1109"/>
      <c r="AH33" s="1109"/>
      <c r="AI33" s="1109"/>
      <c r="AJ33" s="1110"/>
      <c r="AK33" s="1069" t="s">
        <v>588</v>
      </c>
      <c r="AL33" s="1060"/>
      <c r="AM33" s="1060"/>
      <c r="AN33" s="1060"/>
      <c r="AO33" s="1060"/>
      <c r="AP33" s="1060" t="s">
        <v>588</v>
      </c>
      <c r="AQ33" s="1060"/>
      <c r="AR33" s="1060"/>
      <c r="AS33" s="1060"/>
      <c r="AT33" s="1060"/>
      <c r="AU33" s="1060" t="s">
        <v>588</v>
      </c>
      <c r="AV33" s="1060"/>
      <c r="AW33" s="1060"/>
      <c r="AX33" s="1060"/>
      <c r="AY33" s="1060"/>
      <c r="AZ33" s="1131" t="s">
        <v>588</v>
      </c>
      <c r="BA33" s="1131"/>
      <c r="BB33" s="1131"/>
      <c r="BC33" s="1131"/>
      <c r="BD33" s="1131"/>
      <c r="BE33" s="1121" t="s">
        <v>414</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415</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393</v>
      </c>
      <c r="B63" s="1033" t="s">
        <v>416</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1455</v>
      </c>
      <c r="AG63" s="1048"/>
      <c r="AH63" s="1048"/>
      <c r="AI63" s="1048"/>
      <c r="AJ63" s="1119"/>
      <c r="AK63" s="1120"/>
      <c r="AL63" s="1052"/>
      <c r="AM63" s="1052"/>
      <c r="AN63" s="1052"/>
      <c r="AO63" s="1052"/>
      <c r="AP63" s="1048">
        <v>9158</v>
      </c>
      <c r="AQ63" s="1048"/>
      <c r="AR63" s="1048"/>
      <c r="AS63" s="1048"/>
      <c r="AT63" s="1048"/>
      <c r="AU63" s="1048">
        <v>4506</v>
      </c>
      <c r="AV63" s="1048"/>
      <c r="AW63" s="1048"/>
      <c r="AX63" s="1048"/>
      <c r="AY63" s="1048"/>
      <c r="AZ63" s="1114"/>
      <c r="BA63" s="1114"/>
      <c r="BB63" s="1114"/>
      <c r="BC63" s="1114"/>
      <c r="BD63" s="1114"/>
      <c r="BE63" s="1049"/>
      <c r="BF63" s="1049"/>
      <c r="BG63" s="1049"/>
      <c r="BH63" s="1049"/>
      <c r="BI63" s="1050"/>
      <c r="BJ63" s="1115" t="s">
        <v>417</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419</v>
      </c>
      <c r="B66" s="1085"/>
      <c r="C66" s="1085"/>
      <c r="D66" s="1085"/>
      <c r="E66" s="1085"/>
      <c r="F66" s="1085"/>
      <c r="G66" s="1085"/>
      <c r="H66" s="1085"/>
      <c r="I66" s="1085"/>
      <c r="J66" s="1085"/>
      <c r="K66" s="1085"/>
      <c r="L66" s="1085"/>
      <c r="M66" s="1085"/>
      <c r="N66" s="1085"/>
      <c r="O66" s="1085"/>
      <c r="P66" s="1086"/>
      <c r="Q66" s="1090" t="s">
        <v>420</v>
      </c>
      <c r="R66" s="1091"/>
      <c r="S66" s="1091"/>
      <c r="T66" s="1091"/>
      <c r="U66" s="1092"/>
      <c r="V66" s="1090" t="s">
        <v>421</v>
      </c>
      <c r="W66" s="1091"/>
      <c r="X66" s="1091"/>
      <c r="Y66" s="1091"/>
      <c r="Z66" s="1092"/>
      <c r="AA66" s="1090" t="s">
        <v>422</v>
      </c>
      <c r="AB66" s="1091"/>
      <c r="AC66" s="1091"/>
      <c r="AD66" s="1091"/>
      <c r="AE66" s="1092"/>
      <c r="AF66" s="1096" t="s">
        <v>423</v>
      </c>
      <c r="AG66" s="1097"/>
      <c r="AH66" s="1097"/>
      <c r="AI66" s="1097"/>
      <c r="AJ66" s="1098"/>
      <c r="AK66" s="1090" t="s">
        <v>402</v>
      </c>
      <c r="AL66" s="1085"/>
      <c r="AM66" s="1085"/>
      <c r="AN66" s="1085"/>
      <c r="AO66" s="1086"/>
      <c r="AP66" s="1090" t="s">
        <v>424</v>
      </c>
      <c r="AQ66" s="1091"/>
      <c r="AR66" s="1091"/>
      <c r="AS66" s="1091"/>
      <c r="AT66" s="1092"/>
      <c r="AU66" s="1090" t="s">
        <v>425</v>
      </c>
      <c r="AV66" s="1091"/>
      <c r="AW66" s="1091"/>
      <c r="AX66" s="1091"/>
      <c r="AY66" s="1092"/>
      <c r="AZ66" s="1090" t="s">
        <v>377</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590</v>
      </c>
      <c r="C68" s="1075"/>
      <c r="D68" s="1075"/>
      <c r="E68" s="1075"/>
      <c r="F68" s="1075"/>
      <c r="G68" s="1075"/>
      <c r="H68" s="1075"/>
      <c r="I68" s="1075"/>
      <c r="J68" s="1075"/>
      <c r="K68" s="1075"/>
      <c r="L68" s="1075"/>
      <c r="M68" s="1075"/>
      <c r="N68" s="1075"/>
      <c r="O68" s="1075"/>
      <c r="P68" s="1076"/>
      <c r="Q68" s="1077">
        <v>244</v>
      </c>
      <c r="R68" s="1071"/>
      <c r="S68" s="1071"/>
      <c r="T68" s="1071"/>
      <c r="U68" s="1071"/>
      <c r="V68" s="1071">
        <v>231</v>
      </c>
      <c r="W68" s="1071"/>
      <c r="X68" s="1071"/>
      <c r="Y68" s="1071"/>
      <c r="Z68" s="1071"/>
      <c r="AA68" s="1071">
        <v>13</v>
      </c>
      <c r="AB68" s="1071"/>
      <c r="AC68" s="1071"/>
      <c r="AD68" s="1071"/>
      <c r="AE68" s="1071"/>
      <c r="AF68" s="1071">
        <v>13</v>
      </c>
      <c r="AG68" s="1071"/>
      <c r="AH68" s="1071"/>
      <c r="AI68" s="1071"/>
      <c r="AJ68" s="1071"/>
      <c r="AK68" s="1071">
        <v>36</v>
      </c>
      <c r="AL68" s="1071"/>
      <c r="AM68" s="1071"/>
      <c r="AN68" s="1071"/>
      <c r="AO68" s="1071"/>
      <c r="AP68" s="1071" t="s">
        <v>620</v>
      </c>
      <c r="AQ68" s="1071"/>
      <c r="AR68" s="1071"/>
      <c r="AS68" s="1071"/>
      <c r="AT68" s="1071"/>
      <c r="AU68" s="1071" t="s">
        <v>620</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591</v>
      </c>
      <c r="C69" s="1064"/>
      <c r="D69" s="1064"/>
      <c r="E69" s="1064"/>
      <c r="F69" s="1064"/>
      <c r="G69" s="1064"/>
      <c r="H69" s="1064"/>
      <c r="I69" s="1064"/>
      <c r="J69" s="1064"/>
      <c r="K69" s="1064"/>
      <c r="L69" s="1064"/>
      <c r="M69" s="1064"/>
      <c r="N69" s="1064"/>
      <c r="O69" s="1064"/>
      <c r="P69" s="1065"/>
      <c r="Q69" s="1066">
        <v>767604</v>
      </c>
      <c r="R69" s="1060"/>
      <c r="S69" s="1060"/>
      <c r="T69" s="1060"/>
      <c r="U69" s="1060"/>
      <c r="V69" s="1060">
        <v>751444</v>
      </c>
      <c r="W69" s="1060"/>
      <c r="X69" s="1060"/>
      <c r="Y69" s="1060"/>
      <c r="Z69" s="1060"/>
      <c r="AA69" s="1060">
        <v>16160</v>
      </c>
      <c r="AB69" s="1060"/>
      <c r="AC69" s="1060"/>
      <c r="AD69" s="1060"/>
      <c r="AE69" s="1060"/>
      <c r="AF69" s="1060">
        <v>16160</v>
      </c>
      <c r="AG69" s="1060"/>
      <c r="AH69" s="1060"/>
      <c r="AI69" s="1060"/>
      <c r="AJ69" s="1060"/>
      <c r="AK69" s="1060" t="s">
        <v>620</v>
      </c>
      <c r="AL69" s="1060"/>
      <c r="AM69" s="1060"/>
      <c r="AN69" s="1060"/>
      <c r="AO69" s="1060"/>
      <c r="AP69" s="1060" t="s">
        <v>620</v>
      </c>
      <c r="AQ69" s="1060"/>
      <c r="AR69" s="1060"/>
      <c r="AS69" s="1060"/>
      <c r="AT69" s="1060"/>
      <c r="AU69" s="1060" t="s">
        <v>620</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592</v>
      </c>
      <c r="C70" s="1064"/>
      <c r="D70" s="1064"/>
      <c r="E70" s="1064"/>
      <c r="F70" s="1064"/>
      <c r="G70" s="1064"/>
      <c r="H70" s="1064"/>
      <c r="I70" s="1064"/>
      <c r="J70" s="1064"/>
      <c r="K70" s="1064"/>
      <c r="L70" s="1064"/>
      <c r="M70" s="1064"/>
      <c r="N70" s="1064"/>
      <c r="O70" s="1064"/>
      <c r="P70" s="1065"/>
      <c r="Q70" s="1066">
        <v>695</v>
      </c>
      <c r="R70" s="1060"/>
      <c r="S70" s="1060"/>
      <c r="T70" s="1060"/>
      <c r="U70" s="1060"/>
      <c r="V70" s="1060">
        <v>494</v>
      </c>
      <c r="W70" s="1060"/>
      <c r="X70" s="1060"/>
      <c r="Y70" s="1060"/>
      <c r="Z70" s="1060"/>
      <c r="AA70" s="1060">
        <v>202</v>
      </c>
      <c r="AB70" s="1060"/>
      <c r="AC70" s="1060"/>
      <c r="AD70" s="1060"/>
      <c r="AE70" s="1060"/>
      <c r="AF70" s="1060">
        <v>1200</v>
      </c>
      <c r="AG70" s="1060"/>
      <c r="AH70" s="1060"/>
      <c r="AI70" s="1060"/>
      <c r="AJ70" s="1060"/>
      <c r="AK70" s="1060" t="s">
        <v>620</v>
      </c>
      <c r="AL70" s="1060"/>
      <c r="AM70" s="1060"/>
      <c r="AN70" s="1060"/>
      <c r="AO70" s="1060"/>
      <c r="AP70" s="1060">
        <v>4192</v>
      </c>
      <c r="AQ70" s="1060"/>
      <c r="AR70" s="1060"/>
      <c r="AS70" s="1060"/>
      <c r="AT70" s="1060"/>
      <c r="AU70" s="1060" t="s">
        <v>620</v>
      </c>
      <c r="AV70" s="1060"/>
      <c r="AW70" s="1060"/>
      <c r="AX70" s="1060"/>
      <c r="AY70" s="1060"/>
      <c r="AZ70" s="1061" t="s">
        <v>601</v>
      </c>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593</v>
      </c>
      <c r="C71" s="1064"/>
      <c r="D71" s="1064"/>
      <c r="E71" s="1064"/>
      <c r="F71" s="1064"/>
      <c r="G71" s="1064"/>
      <c r="H71" s="1064"/>
      <c r="I71" s="1064"/>
      <c r="J71" s="1064"/>
      <c r="K71" s="1064"/>
      <c r="L71" s="1064"/>
      <c r="M71" s="1064"/>
      <c r="N71" s="1064"/>
      <c r="O71" s="1064"/>
      <c r="P71" s="1065"/>
      <c r="Q71" s="1066">
        <v>291</v>
      </c>
      <c r="R71" s="1060"/>
      <c r="S71" s="1060"/>
      <c r="T71" s="1060"/>
      <c r="U71" s="1060"/>
      <c r="V71" s="1060">
        <v>277</v>
      </c>
      <c r="W71" s="1060"/>
      <c r="X71" s="1060"/>
      <c r="Y71" s="1060"/>
      <c r="Z71" s="1060"/>
      <c r="AA71" s="1060">
        <v>13</v>
      </c>
      <c r="AB71" s="1060"/>
      <c r="AC71" s="1060"/>
      <c r="AD71" s="1060"/>
      <c r="AE71" s="1060"/>
      <c r="AF71" s="1060">
        <v>13</v>
      </c>
      <c r="AG71" s="1060"/>
      <c r="AH71" s="1060"/>
      <c r="AI71" s="1060"/>
      <c r="AJ71" s="1060"/>
      <c r="AK71" s="1060">
        <v>90</v>
      </c>
      <c r="AL71" s="1060"/>
      <c r="AM71" s="1060"/>
      <c r="AN71" s="1060"/>
      <c r="AO71" s="1060"/>
      <c r="AP71" s="1060" t="s">
        <v>620</v>
      </c>
      <c r="AQ71" s="1060"/>
      <c r="AR71" s="1060"/>
      <c r="AS71" s="1060"/>
      <c r="AT71" s="1060"/>
      <c r="AU71" s="1060" t="s">
        <v>621</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594</v>
      </c>
      <c r="C72" s="1064"/>
      <c r="D72" s="1064"/>
      <c r="E72" s="1064"/>
      <c r="F72" s="1064"/>
      <c r="G72" s="1064"/>
      <c r="H72" s="1064"/>
      <c r="I72" s="1064"/>
      <c r="J72" s="1064"/>
      <c r="K72" s="1064"/>
      <c r="L72" s="1064"/>
      <c r="M72" s="1064"/>
      <c r="N72" s="1064"/>
      <c r="O72" s="1064"/>
      <c r="P72" s="1065"/>
      <c r="Q72" s="1066">
        <v>66</v>
      </c>
      <c r="R72" s="1060"/>
      <c r="S72" s="1060"/>
      <c r="T72" s="1060"/>
      <c r="U72" s="1060"/>
      <c r="V72" s="1060">
        <v>66</v>
      </c>
      <c r="W72" s="1060"/>
      <c r="X72" s="1060"/>
      <c r="Y72" s="1060"/>
      <c r="Z72" s="1060"/>
      <c r="AA72" s="1060" t="s">
        <v>624</v>
      </c>
      <c r="AB72" s="1060"/>
      <c r="AC72" s="1060"/>
      <c r="AD72" s="1060"/>
      <c r="AE72" s="1060"/>
      <c r="AF72" s="1060" t="s">
        <v>625</v>
      </c>
      <c r="AG72" s="1060"/>
      <c r="AH72" s="1060"/>
      <c r="AI72" s="1060"/>
      <c r="AJ72" s="1060"/>
      <c r="AK72" s="1060" t="s">
        <v>626</v>
      </c>
      <c r="AL72" s="1060"/>
      <c r="AM72" s="1060"/>
      <c r="AN72" s="1060"/>
      <c r="AO72" s="1060"/>
      <c r="AP72" s="1060" t="s">
        <v>620</v>
      </c>
      <c r="AQ72" s="1060"/>
      <c r="AR72" s="1060"/>
      <c r="AS72" s="1060"/>
      <c r="AT72" s="1060"/>
      <c r="AU72" s="1060" t="s">
        <v>620</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595</v>
      </c>
      <c r="C73" s="1064"/>
      <c r="D73" s="1064"/>
      <c r="E73" s="1064"/>
      <c r="F73" s="1064"/>
      <c r="G73" s="1064"/>
      <c r="H73" s="1064"/>
      <c r="I73" s="1064"/>
      <c r="J73" s="1064"/>
      <c r="K73" s="1064"/>
      <c r="L73" s="1064"/>
      <c r="M73" s="1064"/>
      <c r="N73" s="1064"/>
      <c r="O73" s="1064"/>
      <c r="P73" s="1065"/>
      <c r="Q73" s="1066">
        <v>11887</v>
      </c>
      <c r="R73" s="1060"/>
      <c r="S73" s="1060"/>
      <c r="T73" s="1060"/>
      <c r="U73" s="1060"/>
      <c r="V73" s="1060">
        <v>11522</v>
      </c>
      <c r="W73" s="1060"/>
      <c r="X73" s="1060"/>
      <c r="Y73" s="1060"/>
      <c r="Z73" s="1060"/>
      <c r="AA73" s="1060">
        <v>366</v>
      </c>
      <c r="AB73" s="1060"/>
      <c r="AC73" s="1060"/>
      <c r="AD73" s="1060"/>
      <c r="AE73" s="1060"/>
      <c r="AF73" s="1060">
        <v>366</v>
      </c>
      <c r="AG73" s="1060"/>
      <c r="AH73" s="1060"/>
      <c r="AI73" s="1060"/>
      <c r="AJ73" s="1060"/>
      <c r="AK73" s="1060" t="s">
        <v>626</v>
      </c>
      <c r="AL73" s="1060"/>
      <c r="AM73" s="1060"/>
      <c r="AN73" s="1060"/>
      <c r="AO73" s="1060"/>
      <c r="AP73" s="1060" t="s">
        <v>620</v>
      </c>
      <c r="AQ73" s="1060"/>
      <c r="AR73" s="1060"/>
      <c r="AS73" s="1060"/>
      <c r="AT73" s="1060"/>
      <c r="AU73" s="1060" t="s">
        <v>622</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596</v>
      </c>
      <c r="C74" s="1064"/>
      <c r="D74" s="1064"/>
      <c r="E74" s="1064"/>
      <c r="F74" s="1064"/>
      <c r="G74" s="1064"/>
      <c r="H74" s="1064"/>
      <c r="I74" s="1064"/>
      <c r="J74" s="1064"/>
      <c r="K74" s="1064"/>
      <c r="L74" s="1064"/>
      <c r="M74" s="1064"/>
      <c r="N74" s="1064"/>
      <c r="O74" s="1064"/>
      <c r="P74" s="1065"/>
      <c r="Q74" s="1066">
        <v>59</v>
      </c>
      <c r="R74" s="1060"/>
      <c r="S74" s="1060"/>
      <c r="T74" s="1060"/>
      <c r="U74" s="1060"/>
      <c r="V74" s="1060">
        <v>59</v>
      </c>
      <c r="W74" s="1060"/>
      <c r="X74" s="1060"/>
      <c r="Y74" s="1060"/>
      <c r="Z74" s="1060"/>
      <c r="AA74" s="1060" t="s">
        <v>620</v>
      </c>
      <c r="AB74" s="1060"/>
      <c r="AC74" s="1060"/>
      <c r="AD74" s="1060"/>
      <c r="AE74" s="1060"/>
      <c r="AF74" s="1060" t="s">
        <v>620</v>
      </c>
      <c r="AG74" s="1060"/>
      <c r="AH74" s="1060"/>
      <c r="AI74" s="1060"/>
      <c r="AJ74" s="1060"/>
      <c r="AK74" s="1060" t="s">
        <v>620</v>
      </c>
      <c r="AL74" s="1060"/>
      <c r="AM74" s="1060"/>
      <c r="AN74" s="1060"/>
      <c r="AO74" s="1060"/>
      <c r="AP74" s="1060" t="s">
        <v>621</v>
      </c>
      <c r="AQ74" s="1060"/>
      <c r="AR74" s="1060"/>
      <c r="AS74" s="1060"/>
      <c r="AT74" s="1060"/>
      <c r="AU74" s="1060" t="s">
        <v>620</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597</v>
      </c>
      <c r="C75" s="1064"/>
      <c r="D75" s="1064"/>
      <c r="E75" s="1064"/>
      <c r="F75" s="1064"/>
      <c r="G75" s="1064"/>
      <c r="H75" s="1064"/>
      <c r="I75" s="1064"/>
      <c r="J75" s="1064"/>
      <c r="K75" s="1064"/>
      <c r="L75" s="1064"/>
      <c r="M75" s="1064"/>
      <c r="N75" s="1064"/>
      <c r="O75" s="1064"/>
      <c r="P75" s="1065"/>
      <c r="Q75" s="1067">
        <v>22</v>
      </c>
      <c r="R75" s="1068"/>
      <c r="S75" s="1068"/>
      <c r="T75" s="1068"/>
      <c r="U75" s="1069"/>
      <c r="V75" s="1070">
        <v>20</v>
      </c>
      <c r="W75" s="1068"/>
      <c r="X75" s="1068"/>
      <c r="Y75" s="1068"/>
      <c r="Z75" s="1069"/>
      <c r="AA75" s="1070">
        <v>1</v>
      </c>
      <c r="AB75" s="1068"/>
      <c r="AC75" s="1068"/>
      <c r="AD75" s="1068"/>
      <c r="AE75" s="1069"/>
      <c r="AF75" s="1070">
        <v>1</v>
      </c>
      <c r="AG75" s="1068"/>
      <c r="AH75" s="1068"/>
      <c r="AI75" s="1068"/>
      <c r="AJ75" s="1069"/>
      <c r="AK75" s="1070">
        <v>1</v>
      </c>
      <c r="AL75" s="1068"/>
      <c r="AM75" s="1068"/>
      <c r="AN75" s="1068"/>
      <c r="AO75" s="1069"/>
      <c r="AP75" s="1070" t="s">
        <v>620</v>
      </c>
      <c r="AQ75" s="1068"/>
      <c r="AR75" s="1068"/>
      <c r="AS75" s="1068"/>
      <c r="AT75" s="1069"/>
      <c r="AU75" s="1070" t="s">
        <v>620</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598</v>
      </c>
      <c r="C76" s="1064"/>
      <c r="D76" s="1064"/>
      <c r="E76" s="1064"/>
      <c r="F76" s="1064"/>
      <c r="G76" s="1064"/>
      <c r="H76" s="1064"/>
      <c r="I76" s="1064"/>
      <c r="J76" s="1064"/>
      <c r="K76" s="1064"/>
      <c r="L76" s="1064"/>
      <c r="M76" s="1064"/>
      <c r="N76" s="1064"/>
      <c r="O76" s="1064"/>
      <c r="P76" s="1065"/>
      <c r="Q76" s="1067">
        <v>321</v>
      </c>
      <c r="R76" s="1068"/>
      <c r="S76" s="1068"/>
      <c r="T76" s="1068"/>
      <c r="U76" s="1069"/>
      <c r="V76" s="1070">
        <v>283</v>
      </c>
      <c r="W76" s="1068"/>
      <c r="X76" s="1068"/>
      <c r="Y76" s="1068"/>
      <c r="Z76" s="1069"/>
      <c r="AA76" s="1070">
        <v>39</v>
      </c>
      <c r="AB76" s="1068"/>
      <c r="AC76" s="1068"/>
      <c r="AD76" s="1068"/>
      <c r="AE76" s="1069"/>
      <c r="AF76" s="1070">
        <v>39</v>
      </c>
      <c r="AG76" s="1068"/>
      <c r="AH76" s="1068"/>
      <c r="AI76" s="1068"/>
      <c r="AJ76" s="1069"/>
      <c r="AK76" s="1070">
        <v>14</v>
      </c>
      <c r="AL76" s="1068"/>
      <c r="AM76" s="1068"/>
      <c r="AN76" s="1068"/>
      <c r="AO76" s="1069"/>
      <c r="AP76" s="1070" t="s">
        <v>623</v>
      </c>
      <c r="AQ76" s="1068"/>
      <c r="AR76" s="1068"/>
      <c r="AS76" s="1068"/>
      <c r="AT76" s="1069"/>
      <c r="AU76" s="1070" t="s">
        <v>620</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599</v>
      </c>
      <c r="C77" s="1064"/>
      <c r="D77" s="1064"/>
      <c r="E77" s="1064"/>
      <c r="F77" s="1064"/>
      <c r="G77" s="1064"/>
      <c r="H77" s="1064"/>
      <c r="I77" s="1064"/>
      <c r="J77" s="1064"/>
      <c r="K77" s="1064"/>
      <c r="L77" s="1064"/>
      <c r="M77" s="1064"/>
      <c r="N77" s="1064"/>
      <c r="O77" s="1064"/>
      <c r="P77" s="1065"/>
      <c r="Q77" s="1067">
        <v>183</v>
      </c>
      <c r="R77" s="1068"/>
      <c r="S77" s="1068"/>
      <c r="T77" s="1068"/>
      <c r="U77" s="1069"/>
      <c r="V77" s="1070">
        <v>170</v>
      </c>
      <c r="W77" s="1068"/>
      <c r="X77" s="1068"/>
      <c r="Y77" s="1068"/>
      <c r="Z77" s="1069"/>
      <c r="AA77" s="1070">
        <v>13</v>
      </c>
      <c r="AB77" s="1068"/>
      <c r="AC77" s="1068"/>
      <c r="AD77" s="1068"/>
      <c r="AE77" s="1069"/>
      <c r="AF77" s="1070">
        <v>13</v>
      </c>
      <c r="AG77" s="1068"/>
      <c r="AH77" s="1068"/>
      <c r="AI77" s="1068"/>
      <c r="AJ77" s="1069"/>
      <c r="AK77" s="1070" t="s">
        <v>627</v>
      </c>
      <c r="AL77" s="1068"/>
      <c r="AM77" s="1068"/>
      <c r="AN77" s="1068"/>
      <c r="AO77" s="1069"/>
      <c r="AP77" s="1070" t="s">
        <v>620</v>
      </c>
      <c r="AQ77" s="1068"/>
      <c r="AR77" s="1068"/>
      <c r="AS77" s="1068"/>
      <c r="AT77" s="1069"/>
      <c r="AU77" s="1070" t="s">
        <v>620</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t="s">
        <v>600</v>
      </c>
      <c r="C78" s="1064"/>
      <c r="D78" s="1064"/>
      <c r="E78" s="1064"/>
      <c r="F78" s="1064"/>
      <c r="G78" s="1064"/>
      <c r="H78" s="1064"/>
      <c r="I78" s="1064"/>
      <c r="J78" s="1064"/>
      <c r="K78" s="1064"/>
      <c r="L78" s="1064"/>
      <c r="M78" s="1064"/>
      <c r="N78" s="1064"/>
      <c r="O78" s="1064"/>
      <c r="P78" s="1065"/>
      <c r="Q78" s="1066">
        <v>102</v>
      </c>
      <c r="R78" s="1060"/>
      <c r="S78" s="1060"/>
      <c r="T78" s="1060"/>
      <c r="U78" s="1060"/>
      <c r="V78" s="1060">
        <v>101</v>
      </c>
      <c r="W78" s="1060"/>
      <c r="X78" s="1060"/>
      <c r="Y78" s="1060"/>
      <c r="Z78" s="1060"/>
      <c r="AA78" s="1060">
        <v>1</v>
      </c>
      <c r="AB78" s="1060"/>
      <c r="AC78" s="1060"/>
      <c r="AD78" s="1060"/>
      <c r="AE78" s="1060"/>
      <c r="AF78" s="1060">
        <v>1</v>
      </c>
      <c r="AG78" s="1060"/>
      <c r="AH78" s="1060"/>
      <c r="AI78" s="1060"/>
      <c r="AJ78" s="1060"/>
      <c r="AK78" s="1060" t="s">
        <v>620</v>
      </c>
      <c r="AL78" s="1060"/>
      <c r="AM78" s="1060"/>
      <c r="AN78" s="1060"/>
      <c r="AO78" s="1060"/>
      <c r="AP78" s="1060" t="s">
        <v>620</v>
      </c>
      <c r="AQ78" s="1060"/>
      <c r="AR78" s="1060"/>
      <c r="AS78" s="1060"/>
      <c r="AT78" s="1060"/>
      <c r="AU78" s="1060" t="s">
        <v>620</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393</v>
      </c>
      <c r="B88" s="1033" t="s">
        <v>426</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17807</v>
      </c>
      <c r="AG88" s="1048"/>
      <c r="AH88" s="1048"/>
      <c r="AI88" s="1048"/>
      <c r="AJ88" s="1048"/>
      <c r="AK88" s="1052"/>
      <c r="AL88" s="1052"/>
      <c r="AM88" s="1052"/>
      <c r="AN88" s="1052"/>
      <c r="AO88" s="1052"/>
      <c r="AP88" s="1048">
        <v>4192</v>
      </c>
      <c r="AQ88" s="1048"/>
      <c r="AR88" s="1048"/>
      <c r="AS88" s="1048"/>
      <c r="AT88" s="1048"/>
      <c r="AU88" s="1048" t="s">
        <v>629</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393</v>
      </c>
      <c r="BR102" s="1033" t="s">
        <v>427</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80</v>
      </c>
      <c r="CS102" s="1040"/>
      <c r="CT102" s="1040"/>
      <c r="CU102" s="1040"/>
      <c r="CV102" s="1041"/>
      <c r="CW102" s="1039">
        <v>2</v>
      </c>
      <c r="CX102" s="1040"/>
      <c r="CY102" s="1040"/>
      <c r="CZ102" s="1040"/>
      <c r="DA102" s="1041"/>
      <c r="DB102" s="1039" t="s">
        <v>611</v>
      </c>
      <c r="DC102" s="1040"/>
      <c r="DD102" s="1040"/>
      <c r="DE102" s="1040"/>
      <c r="DF102" s="1041"/>
      <c r="DG102" s="1039">
        <v>381</v>
      </c>
      <c r="DH102" s="1040"/>
      <c r="DI102" s="1040"/>
      <c r="DJ102" s="1040"/>
      <c r="DK102" s="1041"/>
      <c r="DL102" s="1039" t="s">
        <v>588</v>
      </c>
      <c r="DM102" s="1040"/>
      <c r="DN102" s="1040"/>
      <c r="DO102" s="1040"/>
      <c r="DP102" s="1041"/>
      <c r="DQ102" s="1039">
        <v>326</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428</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429</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432</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433</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434</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435</v>
      </c>
      <c r="AB109" s="983"/>
      <c r="AC109" s="983"/>
      <c r="AD109" s="983"/>
      <c r="AE109" s="984"/>
      <c r="AF109" s="985" t="s">
        <v>308</v>
      </c>
      <c r="AG109" s="983"/>
      <c r="AH109" s="983"/>
      <c r="AI109" s="983"/>
      <c r="AJ109" s="984"/>
      <c r="AK109" s="985" t="s">
        <v>307</v>
      </c>
      <c r="AL109" s="983"/>
      <c r="AM109" s="983"/>
      <c r="AN109" s="983"/>
      <c r="AO109" s="984"/>
      <c r="AP109" s="985" t="s">
        <v>436</v>
      </c>
      <c r="AQ109" s="983"/>
      <c r="AR109" s="983"/>
      <c r="AS109" s="983"/>
      <c r="AT109" s="1014"/>
      <c r="AU109" s="982" t="s">
        <v>434</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435</v>
      </c>
      <c r="BR109" s="983"/>
      <c r="BS109" s="983"/>
      <c r="BT109" s="983"/>
      <c r="BU109" s="984"/>
      <c r="BV109" s="985" t="s">
        <v>308</v>
      </c>
      <c r="BW109" s="983"/>
      <c r="BX109" s="983"/>
      <c r="BY109" s="983"/>
      <c r="BZ109" s="984"/>
      <c r="CA109" s="985" t="s">
        <v>307</v>
      </c>
      <c r="CB109" s="983"/>
      <c r="CC109" s="983"/>
      <c r="CD109" s="983"/>
      <c r="CE109" s="984"/>
      <c r="CF109" s="1021" t="s">
        <v>436</v>
      </c>
      <c r="CG109" s="1021"/>
      <c r="CH109" s="1021"/>
      <c r="CI109" s="1021"/>
      <c r="CJ109" s="1021"/>
      <c r="CK109" s="985" t="s">
        <v>437</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435</v>
      </c>
      <c r="DH109" s="983"/>
      <c r="DI109" s="983"/>
      <c r="DJ109" s="983"/>
      <c r="DK109" s="984"/>
      <c r="DL109" s="985" t="s">
        <v>308</v>
      </c>
      <c r="DM109" s="983"/>
      <c r="DN109" s="983"/>
      <c r="DO109" s="983"/>
      <c r="DP109" s="984"/>
      <c r="DQ109" s="985" t="s">
        <v>307</v>
      </c>
      <c r="DR109" s="983"/>
      <c r="DS109" s="983"/>
      <c r="DT109" s="983"/>
      <c r="DU109" s="984"/>
      <c r="DV109" s="985" t="s">
        <v>436</v>
      </c>
      <c r="DW109" s="983"/>
      <c r="DX109" s="983"/>
      <c r="DY109" s="983"/>
      <c r="DZ109" s="1014"/>
    </row>
    <row r="110" spans="1:131" s="246" customFormat="1" ht="26.25" customHeight="1" x14ac:dyDescent="0.15">
      <c r="A110" s="885" t="s">
        <v>438</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1426861</v>
      </c>
      <c r="AB110" s="976"/>
      <c r="AC110" s="976"/>
      <c r="AD110" s="976"/>
      <c r="AE110" s="977"/>
      <c r="AF110" s="978">
        <v>1431700</v>
      </c>
      <c r="AG110" s="976"/>
      <c r="AH110" s="976"/>
      <c r="AI110" s="976"/>
      <c r="AJ110" s="977"/>
      <c r="AK110" s="978">
        <v>1390938</v>
      </c>
      <c r="AL110" s="976"/>
      <c r="AM110" s="976"/>
      <c r="AN110" s="976"/>
      <c r="AO110" s="977"/>
      <c r="AP110" s="979">
        <v>16.100000000000001</v>
      </c>
      <c r="AQ110" s="980"/>
      <c r="AR110" s="980"/>
      <c r="AS110" s="980"/>
      <c r="AT110" s="981"/>
      <c r="AU110" s="1015" t="s">
        <v>73</v>
      </c>
      <c r="AV110" s="1016"/>
      <c r="AW110" s="1016"/>
      <c r="AX110" s="1016"/>
      <c r="AY110" s="1016"/>
      <c r="AZ110" s="941" t="s">
        <v>439</v>
      </c>
      <c r="BA110" s="886"/>
      <c r="BB110" s="886"/>
      <c r="BC110" s="886"/>
      <c r="BD110" s="886"/>
      <c r="BE110" s="886"/>
      <c r="BF110" s="886"/>
      <c r="BG110" s="886"/>
      <c r="BH110" s="886"/>
      <c r="BI110" s="886"/>
      <c r="BJ110" s="886"/>
      <c r="BK110" s="886"/>
      <c r="BL110" s="886"/>
      <c r="BM110" s="886"/>
      <c r="BN110" s="886"/>
      <c r="BO110" s="886"/>
      <c r="BP110" s="887"/>
      <c r="BQ110" s="942">
        <v>12488271</v>
      </c>
      <c r="BR110" s="923"/>
      <c r="BS110" s="923"/>
      <c r="BT110" s="923"/>
      <c r="BU110" s="923"/>
      <c r="BV110" s="923">
        <v>11559917</v>
      </c>
      <c r="BW110" s="923"/>
      <c r="BX110" s="923"/>
      <c r="BY110" s="923"/>
      <c r="BZ110" s="923"/>
      <c r="CA110" s="923">
        <v>10758478</v>
      </c>
      <c r="CB110" s="923"/>
      <c r="CC110" s="923"/>
      <c r="CD110" s="923"/>
      <c r="CE110" s="923"/>
      <c r="CF110" s="947">
        <v>124.6</v>
      </c>
      <c r="CG110" s="948"/>
      <c r="CH110" s="948"/>
      <c r="CI110" s="948"/>
      <c r="CJ110" s="948"/>
      <c r="CK110" s="1011" t="s">
        <v>440</v>
      </c>
      <c r="CL110" s="897"/>
      <c r="CM110" s="972" t="s">
        <v>441</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442</v>
      </c>
      <c r="DH110" s="923"/>
      <c r="DI110" s="923"/>
      <c r="DJ110" s="923"/>
      <c r="DK110" s="923"/>
      <c r="DL110" s="923" t="s">
        <v>128</v>
      </c>
      <c r="DM110" s="923"/>
      <c r="DN110" s="923"/>
      <c r="DO110" s="923"/>
      <c r="DP110" s="923"/>
      <c r="DQ110" s="923" t="s">
        <v>442</v>
      </c>
      <c r="DR110" s="923"/>
      <c r="DS110" s="923"/>
      <c r="DT110" s="923"/>
      <c r="DU110" s="923"/>
      <c r="DV110" s="924" t="s">
        <v>442</v>
      </c>
      <c r="DW110" s="924"/>
      <c r="DX110" s="924"/>
      <c r="DY110" s="924"/>
      <c r="DZ110" s="925"/>
    </row>
    <row r="111" spans="1:131" s="246" customFormat="1" ht="26.25" customHeight="1" x14ac:dyDescent="0.15">
      <c r="A111" s="852" t="s">
        <v>443</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442</v>
      </c>
      <c r="AB111" s="1004"/>
      <c r="AC111" s="1004"/>
      <c r="AD111" s="1004"/>
      <c r="AE111" s="1005"/>
      <c r="AF111" s="1006" t="s">
        <v>442</v>
      </c>
      <c r="AG111" s="1004"/>
      <c r="AH111" s="1004"/>
      <c r="AI111" s="1004"/>
      <c r="AJ111" s="1005"/>
      <c r="AK111" s="1006" t="s">
        <v>442</v>
      </c>
      <c r="AL111" s="1004"/>
      <c r="AM111" s="1004"/>
      <c r="AN111" s="1004"/>
      <c r="AO111" s="1005"/>
      <c r="AP111" s="1007" t="s">
        <v>442</v>
      </c>
      <c r="AQ111" s="1008"/>
      <c r="AR111" s="1008"/>
      <c r="AS111" s="1008"/>
      <c r="AT111" s="1009"/>
      <c r="AU111" s="1017"/>
      <c r="AV111" s="1018"/>
      <c r="AW111" s="1018"/>
      <c r="AX111" s="1018"/>
      <c r="AY111" s="1018"/>
      <c r="AZ111" s="893" t="s">
        <v>444</v>
      </c>
      <c r="BA111" s="828"/>
      <c r="BB111" s="828"/>
      <c r="BC111" s="828"/>
      <c r="BD111" s="828"/>
      <c r="BE111" s="828"/>
      <c r="BF111" s="828"/>
      <c r="BG111" s="828"/>
      <c r="BH111" s="828"/>
      <c r="BI111" s="828"/>
      <c r="BJ111" s="828"/>
      <c r="BK111" s="828"/>
      <c r="BL111" s="828"/>
      <c r="BM111" s="828"/>
      <c r="BN111" s="828"/>
      <c r="BO111" s="828"/>
      <c r="BP111" s="829"/>
      <c r="BQ111" s="894">
        <v>13525</v>
      </c>
      <c r="BR111" s="895"/>
      <c r="BS111" s="895"/>
      <c r="BT111" s="895"/>
      <c r="BU111" s="895"/>
      <c r="BV111" s="895">
        <v>9281</v>
      </c>
      <c r="BW111" s="895"/>
      <c r="BX111" s="895"/>
      <c r="BY111" s="895"/>
      <c r="BZ111" s="895"/>
      <c r="CA111" s="895">
        <v>6498</v>
      </c>
      <c r="CB111" s="895"/>
      <c r="CC111" s="895"/>
      <c r="CD111" s="895"/>
      <c r="CE111" s="895"/>
      <c r="CF111" s="956">
        <v>0.1</v>
      </c>
      <c r="CG111" s="957"/>
      <c r="CH111" s="957"/>
      <c r="CI111" s="957"/>
      <c r="CJ111" s="957"/>
      <c r="CK111" s="1012"/>
      <c r="CL111" s="899"/>
      <c r="CM111" s="902" t="s">
        <v>445</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446</v>
      </c>
      <c r="DH111" s="895"/>
      <c r="DI111" s="895"/>
      <c r="DJ111" s="895"/>
      <c r="DK111" s="895"/>
      <c r="DL111" s="895" t="s">
        <v>446</v>
      </c>
      <c r="DM111" s="895"/>
      <c r="DN111" s="895"/>
      <c r="DO111" s="895"/>
      <c r="DP111" s="895"/>
      <c r="DQ111" s="895" t="s">
        <v>446</v>
      </c>
      <c r="DR111" s="895"/>
      <c r="DS111" s="895"/>
      <c r="DT111" s="895"/>
      <c r="DU111" s="895"/>
      <c r="DV111" s="872" t="s">
        <v>446</v>
      </c>
      <c r="DW111" s="872"/>
      <c r="DX111" s="872"/>
      <c r="DY111" s="872"/>
      <c r="DZ111" s="873"/>
    </row>
    <row r="112" spans="1:131" s="246" customFormat="1" ht="26.25" customHeight="1" x14ac:dyDescent="0.15">
      <c r="A112" s="997" t="s">
        <v>447</v>
      </c>
      <c r="B112" s="998"/>
      <c r="C112" s="828" t="s">
        <v>448</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449</v>
      </c>
      <c r="AB112" s="858"/>
      <c r="AC112" s="858"/>
      <c r="AD112" s="858"/>
      <c r="AE112" s="859"/>
      <c r="AF112" s="860" t="s">
        <v>442</v>
      </c>
      <c r="AG112" s="858"/>
      <c r="AH112" s="858"/>
      <c r="AI112" s="858"/>
      <c r="AJ112" s="859"/>
      <c r="AK112" s="860" t="s">
        <v>442</v>
      </c>
      <c r="AL112" s="858"/>
      <c r="AM112" s="858"/>
      <c r="AN112" s="858"/>
      <c r="AO112" s="859"/>
      <c r="AP112" s="905" t="s">
        <v>442</v>
      </c>
      <c r="AQ112" s="906"/>
      <c r="AR112" s="906"/>
      <c r="AS112" s="906"/>
      <c r="AT112" s="907"/>
      <c r="AU112" s="1017"/>
      <c r="AV112" s="1018"/>
      <c r="AW112" s="1018"/>
      <c r="AX112" s="1018"/>
      <c r="AY112" s="1018"/>
      <c r="AZ112" s="893" t="s">
        <v>450</v>
      </c>
      <c r="BA112" s="828"/>
      <c r="BB112" s="828"/>
      <c r="BC112" s="828"/>
      <c r="BD112" s="828"/>
      <c r="BE112" s="828"/>
      <c r="BF112" s="828"/>
      <c r="BG112" s="828"/>
      <c r="BH112" s="828"/>
      <c r="BI112" s="828"/>
      <c r="BJ112" s="828"/>
      <c r="BK112" s="828"/>
      <c r="BL112" s="828"/>
      <c r="BM112" s="828"/>
      <c r="BN112" s="828"/>
      <c r="BO112" s="828"/>
      <c r="BP112" s="829"/>
      <c r="BQ112" s="894">
        <v>4842064</v>
      </c>
      <c r="BR112" s="895"/>
      <c r="BS112" s="895"/>
      <c r="BT112" s="895"/>
      <c r="BU112" s="895"/>
      <c r="BV112" s="895">
        <v>4736986</v>
      </c>
      <c r="BW112" s="895"/>
      <c r="BX112" s="895"/>
      <c r="BY112" s="895"/>
      <c r="BZ112" s="895"/>
      <c r="CA112" s="895">
        <v>4505520</v>
      </c>
      <c r="CB112" s="895"/>
      <c r="CC112" s="895"/>
      <c r="CD112" s="895"/>
      <c r="CE112" s="895"/>
      <c r="CF112" s="956">
        <v>52.2</v>
      </c>
      <c r="CG112" s="957"/>
      <c r="CH112" s="957"/>
      <c r="CI112" s="957"/>
      <c r="CJ112" s="957"/>
      <c r="CK112" s="1012"/>
      <c r="CL112" s="899"/>
      <c r="CM112" s="902" t="s">
        <v>451</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452</v>
      </c>
      <c r="DH112" s="895"/>
      <c r="DI112" s="895"/>
      <c r="DJ112" s="895"/>
      <c r="DK112" s="895"/>
      <c r="DL112" s="895" t="s">
        <v>442</v>
      </c>
      <c r="DM112" s="895"/>
      <c r="DN112" s="895"/>
      <c r="DO112" s="895"/>
      <c r="DP112" s="895"/>
      <c r="DQ112" s="895" t="s">
        <v>442</v>
      </c>
      <c r="DR112" s="895"/>
      <c r="DS112" s="895"/>
      <c r="DT112" s="895"/>
      <c r="DU112" s="895"/>
      <c r="DV112" s="872" t="s">
        <v>449</v>
      </c>
      <c r="DW112" s="872"/>
      <c r="DX112" s="872"/>
      <c r="DY112" s="872"/>
      <c r="DZ112" s="873"/>
    </row>
    <row r="113" spans="1:130" s="246" customFormat="1" ht="26.25" customHeight="1" x14ac:dyDescent="0.15">
      <c r="A113" s="999"/>
      <c r="B113" s="1000"/>
      <c r="C113" s="828" t="s">
        <v>453</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312813</v>
      </c>
      <c r="AB113" s="1004"/>
      <c r="AC113" s="1004"/>
      <c r="AD113" s="1004"/>
      <c r="AE113" s="1005"/>
      <c r="AF113" s="1006">
        <v>282679</v>
      </c>
      <c r="AG113" s="1004"/>
      <c r="AH113" s="1004"/>
      <c r="AI113" s="1004"/>
      <c r="AJ113" s="1005"/>
      <c r="AK113" s="1006">
        <v>266239</v>
      </c>
      <c r="AL113" s="1004"/>
      <c r="AM113" s="1004"/>
      <c r="AN113" s="1004"/>
      <c r="AO113" s="1005"/>
      <c r="AP113" s="1007">
        <v>3.1</v>
      </c>
      <c r="AQ113" s="1008"/>
      <c r="AR113" s="1008"/>
      <c r="AS113" s="1008"/>
      <c r="AT113" s="1009"/>
      <c r="AU113" s="1017"/>
      <c r="AV113" s="1018"/>
      <c r="AW113" s="1018"/>
      <c r="AX113" s="1018"/>
      <c r="AY113" s="1018"/>
      <c r="AZ113" s="893" t="s">
        <v>454</v>
      </c>
      <c r="BA113" s="828"/>
      <c r="BB113" s="828"/>
      <c r="BC113" s="828"/>
      <c r="BD113" s="828"/>
      <c r="BE113" s="828"/>
      <c r="BF113" s="828"/>
      <c r="BG113" s="828"/>
      <c r="BH113" s="828"/>
      <c r="BI113" s="828"/>
      <c r="BJ113" s="828"/>
      <c r="BK113" s="828"/>
      <c r="BL113" s="828"/>
      <c r="BM113" s="828"/>
      <c r="BN113" s="828"/>
      <c r="BO113" s="828"/>
      <c r="BP113" s="829"/>
      <c r="BQ113" s="894" t="s">
        <v>442</v>
      </c>
      <c r="BR113" s="895"/>
      <c r="BS113" s="895"/>
      <c r="BT113" s="895"/>
      <c r="BU113" s="895"/>
      <c r="BV113" s="895" t="s">
        <v>442</v>
      </c>
      <c r="BW113" s="895"/>
      <c r="BX113" s="895"/>
      <c r="BY113" s="895"/>
      <c r="BZ113" s="895"/>
      <c r="CA113" s="895" t="s">
        <v>442</v>
      </c>
      <c r="CB113" s="895"/>
      <c r="CC113" s="895"/>
      <c r="CD113" s="895"/>
      <c r="CE113" s="895"/>
      <c r="CF113" s="956" t="s">
        <v>442</v>
      </c>
      <c r="CG113" s="957"/>
      <c r="CH113" s="957"/>
      <c r="CI113" s="957"/>
      <c r="CJ113" s="957"/>
      <c r="CK113" s="1012"/>
      <c r="CL113" s="899"/>
      <c r="CM113" s="902" t="s">
        <v>455</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456</v>
      </c>
      <c r="DH113" s="858"/>
      <c r="DI113" s="858"/>
      <c r="DJ113" s="858"/>
      <c r="DK113" s="859"/>
      <c r="DL113" s="860" t="s">
        <v>452</v>
      </c>
      <c r="DM113" s="858"/>
      <c r="DN113" s="858"/>
      <c r="DO113" s="858"/>
      <c r="DP113" s="859"/>
      <c r="DQ113" s="860" t="s">
        <v>442</v>
      </c>
      <c r="DR113" s="858"/>
      <c r="DS113" s="858"/>
      <c r="DT113" s="858"/>
      <c r="DU113" s="859"/>
      <c r="DV113" s="905" t="s">
        <v>442</v>
      </c>
      <c r="DW113" s="906"/>
      <c r="DX113" s="906"/>
      <c r="DY113" s="906"/>
      <c r="DZ113" s="907"/>
    </row>
    <row r="114" spans="1:130" s="246" customFormat="1" ht="26.25" customHeight="1" x14ac:dyDescent="0.15">
      <c r="A114" s="999"/>
      <c r="B114" s="1000"/>
      <c r="C114" s="828" t="s">
        <v>457</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t="s">
        <v>442</v>
      </c>
      <c r="AB114" s="858"/>
      <c r="AC114" s="858"/>
      <c r="AD114" s="858"/>
      <c r="AE114" s="859"/>
      <c r="AF114" s="860" t="s">
        <v>442</v>
      </c>
      <c r="AG114" s="858"/>
      <c r="AH114" s="858"/>
      <c r="AI114" s="858"/>
      <c r="AJ114" s="859"/>
      <c r="AK114" s="860" t="s">
        <v>442</v>
      </c>
      <c r="AL114" s="858"/>
      <c r="AM114" s="858"/>
      <c r="AN114" s="858"/>
      <c r="AO114" s="859"/>
      <c r="AP114" s="905" t="s">
        <v>128</v>
      </c>
      <c r="AQ114" s="906"/>
      <c r="AR114" s="906"/>
      <c r="AS114" s="906"/>
      <c r="AT114" s="907"/>
      <c r="AU114" s="1017"/>
      <c r="AV114" s="1018"/>
      <c r="AW114" s="1018"/>
      <c r="AX114" s="1018"/>
      <c r="AY114" s="1018"/>
      <c r="AZ114" s="893" t="s">
        <v>458</v>
      </c>
      <c r="BA114" s="828"/>
      <c r="BB114" s="828"/>
      <c r="BC114" s="828"/>
      <c r="BD114" s="828"/>
      <c r="BE114" s="828"/>
      <c r="BF114" s="828"/>
      <c r="BG114" s="828"/>
      <c r="BH114" s="828"/>
      <c r="BI114" s="828"/>
      <c r="BJ114" s="828"/>
      <c r="BK114" s="828"/>
      <c r="BL114" s="828"/>
      <c r="BM114" s="828"/>
      <c r="BN114" s="828"/>
      <c r="BO114" s="828"/>
      <c r="BP114" s="829"/>
      <c r="BQ114" s="894">
        <v>2538485</v>
      </c>
      <c r="BR114" s="895"/>
      <c r="BS114" s="895"/>
      <c r="BT114" s="895"/>
      <c r="BU114" s="895"/>
      <c r="BV114" s="895">
        <v>2468905</v>
      </c>
      <c r="BW114" s="895"/>
      <c r="BX114" s="895"/>
      <c r="BY114" s="895"/>
      <c r="BZ114" s="895"/>
      <c r="CA114" s="895">
        <v>2375232</v>
      </c>
      <c r="CB114" s="895"/>
      <c r="CC114" s="895"/>
      <c r="CD114" s="895"/>
      <c r="CE114" s="895"/>
      <c r="CF114" s="956">
        <v>27.5</v>
      </c>
      <c r="CG114" s="957"/>
      <c r="CH114" s="957"/>
      <c r="CI114" s="957"/>
      <c r="CJ114" s="957"/>
      <c r="CK114" s="1012"/>
      <c r="CL114" s="899"/>
      <c r="CM114" s="902" t="s">
        <v>459</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442</v>
      </c>
      <c r="DH114" s="858"/>
      <c r="DI114" s="858"/>
      <c r="DJ114" s="858"/>
      <c r="DK114" s="859"/>
      <c r="DL114" s="860" t="s">
        <v>442</v>
      </c>
      <c r="DM114" s="858"/>
      <c r="DN114" s="858"/>
      <c r="DO114" s="858"/>
      <c r="DP114" s="859"/>
      <c r="DQ114" s="860" t="s">
        <v>442</v>
      </c>
      <c r="DR114" s="858"/>
      <c r="DS114" s="858"/>
      <c r="DT114" s="858"/>
      <c r="DU114" s="859"/>
      <c r="DV114" s="905" t="s">
        <v>442</v>
      </c>
      <c r="DW114" s="906"/>
      <c r="DX114" s="906"/>
      <c r="DY114" s="906"/>
      <c r="DZ114" s="907"/>
    </row>
    <row r="115" spans="1:130" s="246" customFormat="1" ht="26.25" customHeight="1" x14ac:dyDescent="0.15">
      <c r="A115" s="999"/>
      <c r="B115" s="1000"/>
      <c r="C115" s="828" t="s">
        <v>460</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4422</v>
      </c>
      <c r="AB115" s="1004"/>
      <c r="AC115" s="1004"/>
      <c r="AD115" s="1004"/>
      <c r="AE115" s="1005"/>
      <c r="AF115" s="1006">
        <v>4243</v>
      </c>
      <c r="AG115" s="1004"/>
      <c r="AH115" s="1004"/>
      <c r="AI115" s="1004"/>
      <c r="AJ115" s="1005"/>
      <c r="AK115" s="1006">
        <v>2783</v>
      </c>
      <c r="AL115" s="1004"/>
      <c r="AM115" s="1004"/>
      <c r="AN115" s="1004"/>
      <c r="AO115" s="1005"/>
      <c r="AP115" s="1007">
        <v>0</v>
      </c>
      <c r="AQ115" s="1008"/>
      <c r="AR115" s="1008"/>
      <c r="AS115" s="1008"/>
      <c r="AT115" s="1009"/>
      <c r="AU115" s="1017"/>
      <c r="AV115" s="1018"/>
      <c r="AW115" s="1018"/>
      <c r="AX115" s="1018"/>
      <c r="AY115" s="1018"/>
      <c r="AZ115" s="893" t="s">
        <v>461</v>
      </c>
      <c r="BA115" s="828"/>
      <c r="BB115" s="828"/>
      <c r="BC115" s="828"/>
      <c r="BD115" s="828"/>
      <c r="BE115" s="828"/>
      <c r="BF115" s="828"/>
      <c r="BG115" s="828"/>
      <c r="BH115" s="828"/>
      <c r="BI115" s="828"/>
      <c r="BJ115" s="828"/>
      <c r="BK115" s="828"/>
      <c r="BL115" s="828"/>
      <c r="BM115" s="828"/>
      <c r="BN115" s="828"/>
      <c r="BO115" s="828"/>
      <c r="BP115" s="829"/>
      <c r="BQ115" s="894">
        <v>332355</v>
      </c>
      <c r="BR115" s="895"/>
      <c r="BS115" s="895"/>
      <c r="BT115" s="895"/>
      <c r="BU115" s="895"/>
      <c r="BV115" s="895">
        <v>328890</v>
      </c>
      <c r="BW115" s="895"/>
      <c r="BX115" s="895"/>
      <c r="BY115" s="895"/>
      <c r="BZ115" s="895"/>
      <c r="CA115" s="895">
        <v>325940</v>
      </c>
      <c r="CB115" s="895"/>
      <c r="CC115" s="895"/>
      <c r="CD115" s="895"/>
      <c r="CE115" s="895"/>
      <c r="CF115" s="956">
        <v>3.8</v>
      </c>
      <c r="CG115" s="957"/>
      <c r="CH115" s="957"/>
      <c r="CI115" s="957"/>
      <c r="CJ115" s="957"/>
      <c r="CK115" s="1012"/>
      <c r="CL115" s="899"/>
      <c r="CM115" s="893" t="s">
        <v>462</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442</v>
      </c>
      <c r="DH115" s="858"/>
      <c r="DI115" s="858"/>
      <c r="DJ115" s="858"/>
      <c r="DK115" s="859"/>
      <c r="DL115" s="860" t="s">
        <v>442</v>
      </c>
      <c r="DM115" s="858"/>
      <c r="DN115" s="858"/>
      <c r="DO115" s="858"/>
      <c r="DP115" s="859"/>
      <c r="DQ115" s="860" t="s">
        <v>442</v>
      </c>
      <c r="DR115" s="858"/>
      <c r="DS115" s="858"/>
      <c r="DT115" s="858"/>
      <c r="DU115" s="859"/>
      <c r="DV115" s="905" t="s">
        <v>442</v>
      </c>
      <c r="DW115" s="906"/>
      <c r="DX115" s="906"/>
      <c r="DY115" s="906"/>
      <c r="DZ115" s="907"/>
    </row>
    <row r="116" spans="1:130" s="246" customFormat="1" ht="26.25" customHeight="1" x14ac:dyDescent="0.15">
      <c r="A116" s="1001"/>
      <c r="B116" s="1002"/>
      <c r="C116" s="961" t="s">
        <v>463</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4</v>
      </c>
      <c r="AB116" s="858"/>
      <c r="AC116" s="858"/>
      <c r="AD116" s="858"/>
      <c r="AE116" s="859"/>
      <c r="AF116" s="860">
        <v>40</v>
      </c>
      <c r="AG116" s="858"/>
      <c r="AH116" s="858"/>
      <c r="AI116" s="858"/>
      <c r="AJ116" s="859"/>
      <c r="AK116" s="860">
        <v>27</v>
      </c>
      <c r="AL116" s="858"/>
      <c r="AM116" s="858"/>
      <c r="AN116" s="858"/>
      <c r="AO116" s="859"/>
      <c r="AP116" s="905">
        <v>0</v>
      </c>
      <c r="AQ116" s="906"/>
      <c r="AR116" s="906"/>
      <c r="AS116" s="906"/>
      <c r="AT116" s="907"/>
      <c r="AU116" s="1017"/>
      <c r="AV116" s="1018"/>
      <c r="AW116" s="1018"/>
      <c r="AX116" s="1018"/>
      <c r="AY116" s="1018"/>
      <c r="AZ116" s="944" t="s">
        <v>464</v>
      </c>
      <c r="BA116" s="945"/>
      <c r="BB116" s="945"/>
      <c r="BC116" s="945"/>
      <c r="BD116" s="945"/>
      <c r="BE116" s="945"/>
      <c r="BF116" s="945"/>
      <c r="BG116" s="945"/>
      <c r="BH116" s="945"/>
      <c r="BI116" s="945"/>
      <c r="BJ116" s="945"/>
      <c r="BK116" s="945"/>
      <c r="BL116" s="945"/>
      <c r="BM116" s="945"/>
      <c r="BN116" s="945"/>
      <c r="BO116" s="945"/>
      <c r="BP116" s="946"/>
      <c r="BQ116" s="894" t="s">
        <v>442</v>
      </c>
      <c r="BR116" s="895"/>
      <c r="BS116" s="895"/>
      <c r="BT116" s="895"/>
      <c r="BU116" s="895"/>
      <c r="BV116" s="895" t="s">
        <v>456</v>
      </c>
      <c r="BW116" s="895"/>
      <c r="BX116" s="895"/>
      <c r="BY116" s="895"/>
      <c r="BZ116" s="895"/>
      <c r="CA116" s="895" t="s">
        <v>442</v>
      </c>
      <c r="CB116" s="895"/>
      <c r="CC116" s="895"/>
      <c r="CD116" s="895"/>
      <c r="CE116" s="895"/>
      <c r="CF116" s="956" t="s">
        <v>442</v>
      </c>
      <c r="CG116" s="957"/>
      <c r="CH116" s="957"/>
      <c r="CI116" s="957"/>
      <c r="CJ116" s="957"/>
      <c r="CK116" s="1012"/>
      <c r="CL116" s="899"/>
      <c r="CM116" s="902" t="s">
        <v>465</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452</v>
      </c>
      <c r="DH116" s="858"/>
      <c r="DI116" s="858"/>
      <c r="DJ116" s="858"/>
      <c r="DK116" s="859"/>
      <c r="DL116" s="860" t="s">
        <v>456</v>
      </c>
      <c r="DM116" s="858"/>
      <c r="DN116" s="858"/>
      <c r="DO116" s="858"/>
      <c r="DP116" s="859"/>
      <c r="DQ116" s="860" t="s">
        <v>442</v>
      </c>
      <c r="DR116" s="858"/>
      <c r="DS116" s="858"/>
      <c r="DT116" s="858"/>
      <c r="DU116" s="859"/>
      <c r="DV116" s="905" t="s">
        <v>442</v>
      </c>
      <c r="DW116" s="906"/>
      <c r="DX116" s="906"/>
      <c r="DY116" s="906"/>
      <c r="DZ116" s="907"/>
    </row>
    <row r="117" spans="1:130" s="246" customFormat="1" ht="26.25" customHeight="1" x14ac:dyDescent="0.15">
      <c r="A117" s="982" t="s">
        <v>189</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466</v>
      </c>
      <c r="Z117" s="984"/>
      <c r="AA117" s="989">
        <v>1744100</v>
      </c>
      <c r="AB117" s="990"/>
      <c r="AC117" s="990"/>
      <c r="AD117" s="990"/>
      <c r="AE117" s="991"/>
      <c r="AF117" s="992">
        <v>1718662</v>
      </c>
      <c r="AG117" s="990"/>
      <c r="AH117" s="990"/>
      <c r="AI117" s="990"/>
      <c r="AJ117" s="991"/>
      <c r="AK117" s="992">
        <v>1659987</v>
      </c>
      <c r="AL117" s="990"/>
      <c r="AM117" s="990"/>
      <c r="AN117" s="990"/>
      <c r="AO117" s="991"/>
      <c r="AP117" s="993"/>
      <c r="AQ117" s="994"/>
      <c r="AR117" s="994"/>
      <c r="AS117" s="994"/>
      <c r="AT117" s="995"/>
      <c r="AU117" s="1017"/>
      <c r="AV117" s="1018"/>
      <c r="AW117" s="1018"/>
      <c r="AX117" s="1018"/>
      <c r="AY117" s="1018"/>
      <c r="AZ117" s="944" t="s">
        <v>467</v>
      </c>
      <c r="BA117" s="945"/>
      <c r="BB117" s="945"/>
      <c r="BC117" s="945"/>
      <c r="BD117" s="945"/>
      <c r="BE117" s="945"/>
      <c r="BF117" s="945"/>
      <c r="BG117" s="945"/>
      <c r="BH117" s="945"/>
      <c r="BI117" s="945"/>
      <c r="BJ117" s="945"/>
      <c r="BK117" s="945"/>
      <c r="BL117" s="945"/>
      <c r="BM117" s="945"/>
      <c r="BN117" s="945"/>
      <c r="BO117" s="945"/>
      <c r="BP117" s="946"/>
      <c r="BQ117" s="894" t="s">
        <v>442</v>
      </c>
      <c r="BR117" s="895"/>
      <c r="BS117" s="895"/>
      <c r="BT117" s="895"/>
      <c r="BU117" s="895"/>
      <c r="BV117" s="895" t="s">
        <v>442</v>
      </c>
      <c r="BW117" s="895"/>
      <c r="BX117" s="895"/>
      <c r="BY117" s="895"/>
      <c r="BZ117" s="895"/>
      <c r="CA117" s="895" t="s">
        <v>456</v>
      </c>
      <c r="CB117" s="895"/>
      <c r="CC117" s="895"/>
      <c r="CD117" s="895"/>
      <c r="CE117" s="895"/>
      <c r="CF117" s="956" t="s">
        <v>449</v>
      </c>
      <c r="CG117" s="957"/>
      <c r="CH117" s="957"/>
      <c r="CI117" s="957"/>
      <c r="CJ117" s="957"/>
      <c r="CK117" s="1012"/>
      <c r="CL117" s="899"/>
      <c r="CM117" s="902" t="s">
        <v>468</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442</v>
      </c>
      <c r="DH117" s="858"/>
      <c r="DI117" s="858"/>
      <c r="DJ117" s="858"/>
      <c r="DK117" s="859"/>
      <c r="DL117" s="860" t="s">
        <v>449</v>
      </c>
      <c r="DM117" s="858"/>
      <c r="DN117" s="858"/>
      <c r="DO117" s="858"/>
      <c r="DP117" s="859"/>
      <c r="DQ117" s="860" t="s">
        <v>442</v>
      </c>
      <c r="DR117" s="858"/>
      <c r="DS117" s="858"/>
      <c r="DT117" s="858"/>
      <c r="DU117" s="859"/>
      <c r="DV117" s="905" t="s">
        <v>442</v>
      </c>
      <c r="DW117" s="906"/>
      <c r="DX117" s="906"/>
      <c r="DY117" s="906"/>
      <c r="DZ117" s="907"/>
    </row>
    <row r="118" spans="1:130" s="246" customFormat="1" ht="26.25" customHeight="1" x14ac:dyDescent="0.15">
      <c r="A118" s="982" t="s">
        <v>437</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435</v>
      </c>
      <c r="AB118" s="983"/>
      <c r="AC118" s="983"/>
      <c r="AD118" s="983"/>
      <c r="AE118" s="984"/>
      <c r="AF118" s="985" t="s">
        <v>308</v>
      </c>
      <c r="AG118" s="983"/>
      <c r="AH118" s="983"/>
      <c r="AI118" s="983"/>
      <c r="AJ118" s="984"/>
      <c r="AK118" s="985" t="s">
        <v>307</v>
      </c>
      <c r="AL118" s="983"/>
      <c r="AM118" s="983"/>
      <c r="AN118" s="983"/>
      <c r="AO118" s="984"/>
      <c r="AP118" s="986" t="s">
        <v>436</v>
      </c>
      <c r="AQ118" s="987"/>
      <c r="AR118" s="987"/>
      <c r="AS118" s="987"/>
      <c r="AT118" s="988"/>
      <c r="AU118" s="1017"/>
      <c r="AV118" s="1018"/>
      <c r="AW118" s="1018"/>
      <c r="AX118" s="1018"/>
      <c r="AY118" s="1018"/>
      <c r="AZ118" s="960" t="s">
        <v>469</v>
      </c>
      <c r="BA118" s="961"/>
      <c r="BB118" s="961"/>
      <c r="BC118" s="961"/>
      <c r="BD118" s="961"/>
      <c r="BE118" s="961"/>
      <c r="BF118" s="961"/>
      <c r="BG118" s="961"/>
      <c r="BH118" s="961"/>
      <c r="BI118" s="961"/>
      <c r="BJ118" s="961"/>
      <c r="BK118" s="961"/>
      <c r="BL118" s="961"/>
      <c r="BM118" s="961"/>
      <c r="BN118" s="961"/>
      <c r="BO118" s="961"/>
      <c r="BP118" s="962"/>
      <c r="BQ118" s="963" t="s">
        <v>442</v>
      </c>
      <c r="BR118" s="926"/>
      <c r="BS118" s="926"/>
      <c r="BT118" s="926"/>
      <c r="BU118" s="926"/>
      <c r="BV118" s="926" t="s">
        <v>456</v>
      </c>
      <c r="BW118" s="926"/>
      <c r="BX118" s="926"/>
      <c r="BY118" s="926"/>
      <c r="BZ118" s="926"/>
      <c r="CA118" s="926" t="s">
        <v>442</v>
      </c>
      <c r="CB118" s="926"/>
      <c r="CC118" s="926"/>
      <c r="CD118" s="926"/>
      <c r="CE118" s="926"/>
      <c r="CF118" s="956" t="s">
        <v>442</v>
      </c>
      <c r="CG118" s="957"/>
      <c r="CH118" s="957"/>
      <c r="CI118" s="957"/>
      <c r="CJ118" s="957"/>
      <c r="CK118" s="1012"/>
      <c r="CL118" s="899"/>
      <c r="CM118" s="902" t="s">
        <v>470</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442</v>
      </c>
      <c r="DH118" s="858"/>
      <c r="DI118" s="858"/>
      <c r="DJ118" s="858"/>
      <c r="DK118" s="859"/>
      <c r="DL118" s="860" t="s">
        <v>442</v>
      </c>
      <c r="DM118" s="858"/>
      <c r="DN118" s="858"/>
      <c r="DO118" s="858"/>
      <c r="DP118" s="859"/>
      <c r="DQ118" s="860" t="s">
        <v>442</v>
      </c>
      <c r="DR118" s="858"/>
      <c r="DS118" s="858"/>
      <c r="DT118" s="858"/>
      <c r="DU118" s="859"/>
      <c r="DV118" s="905" t="s">
        <v>442</v>
      </c>
      <c r="DW118" s="906"/>
      <c r="DX118" s="906"/>
      <c r="DY118" s="906"/>
      <c r="DZ118" s="907"/>
    </row>
    <row r="119" spans="1:130" s="246" customFormat="1" ht="26.25" customHeight="1" x14ac:dyDescent="0.15">
      <c r="A119" s="896" t="s">
        <v>440</v>
      </c>
      <c r="B119" s="897"/>
      <c r="C119" s="972" t="s">
        <v>441</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442</v>
      </c>
      <c r="AB119" s="976"/>
      <c r="AC119" s="976"/>
      <c r="AD119" s="976"/>
      <c r="AE119" s="977"/>
      <c r="AF119" s="978" t="s">
        <v>442</v>
      </c>
      <c r="AG119" s="976"/>
      <c r="AH119" s="976"/>
      <c r="AI119" s="976"/>
      <c r="AJ119" s="977"/>
      <c r="AK119" s="978" t="s">
        <v>128</v>
      </c>
      <c r="AL119" s="976"/>
      <c r="AM119" s="976"/>
      <c r="AN119" s="976"/>
      <c r="AO119" s="977"/>
      <c r="AP119" s="979" t="s">
        <v>442</v>
      </c>
      <c r="AQ119" s="980"/>
      <c r="AR119" s="980"/>
      <c r="AS119" s="980"/>
      <c r="AT119" s="981"/>
      <c r="AU119" s="1019"/>
      <c r="AV119" s="1020"/>
      <c r="AW119" s="1020"/>
      <c r="AX119" s="1020"/>
      <c r="AY119" s="1020"/>
      <c r="AZ119" s="277" t="s">
        <v>189</v>
      </c>
      <c r="BA119" s="277"/>
      <c r="BB119" s="277"/>
      <c r="BC119" s="277"/>
      <c r="BD119" s="277"/>
      <c r="BE119" s="277"/>
      <c r="BF119" s="277"/>
      <c r="BG119" s="277"/>
      <c r="BH119" s="277"/>
      <c r="BI119" s="277"/>
      <c r="BJ119" s="277"/>
      <c r="BK119" s="277"/>
      <c r="BL119" s="277"/>
      <c r="BM119" s="277"/>
      <c r="BN119" s="277"/>
      <c r="BO119" s="958" t="s">
        <v>471</v>
      </c>
      <c r="BP119" s="959"/>
      <c r="BQ119" s="963">
        <v>20214700</v>
      </c>
      <c r="BR119" s="926"/>
      <c r="BS119" s="926"/>
      <c r="BT119" s="926"/>
      <c r="BU119" s="926"/>
      <c r="BV119" s="926">
        <v>19103979</v>
      </c>
      <c r="BW119" s="926"/>
      <c r="BX119" s="926"/>
      <c r="BY119" s="926"/>
      <c r="BZ119" s="926"/>
      <c r="CA119" s="926">
        <v>17971668</v>
      </c>
      <c r="CB119" s="926"/>
      <c r="CC119" s="926"/>
      <c r="CD119" s="926"/>
      <c r="CE119" s="926"/>
      <c r="CF119" s="824"/>
      <c r="CG119" s="825"/>
      <c r="CH119" s="825"/>
      <c r="CI119" s="825"/>
      <c r="CJ119" s="915"/>
      <c r="CK119" s="1013"/>
      <c r="CL119" s="901"/>
      <c r="CM119" s="919" t="s">
        <v>472</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13525</v>
      </c>
      <c r="DH119" s="841"/>
      <c r="DI119" s="841"/>
      <c r="DJ119" s="841"/>
      <c r="DK119" s="842"/>
      <c r="DL119" s="843">
        <v>9281</v>
      </c>
      <c r="DM119" s="841"/>
      <c r="DN119" s="841"/>
      <c r="DO119" s="841"/>
      <c r="DP119" s="842"/>
      <c r="DQ119" s="843">
        <v>6498</v>
      </c>
      <c r="DR119" s="841"/>
      <c r="DS119" s="841"/>
      <c r="DT119" s="841"/>
      <c r="DU119" s="842"/>
      <c r="DV119" s="929">
        <v>0.1</v>
      </c>
      <c r="DW119" s="930"/>
      <c r="DX119" s="930"/>
      <c r="DY119" s="930"/>
      <c r="DZ119" s="931"/>
    </row>
    <row r="120" spans="1:130" s="246" customFormat="1" ht="26.25" customHeight="1" x14ac:dyDescent="0.15">
      <c r="A120" s="898"/>
      <c r="B120" s="899"/>
      <c r="C120" s="902" t="s">
        <v>445</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442</v>
      </c>
      <c r="AB120" s="858"/>
      <c r="AC120" s="858"/>
      <c r="AD120" s="858"/>
      <c r="AE120" s="859"/>
      <c r="AF120" s="860" t="s">
        <v>442</v>
      </c>
      <c r="AG120" s="858"/>
      <c r="AH120" s="858"/>
      <c r="AI120" s="858"/>
      <c r="AJ120" s="859"/>
      <c r="AK120" s="860" t="s">
        <v>442</v>
      </c>
      <c r="AL120" s="858"/>
      <c r="AM120" s="858"/>
      <c r="AN120" s="858"/>
      <c r="AO120" s="859"/>
      <c r="AP120" s="905" t="s">
        <v>128</v>
      </c>
      <c r="AQ120" s="906"/>
      <c r="AR120" s="906"/>
      <c r="AS120" s="906"/>
      <c r="AT120" s="907"/>
      <c r="AU120" s="964" t="s">
        <v>473</v>
      </c>
      <c r="AV120" s="965"/>
      <c r="AW120" s="965"/>
      <c r="AX120" s="965"/>
      <c r="AY120" s="966"/>
      <c r="AZ120" s="941" t="s">
        <v>474</v>
      </c>
      <c r="BA120" s="886"/>
      <c r="BB120" s="886"/>
      <c r="BC120" s="886"/>
      <c r="BD120" s="886"/>
      <c r="BE120" s="886"/>
      <c r="BF120" s="886"/>
      <c r="BG120" s="886"/>
      <c r="BH120" s="886"/>
      <c r="BI120" s="886"/>
      <c r="BJ120" s="886"/>
      <c r="BK120" s="886"/>
      <c r="BL120" s="886"/>
      <c r="BM120" s="886"/>
      <c r="BN120" s="886"/>
      <c r="BO120" s="886"/>
      <c r="BP120" s="887"/>
      <c r="BQ120" s="942">
        <v>4484244</v>
      </c>
      <c r="BR120" s="923"/>
      <c r="BS120" s="923"/>
      <c r="BT120" s="923"/>
      <c r="BU120" s="923"/>
      <c r="BV120" s="923">
        <v>5201578</v>
      </c>
      <c r="BW120" s="923"/>
      <c r="BX120" s="923"/>
      <c r="BY120" s="923"/>
      <c r="BZ120" s="923"/>
      <c r="CA120" s="923">
        <v>5967938</v>
      </c>
      <c r="CB120" s="923"/>
      <c r="CC120" s="923"/>
      <c r="CD120" s="923"/>
      <c r="CE120" s="923"/>
      <c r="CF120" s="947">
        <v>69.099999999999994</v>
      </c>
      <c r="CG120" s="948"/>
      <c r="CH120" s="948"/>
      <c r="CI120" s="948"/>
      <c r="CJ120" s="948"/>
      <c r="CK120" s="949" t="s">
        <v>475</v>
      </c>
      <c r="CL120" s="933"/>
      <c r="CM120" s="933"/>
      <c r="CN120" s="933"/>
      <c r="CO120" s="934"/>
      <c r="CP120" s="953" t="s">
        <v>476</v>
      </c>
      <c r="CQ120" s="954"/>
      <c r="CR120" s="954"/>
      <c r="CS120" s="954"/>
      <c r="CT120" s="954"/>
      <c r="CU120" s="954"/>
      <c r="CV120" s="954"/>
      <c r="CW120" s="954"/>
      <c r="CX120" s="954"/>
      <c r="CY120" s="954"/>
      <c r="CZ120" s="954"/>
      <c r="DA120" s="954"/>
      <c r="DB120" s="954"/>
      <c r="DC120" s="954"/>
      <c r="DD120" s="954"/>
      <c r="DE120" s="954"/>
      <c r="DF120" s="955"/>
      <c r="DG120" s="942">
        <v>4825116</v>
      </c>
      <c r="DH120" s="923"/>
      <c r="DI120" s="923"/>
      <c r="DJ120" s="923"/>
      <c r="DK120" s="923"/>
      <c r="DL120" s="923">
        <v>4721028</v>
      </c>
      <c r="DM120" s="923"/>
      <c r="DN120" s="923"/>
      <c r="DO120" s="923"/>
      <c r="DP120" s="923"/>
      <c r="DQ120" s="923">
        <v>4490663</v>
      </c>
      <c r="DR120" s="923"/>
      <c r="DS120" s="923"/>
      <c r="DT120" s="923"/>
      <c r="DU120" s="923"/>
      <c r="DV120" s="924">
        <v>52</v>
      </c>
      <c r="DW120" s="924"/>
      <c r="DX120" s="924"/>
      <c r="DY120" s="924"/>
      <c r="DZ120" s="925"/>
    </row>
    <row r="121" spans="1:130" s="246" customFormat="1" ht="26.25" customHeight="1" x14ac:dyDescent="0.15">
      <c r="A121" s="898"/>
      <c r="B121" s="899"/>
      <c r="C121" s="944" t="s">
        <v>477</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442</v>
      </c>
      <c r="AB121" s="858"/>
      <c r="AC121" s="858"/>
      <c r="AD121" s="858"/>
      <c r="AE121" s="859"/>
      <c r="AF121" s="860" t="s">
        <v>442</v>
      </c>
      <c r="AG121" s="858"/>
      <c r="AH121" s="858"/>
      <c r="AI121" s="858"/>
      <c r="AJ121" s="859"/>
      <c r="AK121" s="860" t="s">
        <v>442</v>
      </c>
      <c r="AL121" s="858"/>
      <c r="AM121" s="858"/>
      <c r="AN121" s="858"/>
      <c r="AO121" s="859"/>
      <c r="AP121" s="905" t="s">
        <v>452</v>
      </c>
      <c r="AQ121" s="906"/>
      <c r="AR121" s="906"/>
      <c r="AS121" s="906"/>
      <c r="AT121" s="907"/>
      <c r="AU121" s="967"/>
      <c r="AV121" s="968"/>
      <c r="AW121" s="968"/>
      <c r="AX121" s="968"/>
      <c r="AY121" s="969"/>
      <c r="AZ121" s="893" t="s">
        <v>478</v>
      </c>
      <c r="BA121" s="828"/>
      <c r="BB121" s="828"/>
      <c r="BC121" s="828"/>
      <c r="BD121" s="828"/>
      <c r="BE121" s="828"/>
      <c r="BF121" s="828"/>
      <c r="BG121" s="828"/>
      <c r="BH121" s="828"/>
      <c r="BI121" s="828"/>
      <c r="BJ121" s="828"/>
      <c r="BK121" s="828"/>
      <c r="BL121" s="828"/>
      <c r="BM121" s="828"/>
      <c r="BN121" s="828"/>
      <c r="BO121" s="828"/>
      <c r="BP121" s="829"/>
      <c r="BQ121" s="894">
        <v>375495</v>
      </c>
      <c r="BR121" s="895"/>
      <c r="BS121" s="895"/>
      <c r="BT121" s="895"/>
      <c r="BU121" s="895"/>
      <c r="BV121" s="895">
        <v>320056</v>
      </c>
      <c r="BW121" s="895"/>
      <c r="BX121" s="895"/>
      <c r="BY121" s="895"/>
      <c r="BZ121" s="895"/>
      <c r="CA121" s="895">
        <v>302983</v>
      </c>
      <c r="CB121" s="895"/>
      <c r="CC121" s="895"/>
      <c r="CD121" s="895"/>
      <c r="CE121" s="895"/>
      <c r="CF121" s="956">
        <v>3.5</v>
      </c>
      <c r="CG121" s="957"/>
      <c r="CH121" s="957"/>
      <c r="CI121" s="957"/>
      <c r="CJ121" s="957"/>
      <c r="CK121" s="950"/>
      <c r="CL121" s="936"/>
      <c r="CM121" s="936"/>
      <c r="CN121" s="936"/>
      <c r="CO121" s="937"/>
      <c r="CP121" s="916" t="s">
        <v>479</v>
      </c>
      <c r="CQ121" s="917"/>
      <c r="CR121" s="917"/>
      <c r="CS121" s="917"/>
      <c r="CT121" s="917"/>
      <c r="CU121" s="917"/>
      <c r="CV121" s="917"/>
      <c r="CW121" s="917"/>
      <c r="CX121" s="917"/>
      <c r="CY121" s="917"/>
      <c r="CZ121" s="917"/>
      <c r="DA121" s="917"/>
      <c r="DB121" s="917"/>
      <c r="DC121" s="917"/>
      <c r="DD121" s="917"/>
      <c r="DE121" s="917"/>
      <c r="DF121" s="918"/>
      <c r="DG121" s="894">
        <v>16948</v>
      </c>
      <c r="DH121" s="895"/>
      <c r="DI121" s="895"/>
      <c r="DJ121" s="895"/>
      <c r="DK121" s="895"/>
      <c r="DL121" s="895">
        <v>15958</v>
      </c>
      <c r="DM121" s="895"/>
      <c r="DN121" s="895"/>
      <c r="DO121" s="895"/>
      <c r="DP121" s="895"/>
      <c r="DQ121" s="895">
        <v>14857</v>
      </c>
      <c r="DR121" s="895"/>
      <c r="DS121" s="895"/>
      <c r="DT121" s="895"/>
      <c r="DU121" s="895"/>
      <c r="DV121" s="872">
        <v>0.2</v>
      </c>
      <c r="DW121" s="872"/>
      <c r="DX121" s="872"/>
      <c r="DY121" s="872"/>
      <c r="DZ121" s="873"/>
    </row>
    <row r="122" spans="1:130" s="246" customFormat="1" ht="26.25" customHeight="1" x14ac:dyDescent="0.15">
      <c r="A122" s="898"/>
      <c r="B122" s="899"/>
      <c r="C122" s="902" t="s">
        <v>459</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442</v>
      </c>
      <c r="AB122" s="858"/>
      <c r="AC122" s="858"/>
      <c r="AD122" s="858"/>
      <c r="AE122" s="859"/>
      <c r="AF122" s="860" t="s">
        <v>442</v>
      </c>
      <c r="AG122" s="858"/>
      <c r="AH122" s="858"/>
      <c r="AI122" s="858"/>
      <c r="AJ122" s="859"/>
      <c r="AK122" s="860" t="s">
        <v>442</v>
      </c>
      <c r="AL122" s="858"/>
      <c r="AM122" s="858"/>
      <c r="AN122" s="858"/>
      <c r="AO122" s="859"/>
      <c r="AP122" s="905" t="s">
        <v>442</v>
      </c>
      <c r="AQ122" s="906"/>
      <c r="AR122" s="906"/>
      <c r="AS122" s="906"/>
      <c r="AT122" s="907"/>
      <c r="AU122" s="967"/>
      <c r="AV122" s="968"/>
      <c r="AW122" s="968"/>
      <c r="AX122" s="968"/>
      <c r="AY122" s="969"/>
      <c r="AZ122" s="960" t="s">
        <v>480</v>
      </c>
      <c r="BA122" s="961"/>
      <c r="BB122" s="961"/>
      <c r="BC122" s="961"/>
      <c r="BD122" s="961"/>
      <c r="BE122" s="961"/>
      <c r="BF122" s="961"/>
      <c r="BG122" s="961"/>
      <c r="BH122" s="961"/>
      <c r="BI122" s="961"/>
      <c r="BJ122" s="961"/>
      <c r="BK122" s="961"/>
      <c r="BL122" s="961"/>
      <c r="BM122" s="961"/>
      <c r="BN122" s="961"/>
      <c r="BO122" s="961"/>
      <c r="BP122" s="962"/>
      <c r="BQ122" s="963">
        <v>7319975</v>
      </c>
      <c r="BR122" s="926"/>
      <c r="BS122" s="926"/>
      <c r="BT122" s="926"/>
      <c r="BU122" s="926"/>
      <c r="BV122" s="926">
        <v>6776798</v>
      </c>
      <c r="BW122" s="926"/>
      <c r="BX122" s="926"/>
      <c r="BY122" s="926"/>
      <c r="BZ122" s="926"/>
      <c r="CA122" s="926">
        <v>6299891</v>
      </c>
      <c r="CB122" s="926"/>
      <c r="CC122" s="926"/>
      <c r="CD122" s="926"/>
      <c r="CE122" s="926"/>
      <c r="CF122" s="927">
        <v>73</v>
      </c>
      <c r="CG122" s="928"/>
      <c r="CH122" s="928"/>
      <c r="CI122" s="928"/>
      <c r="CJ122" s="928"/>
      <c r="CK122" s="950"/>
      <c r="CL122" s="936"/>
      <c r="CM122" s="936"/>
      <c r="CN122" s="936"/>
      <c r="CO122" s="937"/>
      <c r="CP122" s="916" t="s">
        <v>481</v>
      </c>
      <c r="CQ122" s="917"/>
      <c r="CR122" s="917"/>
      <c r="CS122" s="917"/>
      <c r="CT122" s="917"/>
      <c r="CU122" s="917"/>
      <c r="CV122" s="917"/>
      <c r="CW122" s="917"/>
      <c r="CX122" s="917"/>
      <c r="CY122" s="917"/>
      <c r="CZ122" s="917"/>
      <c r="DA122" s="917"/>
      <c r="DB122" s="917"/>
      <c r="DC122" s="917"/>
      <c r="DD122" s="917"/>
      <c r="DE122" s="917"/>
      <c r="DF122" s="918"/>
      <c r="DG122" s="894" t="s">
        <v>452</v>
      </c>
      <c r="DH122" s="895"/>
      <c r="DI122" s="895"/>
      <c r="DJ122" s="895"/>
      <c r="DK122" s="895"/>
      <c r="DL122" s="895" t="s">
        <v>442</v>
      </c>
      <c r="DM122" s="895"/>
      <c r="DN122" s="895"/>
      <c r="DO122" s="895"/>
      <c r="DP122" s="895"/>
      <c r="DQ122" s="895" t="s">
        <v>442</v>
      </c>
      <c r="DR122" s="895"/>
      <c r="DS122" s="895"/>
      <c r="DT122" s="895"/>
      <c r="DU122" s="895"/>
      <c r="DV122" s="872" t="s">
        <v>449</v>
      </c>
      <c r="DW122" s="872"/>
      <c r="DX122" s="872"/>
      <c r="DY122" s="872"/>
      <c r="DZ122" s="873"/>
    </row>
    <row r="123" spans="1:130" s="246" customFormat="1" ht="26.25" customHeight="1" x14ac:dyDescent="0.15">
      <c r="A123" s="898"/>
      <c r="B123" s="899"/>
      <c r="C123" s="902" t="s">
        <v>465</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452</v>
      </c>
      <c r="AB123" s="858"/>
      <c r="AC123" s="858"/>
      <c r="AD123" s="858"/>
      <c r="AE123" s="859"/>
      <c r="AF123" s="860" t="s">
        <v>442</v>
      </c>
      <c r="AG123" s="858"/>
      <c r="AH123" s="858"/>
      <c r="AI123" s="858"/>
      <c r="AJ123" s="859"/>
      <c r="AK123" s="860" t="s">
        <v>456</v>
      </c>
      <c r="AL123" s="858"/>
      <c r="AM123" s="858"/>
      <c r="AN123" s="858"/>
      <c r="AO123" s="859"/>
      <c r="AP123" s="905" t="s">
        <v>442</v>
      </c>
      <c r="AQ123" s="906"/>
      <c r="AR123" s="906"/>
      <c r="AS123" s="906"/>
      <c r="AT123" s="907"/>
      <c r="AU123" s="970"/>
      <c r="AV123" s="971"/>
      <c r="AW123" s="971"/>
      <c r="AX123" s="971"/>
      <c r="AY123" s="971"/>
      <c r="AZ123" s="277" t="s">
        <v>189</v>
      </c>
      <c r="BA123" s="277"/>
      <c r="BB123" s="277"/>
      <c r="BC123" s="277"/>
      <c r="BD123" s="277"/>
      <c r="BE123" s="277"/>
      <c r="BF123" s="277"/>
      <c r="BG123" s="277"/>
      <c r="BH123" s="277"/>
      <c r="BI123" s="277"/>
      <c r="BJ123" s="277"/>
      <c r="BK123" s="277"/>
      <c r="BL123" s="277"/>
      <c r="BM123" s="277"/>
      <c r="BN123" s="277"/>
      <c r="BO123" s="958" t="s">
        <v>482</v>
      </c>
      <c r="BP123" s="959"/>
      <c r="BQ123" s="913">
        <v>12179714</v>
      </c>
      <c r="BR123" s="914"/>
      <c r="BS123" s="914"/>
      <c r="BT123" s="914"/>
      <c r="BU123" s="914"/>
      <c r="BV123" s="914">
        <v>12298432</v>
      </c>
      <c r="BW123" s="914"/>
      <c r="BX123" s="914"/>
      <c r="BY123" s="914"/>
      <c r="BZ123" s="914"/>
      <c r="CA123" s="914">
        <v>12570812</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x14ac:dyDescent="0.2">
      <c r="A124" s="898"/>
      <c r="B124" s="899"/>
      <c r="C124" s="902" t="s">
        <v>468</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442</v>
      </c>
      <c r="AB124" s="858"/>
      <c r="AC124" s="858"/>
      <c r="AD124" s="858"/>
      <c r="AE124" s="859"/>
      <c r="AF124" s="860" t="s">
        <v>442</v>
      </c>
      <c r="AG124" s="858"/>
      <c r="AH124" s="858"/>
      <c r="AI124" s="858"/>
      <c r="AJ124" s="859"/>
      <c r="AK124" s="860" t="s">
        <v>442</v>
      </c>
      <c r="AL124" s="858"/>
      <c r="AM124" s="858"/>
      <c r="AN124" s="858"/>
      <c r="AO124" s="859"/>
      <c r="AP124" s="905" t="s">
        <v>128</v>
      </c>
      <c r="AQ124" s="906"/>
      <c r="AR124" s="906"/>
      <c r="AS124" s="906"/>
      <c r="AT124" s="907"/>
      <c r="AU124" s="908" t="s">
        <v>483</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105.2</v>
      </c>
      <c r="BR124" s="912"/>
      <c r="BS124" s="912"/>
      <c r="BT124" s="912"/>
      <c r="BU124" s="912"/>
      <c r="BV124" s="912">
        <v>83.6</v>
      </c>
      <c r="BW124" s="912"/>
      <c r="BX124" s="912"/>
      <c r="BY124" s="912"/>
      <c r="BZ124" s="912"/>
      <c r="CA124" s="912">
        <v>62.5</v>
      </c>
      <c r="CB124" s="912"/>
      <c r="CC124" s="912"/>
      <c r="CD124" s="912"/>
      <c r="CE124" s="912"/>
      <c r="CF124" s="802"/>
      <c r="CG124" s="803"/>
      <c r="CH124" s="803"/>
      <c r="CI124" s="803"/>
      <c r="CJ124" s="943"/>
      <c r="CK124" s="951"/>
      <c r="CL124" s="951"/>
      <c r="CM124" s="951"/>
      <c r="CN124" s="951"/>
      <c r="CO124" s="952"/>
      <c r="CP124" s="916" t="s">
        <v>484</v>
      </c>
      <c r="CQ124" s="917"/>
      <c r="CR124" s="917"/>
      <c r="CS124" s="917"/>
      <c r="CT124" s="917"/>
      <c r="CU124" s="917"/>
      <c r="CV124" s="917"/>
      <c r="CW124" s="917"/>
      <c r="CX124" s="917"/>
      <c r="CY124" s="917"/>
      <c r="CZ124" s="917"/>
      <c r="DA124" s="917"/>
      <c r="DB124" s="917"/>
      <c r="DC124" s="917"/>
      <c r="DD124" s="917"/>
      <c r="DE124" s="917"/>
      <c r="DF124" s="918"/>
      <c r="DG124" s="840" t="s">
        <v>442</v>
      </c>
      <c r="DH124" s="841"/>
      <c r="DI124" s="841"/>
      <c r="DJ124" s="841"/>
      <c r="DK124" s="842"/>
      <c r="DL124" s="843" t="s">
        <v>442</v>
      </c>
      <c r="DM124" s="841"/>
      <c r="DN124" s="841"/>
      <c r="DO124" s="841"/>
      <c r="DP124" s="842"/>
      <c r="DQ124" s="843" t="s">
        <v>395</v>
      </c>
      <c r="DR124" s="841"/>
      <c r="DS124" s="841"/>
      <c r="DT124" s="841"/>
      <c r="DU124" s="842"/>
      <c r="DV124" s="929" t="s">
        <v>442</v>
      </c>
      <c r="DW124" s="930"/>
      <c r="DX124" s="930"/>
      <c r="DY124" s="930"/>
      <c r="DZ124" s="931"/>
    </row>
    <row r="125" spans="1:130" s="246" customFormat="1" ht="26.25" customHeight="1" x14ac:dyDescent="0.15">
      <c r="A125" s="898"/>
      <c r="B125" s="899"/>
      <c r="C125" s="902" t="s">
        <v>470</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449</v>
      </c>
      <c r="AB125" s="858"/>
      <c r="AC125" s="858"/>
      <c r="AD125" s="858"/>
      <c r="AE125" s="859"/>
      <c r="AF125" s="860" t="s">
        <v>442</v>
      </c>
      <c r="AG125" s="858"/>
      <c r="AH125" s="858"/>
      <c r="AI125" s="858"/>
      <c r="AJ125" s="859"/>
      <c r="AK125" s="860" t="s">
        <v>442</v>
      </c>
      <c r="AL125" s="858"/>
      <c r="AM125" s="858"/>
      <c r="AN125" s="858"/>
      <c r="AO125" s="859"/>
      <c r="AP125" s="905" t="s">
        <v>456</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485</v>
      </c>
      <c r="CL125" s="933"/>
      <c r="CM125" s="933"/>
      <c r="CN125" s="933"/>
      <c r="CO125" s="934"/>
      <c r="CP125" s="941" t="s">
        <v>486</v>
      </c>
      <c r="CQ125" s="886"/>
      <c r="CR125" s="886"/>
      <c r="CS125" s="886"/>
      <c r="CT125" s="886"/>
      <c r="CU125" s="886"/>
      <c r="CV125" s="886"/>
      <c r="CW125" s="886"/>
      <c r="CX125" s="886"/>
      <c r="CY125" s="886"/>
      <c r="CZ125" s="886"/>
      <c r="DA125" s="886"/>
      <c r="DB125" s="886"/>
      <c r="DC125" s="886"/>
      <c r="DD125" s="886"/>
      <c r="DE125" s="886"/>
      <c r="DF125" s="887"/>
      <c r="DG125" s="942" t="s">
        <v>442</v>
      </c>
      <c r="DH125" s="923"/>
      <c r="DI125" s="923"/>
      <c r="DJ125" s="923"/>
      <c r="DK125" s="923"/>
      <c r="DL125" s="923" t="s">
        <v>442</v>
      </c>
      <c r="DM125" s="923"/>
      <c r="DN125" s="923"/>
      <c r="DO125" s="923"/>
      <c r="DP125" s="923"/>
      <c r="DQ125" s="923" t="s">
        <v>442</v>
      </c>
      <c r="DR125" s="923"/>
      <c r="DS125" s="923"/>
      <c r="DT125" s="923"/>
      <c r="DU125" s="923"/>
      <c r="DV125" s="924" t="s">
        <v>395</v>
      </c>
      <c r="DW125" s="924"/>
      <c r="DX125" s="924"/>
      <c r="DY125" s="924"/>
      <c r="DZ125" s="925"/>
    </row>
    <row r="126" spans="1:130" s="246" customFormat="1" ht="26.25" customHeight="1" thickBot="1" x14ac:dyDescent="0.2">
      <c r="A126" s="898"/>
      <c r="B126" s="899"/>
      <c r="C126" s="902" t="s">
        <v>472</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442</v>
      </c>
      <c r="AB126" s="858"/>
      <c r="AC126" s="858"/>
      <c r="AD126" s="858"/>
      <c r="AE126" s="859"/>
      <c r="AF126" s="860" t="s">
        <v>442</v>
      </c>
      <c r="AG126" s="858"/>
      <c r="AH126" s="858"/>
      <c r="AI126" s="858"/>
      <c r="AJ126" s="859"/>
      <c r="AK126" s="860" t="s">
        <v>442</v>
      </c>
      <c r="AL126" s="858"/>
      <c r="AM126" s="858"/>
      <c r="AN126" s="858"/>
      <c r="AO126" s="859"/>
      <c r="AP126" s="905" t="s">
        <v>442</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487</v>
      </c>
      <c r="CQ126" s="828"/>
      <c r="CR126" s="828"/>
      <c r="CS126" s="828"/>
      <c r="CT126" s="828"/>
      <c r="CU126" s="828"/>
      <c r="CV126" s="828"/>
      <c r="CW126" s="828"/>
      <c r="CX126" s="828"/>
      <c r="CY126" s="828"/>
      <c r="CZ126" s="828"/>
      <c r="DA126" s="828"/>
      <c r="DB126" s="828"/>
      <c r="DC126" s="828"/>
      <c r="DD126" s="828"/>
      <c r="DE126" s="828"/>
      <c r="DF126" s="829"/>
      <c r="DG126" s="894">
        <v>332355</v>
      </c>
      <c r="DH126" s="895"/>
      <c r="DI126" s="895"/>
      <c r="DJ126" s="895"/>
      <c r="DK126" s="895"/>
      <c r="DL126" s="895">
        <v>328890</v>
      </c>
      <c r="DM126" s="895"/>
      <c r="DN126" s="895"/>
      <c r="DO126" s="895"/>
      <c r="DP126" s="895"/>
      <c r="DQ126" s="895">
        <v>325940</v>
      </c>
      <c r="DR126" s="895"/>
      <c r="DS126" s="895"/>
      <c r="DT126" s="895"/>
      <c r="DU126" s="895"/>
      <c r="DV126" s="872">
        <v>3.8</v>
      </c>
      <c r="DW126" s="872"/>
      <c r="DX126" s="872"/>
      <c r="DY126" s="872"/>
      <c r="DZ126" s="873"/>
    </row>
    <row r="127" spans="1:130" s="246" customFormat="1" ht="26.25" customHeight="1" x14ac:dyDescent="0.15">
      <c r="A127" s="900"/>
      <c r="B127" s="901"/>
      <c r="C127" s="919" t="s">
        <v>488</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4422</v>
      </c>
      <c r="AB127" s="858"/>
      <c r="AC127" s="858"/>
      <c r="AD127" s="858"/>
      <c r="AE127" s="859"/>
      <c r="AF127" s="860">
        <v>4243</v>
      </c>
      <c r="AG127" s="858"/>
      <c r="AH127" s="858"/>
      <c r="AI127" s="858"/>
      <c r="AJ127" s="859"/>
      <c r="AK127" s="860">
        <v>2783</v>
      </c>
      <c r="AL127" s="858"/>
      <c r="AM127" s="858"/>
      <c r="AN127" s="858"/>
      <c r="AO127" s="859"/>
      <c r="AP127" s="905">
        <v>0</v>
      </c>
      <c r="AQ127" s="906"/>
      <c r="AR127" s="906"/>
      <c r="AS127" s="906"/>
      <c r="AT127" s="907"/>
      <c r="AU127" s="282"/>
      <c r="AV127" s="282"/>
      <c r="AW127" s="282"/>
      <c r="AX127" s="922" t="s">
        <v>489</v>
      </c>
      <c r="AY127" s="890"/>
      <c r="AZ127" s="890"/>
      <c r="BA127" s="890"/>
      <c r="BB127" s="890"/>
      <c r="BC127" s="890"/>
      <c r="BD127" s="890"/>
      <c r="BE127" s="891"/>
      <c r="BF127" s="889" t="s">
        <v>490</v>
      </c>
      <c r="BG127" s="890"/>
      <c r="BH127" s="890"/>
      <c r="BI127" s="890"/>
      <c r="BJ127" s="890"/>
      <c r="BK127" s="890"/>
      <c r="BL127" s="891"/>
      <c r="BM127" s="889" t="s">
        <v>491</v>
      </c>
      <c r="BN127" s="890"/>
      <c r="BO127" s="890"/>
      <c r="BP127" s="890"/>
      <c r="BQ127" s="890"/>
      <c r="BR127" s="890"/>
      <c r="BS127" s="891"/>
      <c r="BT127" s="889" t="s">
        <v>492</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493</v>
      </c>
      <c r="CQ127" s="828"/>
      <c r="CR127" s="828"/>
      <c r="CS127" s="828"/>
      <c r="CT127" s="828"/>
      <c r="CU127" s="828"/>
      <c r="CV127" s="828"/>
      <c r="CW127" s="828"/>
      <c r="CX127" s="828"/>
      <c r="CY127" s="828"/>
      <c r="CZ127" s="828"/>
      <c r="DA127" s="828"/>
      <c r="DB127" s="828"/>
      <c r="DC127" s="828"/>
      <c r="DD127" s="828"/>
      <c r="DE127" s="828"/>
      <c r="DF127" s="829"/>
      <c r="DG127" s="894" t="s">
        <v>442</v>
      </c>
      <c r="DH127" s="895"/>
      <c r="DI127" s="895"/>
      <c r="DJ127" s="895"/>
      <c r="DK127" s="895"/>
      <c r="DL127" s="895" t="s">
        <v>442</v>
      </c>
      <c r="DM127" s="895"/>
      <c r="DN127" s="895"/>
      <c r="DO127" s="895"/>
      <c r="DP127" s="895"/>
      <c r="DQ127" s="895" t="s">
        <v>442</v>
      </c>
      <c r="DR127" s="895"/>
      <c r="DS127" s="895"/>
      <c r="DT127" s="895"/>
      <c r="DU127" s="895"/>
      <c r="DV127" s="872" t="s">
        <v>442</v>
      </c>
      <c r="DW127" s="872"/>
      <c r="DX127" s="872"/>
      <c r="DY127" s="872"/>
      <c r="DZ127" s="873"/>
    </row>
    <row r="128" spans="1:130" s="246" customFormat="1" ht="26.25" customHeight="1" thickBot="1" x14ac:dyDescent="0.2">
      <c r="A128" s="874" t="s">
        <v>494</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495</v>
      </c>
      <c r="X128" s="876"/>
      <c r="Y128" s="876"/>
      <c r="Z128" s="877"/>
      <c r="AA128" s="878">
        <v>15984</v>
      </c>
      <c r="AB128" s="879"/>
      <c r="AC128" s="879"/>
      <c r="AD128" s="879"/>
      <c r="AE128" s="880"/>
      <c r="AF128" s="881">
        <v>21026</v>
      </c>
      <c r="AG128" s="879"/>
      <c r="AH128" s="879"/>
      <c r="AI128" s="879"/>
      <c r="AJ128" s="880"/>
      <c r="AK128" s="881">
        <v>35736</v>
      </c>
      <c r="AL128" s="879"/>
      <c r="AM128" s="879"/>
      <c r="AN128" s="879"/>
      <c r="AO128" s="880"/>
      <c r="AP128" s="882"/>
      <c r="AQ128" s="883"/>
      <c r="AR128" s="883"/>
      <c r="AS128" s="883"/>
      <c r="AT128" s="884"/>
      <c r="AU128" s="282"/>
      <c r="AV128" s="282"/>
      <c r="AW128" s="282"/>
      <c r="AX128" s="885" t="s">
        <v>496</v>
      </c>
      <c r="AY128" s="886"/>
      <c r="AZ128" s="886"/>
      <c r="BA128" s="886"/>
      <c r="BB128" s="886"/>
      <c r="BC128" s="886"/>
      <c r="BD128" s="886"/>
      <c r="BE128" s="887"/>
      <c r="BF128" s="864" t="s">
        <v>442</v>
      </c>
      <c r="BG128" s="865"/>
      <c r="BH128" s="865"/>
      <c r="BI128" s="865"/>
      <c r="BJ128" s="865"/>
      <c r="BK128" s="865"/>
      <c r="BL128" s="888"/>
      <c r="BM128" s="864">
        <v>13.44</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497</v>
      </c>
      <c r="CQ128" s="806"/>
      <c r="CR128" s="806"/>
      <c r="CS128" s="806"/>
      <c r="CT128" s="806"/>
      <c r="CU128" s="806"/>
      <c r="CV128" s="806"/>
      <c r="CW128" s="806"/>
      <c r="CX128" s="806"/>
      <c r="CY128" s="806"/>
      <c r="CZ128" s="806"/>
      <c r="DA128" s="806"/>
      <c r="DB128" s="806"/>
      <c r="DC128" s="806"/>
      <c r="DD128" s="806"/>
      <c r="DE128" s="806"/>
      <c r="DF128" s="807"/>
      <c r="DG128" s="868" t="s">
        <v>452</v>
      </c>
      <c r="DH128" s="869"/>
      <c r="DI128" s="869"/>
      <c r="DJ128" s="869"/>
      <c r="DK128" s="869"/>
      <c r="DL128" s="869" t="s">
        <v>452</v>
      </c>
      <c r="DM128" s="869"/>
      <c r="DN128" s="869"/>
      <c r="DO128" s="869"/>
      <c r="DP128" s="869"/>
      <c r="DQ128" s="869" t="s">
        <v>442</v>
      </c>
      <c r="DR128" s="869"/>
      <c r="DS128" s="869"/>
      <c r="DT128" s="869"/>
      <c r="DU128" s="869"/>
      <c r="DV128" s="870" t="s">
        <v>442</v>
      </c>
      <c r="DW128" s="870"/>
      <c r="DX128" s="870"/>
      <c r="DY128" s="870"/>
      <c r="DZ128" s="871"/>
    </row>
    <row r="129" spans="1:131" s="246" customFormat="1" ht="26.25" customHeight="1" x14ac:dyDescent="0.15">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498</v>
      </c>
      <c r="X129" s="855"/>
      <c r="Y129" s="855"/>
      <c r="Z129" s="856"/>
      <c r="AA129" s="857">
        <v>8422693</v>
      </c>
      <c r="AB129" s="858"/>
      <c r="AC129" s="858"/>
      <c r="AD129" s="858"/>
      <c r="AE129" s="859"/>
      <c r="AF129" s="860">
        <v>8917362</v>
      </c>
      <c r="AG129" s="858"/>
      <c r="AH129" s="858"/>
      <c r="AI129" s="858"/>
      <c r="AJ129" s="859"/>
      <c r="AK129" s="860">
        <v>9390398</v>
      </c>
      <c r="AL129" s="858"/>
      <c r="AM129" s="858"/>
      <c r="AN129" s="858"/>
      <c r="AO129" s="859"/>
      <c r="AP129" s="861"/>
      <c r="AQ129" s="862"/>
      <c r="AR129" s="862"/>
      <c r="AS129" s="862"/>
      <c r="AT129" s="863"/>
      <c r="AU129" s="284"/>
      <c r="AV129" s="284"/>
      <c r="AW129" s="284"/>
      <c r="AX129" s="827" t="s">
        <v>499</v>
      </c>
      <c r="AY129" s="828"/>
      <c r="AZ129" s="828"/>
      <c r="BA129" s="828"/>
      <c r="BB129" s="828"/>
      <c r="BC129" s="828"/>
      <c r="BD129" s="828"/>
      <c r="BE129" s="829"/>
      <c r="BF129" s="847" t="s">
        <v>442</v>
      </c>
      <c r="BG129" s="848"/>
      <c r="BH129" s="848"/>
      <c r="BI129" s="848"/>
      <c r="BJ129" s="848"/>
      <c r="BK129" s="848"/>
      <c r="BL129" s="849"/>
      <c r="BM129" s="847">
        <v>18.440000000000001</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500</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501</v>
      </c>
      <c r="X130" s="855"/>
      <c r="Y130" s="855"/>
      <c r="Z130" s="856"/>
      <c r="AA130" s="857">
        <v>788217</v>
      </c>
      <c r="AB130" s="858"/>
      <c r="AC130" s="858"/>
      <c r="AD130" s="858"/>
      <c r="AE130" s="859"/>
      <c r="AF130" s="860">
        <v>778480</v>
      </c>
      <c r="AG130" s="858"/>
      <c r="AH130" s="858"/>
      <c r="AI130" s="858"/>
      <c r="AJ130" s="859"/>
      <c r="AK130" s="860">
        <v>755393</v>
      </c>
      <c r="AL130" s="858"/>
      <c r="AM130" s="858"/>
      <c r="AN130" s="858"/>
      <c r="AO130" s="859"/>
      <c r="AP130" s="861"/>
      <c r="AQ130" s="862"/>
      <c r="AR130" s="862"/>
      <c r="AS130" s="862"/>
      <c r="AT130" s="863"/>
      <c r="AU130" s="284"/>
      <c r="AV130" s="284"/>
      <c r="AW130" s="284"/>
      <c r="AX130" s="827" t="s">
        <v>502</v>
      </c>
      <c r="AY130" s="828"/>
      <c r="AZ130" s="828"/>
      <c r="BA130" s="828"/>
      <c r="BB130" s="828"/>
      <c r="BC130" s="828"/>
      <c r="BD130" s="828"/>
      <c r="BE130" s="829"/>
      <c r="BF130" s="830">
        <v>11.2</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503</v>
      </c>
      <c r="X131" s="838"/>
      <c r="Y131" s="838"/>
      <c r="Z131" s="839"/>
      <c r="AA131" s="840">
        <v>7634476</v>
      </c>
      <c r="AB131" s="841"/>
      <c r="AC131" s="841"/>
      <c r="AD131" s="841"/>
      <c r="AE131" s="842"/>
      <c r="AF131" s="843">
        <v>8138882</v>
      </c>
      <c r="AG131" s="841"/>
      <c r="AH131" s="841"/>
      <c r="AI131" s="841"/>
      <c r="AJ131" s="842"/>
      <c r="AK131" s="843">
        <v>8635005</v>
      </c>
      <c r="AL131" s="841"/>
      <c r="AM131" s="841"/>
      <c r="AN131" s="841"/>
      <c r="AO131" s="842"/>
      <c r="AP131" s="844"/>
      <c r="AQ131" s="845"/>
      <c r="AR131" s="845"/>
      <c r="AS131" s="845"/>
      <c r="AT131" s="846"/>
      <c r="AU131" s="284"/>
      <c r="AV131" s="284"/>
      <c r="AW131" s="284"/>
      <c r="AX131" s="805" t="s">
        <v>504</v>
      </c>
      <c r="AY131" s="806"/>
      <c r="AZ131" s="806"/>
      <c r="BA131" s="806"/>
      <c r="BB131" s="806"/>
      <c r="BC131" s="806"/>
      <c r="BD131" s="806"/>
      <c r="BE131" s="807"/>
      <c r="BF131" s="808">
        <v>62.5</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505</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506</v>
      </c>
      <c r="W132" s="818"/>
      <c r="X132" s="818"/>
      <c r="Y132" s="818"/>
      <c r="Z132" s="819"/>
      <c r="AA132" s="820">
        <v>12.31124441</v>
      </c>
      <c r="AB132" s="821"/>
      <c r="AC132" s="821"/>
      <c r="AD132" s="821"/>
      <c r="AE132" s="822"/>
      <c r="AF132" s="823">
        <v>11.29339386</v>
      </c>
      <c r="AG132" s="821"/>
      <c r="AH132" s="821"/>
      <c r="AI132" s="821"/>
      <c r="AJ132" s="822"/>
      <c r="AK132" s="823">
        <v>10.06204397</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507</v>
      </c>
      <c r="W133" s="797"/>
      <c r="X133" s="797"/>
      <c r="Y133" s="797"/>
      <c r="Z133" s="798"/>
      <c r="AA133" s="799">
        <v>11.4</v>
      </c>
      <c r="AB133" s="800"/>
      <c r="AC133" s="800"/>
      <c r="AD133" s="800"/>
      <c r="AE133" s="801"/>
      <c r="AF133" s="799">
        <v>11.5</v>
      </c>
      <c r="AG133" s="800"/>
      <c r="AH133" s="800"/>
      <c r="AI133" s="800"/>
      <c r="AJ133" s="801"/>
      <c r="AK133" s="799">
        <v>11.2</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pKQuReV1xRP6IQHzzB2+Ca4KDEAuqDeqx0H34zyzZlgTJnSDCT+JeUzY3xdEjZdEEPDKiewxW0l7ZuU6eWvQkw==" saltValue="rJN4qsPyR2quSExtiyhW7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J1" zoomScaleNormal="85" zoomScaleSheetLayoutView="100" workbookViewId="0">
      <selection activeCell="BJ1" sqref="BJ1"/>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ax67MDXf2JMBUCSajka5wmvGdZcvHYfIG7XB8BNJY8BWGUdZwoUIIdxv4RYSoMGPFhuaWCvx0GykMPVM7YIZMQ==" saltValue="LbCVLje2iF84rtQUBAT/s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hX2Eqq5pW2Qx2WpqcAkPCGTgxmc3OAAGddZ54eGPfL/6mj6kGB3Y1TBWfPcgBpiFnR3Umh5ccZmZbRK3dXjf8g==" saltValue="RB+8AXT/dHMtT22kGBamS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511</v>
      </c>
      <c r="AP7" s="303"/>
      <c r="AQ7" s="304" t="s">
        <v>512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513</v>
      </c>
      <c r="AQ8" s="310" t="s">
        <v>514</v>
      </c>
      <c r="AR8" s="311" t="s">
        <v>515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516</v>
      </c>
      <c r="AL9" s="1227"/>
      <c r="AM9" s="1227"/>
      <c r="AN9" s="1228"/>
      <c r="AO9" s="312">
        <v>2400774</v>
      </c>
      <c r="AP9" s="312">
        <v>63762</v>
      </c>
      <c r="AQ9" s="313">
        <v>63072</v>
      </c>
      <c r="AR9" s="314">
        <v>1.1000000000000001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517</v>
      </c>
      <c r="AL10" s="1227"/>
      <c r="AM10" s="1227"/>
      <c r="AN10" s="1228"/>
      <c r="AO10" s="315">
        <v>206604</v>
      </c>
      <c r="AP10" s="315">
        <v>5487</v>
      </c>
      <c r="AQ10" s="316">
        <v>6862</v>
      </c>
      <c r="AR10" s="317">
        <v>-20</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518</v>
      </c>
      <c r="AL11" s="1227"/>
      <c r="AM11" s="1227"/>
      <c r="AN11" s="1228"/>
      <c r="AO11" s="315">
        <v>1246</v>
      </c>
      <c r="AP11" s="315">
        <v>33</v>
      </c>
      <c r="AQ11" s="316">
        <v>9054</v>
      </c>
      <c r="AR11" s="317">
        <v>-99.6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519</v>
      </c>
      <c r="AL12" s="1227"/>
      <c r="AM12" s="1227"/>
      <c r="AN12" s="1228"/>
      <c r="AO12" s="315">
        <v>7882</v>
      </c>
      <c r="AP12" s="315">
        <v>209</v>
      </c>
      <c r="AQ12" s="316">
        <v>361</v>
      </c>
      <c r="AR12" s="317">
        <v>-42.1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520</v>
      </c>
      <c r="AL13" s="1227"/>
      <c r="AM13" s="1227"/>
      <c r="AN13" s="1228"/>
      <c r="AO13" s="315" t="s">
        <v>521</v>
      </c>
      <c r="AP13" s="315" t="s">
        <v>521</v>
      </c>
      <c r="AQ13" s="316" t="s">
        <v>521</v>
      </c>
      <c r="AR13" s="317" t="s">
        <v>521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522</v>
      </c>
      <c r="AL14" s="1227"/>
      <c r="AM14" s="1227"/>
      <c r="AN14" s="1228"/>
      <c r="AO14" s="315">
        <v>82618</v>
      </c>
      <c r="AP14" s="315">
        <v>2194</v>
      </c>
      <c r="AQ14" s="316">
        <v>2718</v>
      </c>
      <c r="AR14" s="317">
        <v>-19.3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523</v>
      </c>
      <c r="AL15" s="1227"/>
      <c r="AM15" s="1227"/>
      <c r="AN15" s="1228"/>
      <c r="AO15" s="315">
        <v>10726</v>
      </c>
      <c r="AP15" s="315">
        <v>285</v>
      </c>
      <c r="AQ15" s="316">
        <v>1384</v>
      </c>
      <c r="AR15" s="317">
        <v>-79.400000000000006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524</v>
      </c>
      <c r="AL16" s="1230"/>
      <c r="AM16" s="1230"/>
      <c r="AN16" s="1231"/>
      <c r="AO16" s="315">
        <v>-217689</v>
      </c>
      <c r="AP16" s="315">
        <v>-5782</v>
      </c>
      <c r="AQ16" s="316">
        <v>-5449</v>
      </c>
      <c r="AR16" s="317">
        <v>6.1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189</v>
      </c>
      <c r="AL17" s="1230"/>
      <c r="AM17" s="1230"/>
      <c r="AN17" s="1231"/>
      <c r="AO17" s="315">
        <v>2492161</v>
      </c>
      <c r="AP17" s="315">
        <v>66189</v>
      </c>
      <c r="AQ17" s="316">
        <v>78003</v>
      </c>
      <c r="AR17" s="317">
        <v>-15.1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526</v>
      </c>
      <c r="AP20" s="323" t="s">
        <v>527</v>
      </c>
      <c r="AQ20" s="324" t="s">
        <v>528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529</v>
      </c>
      <c r="AL21" s="1224"/>
      <c r="AM21" s="1224"/>
      <c r="AN21" s="1225"/>
      <c r="AO21" s="327">
        <v>6.72</v>
      </c>
      <c r="AP21" s="328">
        <v>7.51</v>
      </c>
      <c r="AQ21" s="329">
        <v>-0.79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530</v>
      </c>
      <c r="AL22" s="1224"/>
      <c r="AM22" s="1224"/>
      <c r="AN22" s="1225"/>
      <c r="AO22" s="332">
        <v>100.5</v>
      </c>
      <c r="AP22" s="333">
        <v>97.1</v>
      </c>
      <c r="AQ22" s="334">
        <v>3.4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511</v>
      </c>
      <c r="AP30" s="303"/>
      <c r="AQ30" s="304" t="s">
        <v>512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513</v>
      </c>
      <c r="AQ31" s="310" t="s">
        <v>514</v>
      </c>
      <c r="AR31" s="311" t="s">
        <v>515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534</v>
      </c>
      <c r="AL32" s="1215"/>
      <c r="AM32" s="1215"/>
      <c r="AN32" s="1216"/>
      <c r="AO32" s="342">
        <v>1390938</v>
      </c>
      <c r="AP32" s="342">
        <v>36942</v>
      </c>
      <c r="AQ32" s="343">
        <v>34855</v>
      </c>
      <c r="AR32" s="344">
        <v>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535</v>
      </c>
      <c r="AL33" s="1215"/>
      <c r="AM33" s="1215"/>
      <c r="AN33" s="1216"/>
      <c r="AO33" s="342" t="s">
        <v>521</v>
      </c>
      <c r="AP33" s="342" t="s">
        <v>521</v>
      </c>
      <c r="AQ33" s="343" t="s">
        <v>521</v>
      </c>
      <c r="AR33" s="344" t="s">
        <v>521</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536</v>
      </c>
      <c r="AL34" s="1215"/>
      <c r="AM34" s="1215"/>
      <c r="AN34" s="1216"/>
      <c r="AO34" s="342" t="s">
        <v>521</v>
      </c>
      <c r="AP34" s="342" t="s">
        <v>521</v>
      </c>
      <c r="AQ34" s="343" t="s">
        <v>521</v>
      </c>
      <c r="AR34" s="344" t="s">
        <v>521</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537</v>
      </c>
      <c r="AL35" s="1215"/>
      <c r="AM35" s="1215"/>
      <c r="AN35" s="1216"/>
      <c r="AO35" s="342">
        <v>266239</v>
      </c>
      <c r="AP35" s="342">
        <v>7071</v>
      </c>
      <c r="AQ35" s="343">
        <v>15141</v>
      </c>
      <c r="AR35" s="344">
        <v>-53.3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538</v>
      </c>
      <c r="AL36" s="1215"/>
      <c r="AM36" s="1215"/>
      <c r="AN36" s="1216"/>
      <c r="AO36" s="342" t="s">
        <v>521</v>
      </c>
      <c r="AP36" s="342" t="s">
        <v>521</v>
      </c>
      <c r="AQ36" s="343">
        <v>2517</v>
      </c>
      <c r="AR36" s="344" t="s">
        <v>521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539</v>
      </c>
      <c r="AL37" s="1215"/>
      <c r="AM37" s="1215"/>
      <c r="AN37" s="1216"/>
      <c r="AO37" s="342">
        <v>2783</v>
      </c>
      <c r="AP37" s="342">
        <v>74</v>
      </c>
      <c r="AQ37" s="343">
        <v>522</v>
      </c>
      <c r="AR37" s="344">
        <v>-85.8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540</v>
      </c>
      <c r="AL38" s="1218"/>
      <c r="AM38" s="1218"/>
      <c r="AN38" s="1219"/>
      <c r="AO38" s="345">
        <v>27</v>
      </c>
      <c r="AP38" s="345">
        <v>1</v>
      </c>
      <c r="AQ38" s="346">
        <v>1</v>
      </c>
      <c r="AR38" s="334">
        <v>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541</v>
      </c>
      <c r="AL39" s="1218"/>
      <c r="AM39" s="1218"/>
      <c r="AN39" s="1219"/>
      <c r="AO39" s="342">
        <v>-35736</v>
      </c>
      <c r="AP39" s="342">
        <v>-949</v>
      </c>
      <c r="AQ39" s="343">
        <v>-2915</v>
      </c>
      <c r="AR39" s="344">
        <v>-67.400000000000006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542</v>
      </c>
      <c r="AL40" s="1215"/>
      <c r="AM40" s="1215"/>
      <c r="AN40" s="1216"/>
      <c r="AO40" s="342">
        <v>-755393</v>
      </c>
      <c r="AP40" s="342">
        <v>-20062</v>
      </c>
      <c r="AQ40" s="343">
        <v>-35363</v>
      </c>
      <c r="AR40" s="344">
        <v>-43.3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302</v>
      </c>
      <c r="AL41" s="1221"/>
      <c r="AM41" s="1221"/>
      <c r="AN41" s="1222"/>
      <c r="AO41" s="342">
        <v>868858</v>
      </c>
      <c r="AP41" s="342">
        <v>23076</v>
      </c>
      <c r="AQ41" s="343">
        <v>14758</v>
      </c>
      <c r="AR41" s="344">
        <v>56.4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511</v>
      </c>
      <c r="AN49" s="1209" t="s">
        <v>546</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547</v>
      </c>
      <c r="AO50" s="359" t="s">
        <v>548</v>
      </c>
      <c r="AP50" s="360" t="s">
        <v>549</v>
      </c>
      <c r="AQ50" s="361" t="s">
        <v>550</v>
      </c>
      <c r="AR50" s="362" t="s">
        <v>551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552</v>
      </c>
      <c r="AL51" s="355"/>
      <c r="AM51" s="363">
        <v>2014850</v>
      </c>
      <c r="AN51" s="364">
        <v>55659</v>
      </c>
      <c r="AO51" s="365">
        <v>-8.4</v>
      </c>
      <c r="AP51" s="366">
        <v>53292</v>
      </c>
      <c r="AQ51" s="367">
        <v>0</v>
      </c>
      <c r="AR51" s="368">
        <v>-8.4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553</v>
      </c>
      <c r="AM52" s="371">
        <v>1115924</v>
      </c>
      <c r="AN52" s="372">
        <v>30827</v>
      </c>
      <c r="AO52" s="373">
        <v>-9.6999999999999993</v>
      </c>
      <c r="AP52" s="374">
        <v>28900</v>
      </c>
      <c r="AQ52" s="375">
        <v>18.899999999999999</v>
      </c>
      <c r="AR52" s="376">
        <v>-28.6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554</v>
      </c>
      <c r="AL53" s="355"/>
      <c r="AM53" s="363">
        <v>1703058</v>
      </c>
      <c r="AN53" s="364">
        <v>46907</v>
      </c>
      <c r="AO53" s="365">
        <v>-15.7</v>
      </c>
      <c r="AP53" s="366">
        <v>56894</v>
      </c>
      <c r="AQ53" s="367">
        <v>6.8</v>
      </c>
      <c r="AR53" s="368">
        <v>-22.5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553</v>
      </c>
      <c r="AM54" s="371">
        <v>987714</v>
      </c>
      <c r="AN54" s="372">
        <v>27205</v>
      </c>
      <c r="AO54" s="373">
        <v>-11.7</v>
      </c>
      <c r="AP54" s="374">
        <v>32548</v>
      </c>
      <c r="AQ54" s="375">
        <v>12.6</v>
      </c>
      <c r="AR54" s="376">
        <v>-24.3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555</v>
      </c>
      <c r="AL55" s="355"/>
      <c r="AM55" s="363">
        <v>938943</v>
      </c>
      <c r="AN55" s="364">
        <v>25419</v>
      </c>
      <c r="AO55" s="365">
        <v>-45.8</v>
      </c>
      <c r="AP55" s="366">
        <v>57122</v>
      </c>
      <c r="AQ55" s="367">
        <v>0.4</v>
      </c>
      <c r="AR55" s="368">
        <v>-46.2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553</v>
      </c>
      <c r="AM56" s="371">
        <v>406947</v>
      </c>
      <c r="AN56" s="372">
        <v>11017</v>
      </c>
      <c r="AO56" s="373">
        <v>-59.5</v>
      </c>
      <c r="AP56" s="374">
        <v>36191</v>
      </c>
      <c r="AQ56" s="375">
        <v>11.2</v>
      </c>
      <c r="AR56" s="376">
        <v>-70.7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556</v>
      </c>
      <c r="AL57" s="355"/>
      <c r="AM57" s="363">
        <v>1017313</v>
      </c>
      <c r="AN57" s="364">
        <v>27228</v>
      </c>
      <c r="AO57" s="365">
        <v>7.1</v>
      </c>
      <c r="AP57" s="366">
        <v>53655</v>
      </c>
      <c r="AQ57" s="367">
        <v>-6.1</v>
      </c>
      <c r="AR57" s="368">
        <v>13.2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553</v>
      </c>
      <c r="AM58" s="371">
        <v>448283</v>
      </c>
      <c r="AN58" s="372">
        <v>11998</v>
      </c>
      <c r="AO58" s="373">
        <v>8.9</v>
      </c>
      <c r="AP58" s="374">
        <v>32719</v>
      </c>
      <c r="AQ58" s="375">
        <v>-9.6</v>
      </c>
      <c r="AR58" s="376">
        <v>18.5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557</v>
      </c>
      <c r="AL59" s="355"/>
      <c r="AM59" s="363">
        <v>1134103</v>
      </c>
      <c r="AN59" s="364">
        <v>30121</v>
      </c>
      <c r="AO59" s="365">
        <v>10.6</v>
      </c>
      <c r="AP59" s="366">
        <v>53869</v>
      </c>
      <c r="AQ59" s="367">
        <v>0.4</v>
      </c>
      <c r="AR59" s="368">
        <v>10.199999999999999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553</v>
      </c>
      <c r="AM60" s="371">
        <v>658994</v>
      </c>
      <c r="AN60" s="372">
        <v>17502</v>
      </c>
      <c r="AO60" s="373">
        <v>45.9</v>
      </c>
      <c r="AP60" s="374">
        <v>35046</v>
      </c>
      <c r="AQ60" s="375">
        <v>7.1</v>
      </c>
      <c r="AR60" s="376">
        <v>38.799999999999997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558</v>
      </c>
      <c r="AL61" s="377"/>
      <c r="AM61" s="378">
        <v>1361653</v>
      </c>
      <c r="AN61" s="379">
        <v>37067</v>
      </c>
      <c r="AO61" s="380">
        <v>-10.4</v>
      </c>
      <c r="AP61" s="381">
        <v>54966</v>
      </c>
      <c r="AQ61" s="382">
        <v>0.3</v>
      </c>
      <c r="AR61" s="368">
        <v>-10.7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553</v>
      </c>
      <c r="AM62" s="371">
        <v>723572</v>
      </c>
      <c r="AN62" s="372">
        <v>19710</v>
      </c>
      <c r="AO62" s="373">
        <v>-5.2</v>
      </c>
      <c r="AP62" s="374">
        <v>33081</v>
      </c>
      <c r="AQ62" s="375">
        <v>8</v>
      </c>
      <c r="AR62" s="376">
        <v>-13.2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QLMCqx7d+pufJKhMT1xrcRy0VTXUWfwyfhusZAGyEmtG6KUG5YnaE0IIriUGyA5BjJ6pwQm/Kd/DV0K9ct5EAQ==" saltValue="Y7wPrs3Kol749qyVHwk+R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2z6tNvfFWKDh6p62iu4TijBmyOMuO98fOzra3BKvjEJK+gqBL8vIR6FbqNPV/uBTMIy+GPc0WfG++ILDbmWXng==" saltValue="ResrKhIzzS0Si108XltUi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79XqAdrNEkaKta0rITU8Ge0PKZXtF2gIPrDiMiPG/uT1WMFLgnvAf0zZsZtcs5uUv4PfckeU72Ux3XbPECbpA==" saltValue="so/lsgX5gQ8/fk066OPbY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32" t="s">
        <v>3</v>
      </c>
      <c r="D47" s="1232"/>
      <c r="E47" s="1233"/>
      <c r="F47" s="11">
        <v>38.47</v>
      </c>
      <c r="G47" s="12">
        <v>33.729999999999997</v>
      </c>
      <c r="H47" s="12">
        <v>33.79</v>
      </c>
      <c r="I47" s="12">
        <v>36.72</v>
      </c>
      <c r="J47" s="13">
        <v>40.17</v>
      </c>
    </row>
    <row r="48" spans="2:10" ht="57.75" customHeight="1" x14ac:dyDescent="0.15">
      <c r="B48" s="14"/>
      <c r="C48" s="1234" t="s">
        <v>4</v>
      </c>
      <c r="D48" s="1234"/>
      <c r="E48" s="1235"/>
      <c r="F48" s="15">
        <v>5.8</v>
      </c>
      <c r="G48" s="16">
        <v>7.19</v>
      </c>
      <c r="H48" s="16">
        <v>10.24</v>
      </c>
      <c r="I48" s="16">
        <v>11.19</v>
      </c>
      <c r="J48" s="17">
        <v>7.89</v>
      </c>
    </row>
    <row r="49" spans="2:10" ht="57.75" customHeight="1" thickBot="1" x14ac:dyDescent="0.2">
      <c r="B49" s="18"/>
      <c r="C49" s="1236" t="s">
        <v>5</v>
      </c>
      <c r="D49" s="1236"/>
      <c r="E49" s="1237"/>
      <c r="F49" s="19" t="s">
        <v>567</v>
      </c>
      <c r="G49" s="20" t="s">
        <v>568</v>
      </c>
      <c r="H49" s="20">
        <v>3.04</v>
      </c>
      <c r="I49" s="20">
        <v>6.33</v>
      </c>
      <c r="J49" s="21">
        <v>2.56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RRVhJkLsNxCDxgaJ6JO4vmoAhigQIbJpExTqxxM04g8xxcDvPe2u4xlkjjwuC2LPDUZIFeTmnQo53cXQsQtbNA==" saltValue="KjnylxsWXXeqLoidP7taZ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kandadmin</cp:lastModifiedBy>
  <cp:lastPrinted>2020-08-25T04:16:52Z</cp:lastPrinted>
  <dcterms:created xsi:type="dcterms:W3CDTF">2020-02-10T05:59:17Z</dcterms:created>
  <dcterms:modified xsi:type="dcterms:W3CDTF">2020-08-25T04:26:29Z</dcterms:modified>
  <cp:category/>
</cp:coreProperties>
</file>