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sy16fs01lg\共有フォルダ\経営政策課\非公開\財政係\51.一般文書\10.財政状況資料集\平成30年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<sst xmlns="http://schemas.openxmlformats.org/spreadsheetml/2006/main" count="1180" uniqueCount="659">
  <si>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</si>
  <si>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</si>
  <si>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</si>
  <si>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</si>
  <si>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</si>
  <si>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</si>
  <si>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</si>
  <si>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</si>
  <si>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</si>
  <si>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</si>
  <si>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</si>
  <si>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</si>
  <si>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</si>
  <si>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</si>
  <si>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</si>
  <si>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</si>
  <si>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</si>
  <si>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</si>
  <si>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</si>
  <si>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</si>
  <si>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</si>
  <si>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</si>
  <si>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</si>
  <si>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</si>
  <si>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</si>
  <si>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</si>
  <si>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</si>
  <si>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</si>
  <si>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</si>
  <si>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</si>
  <si>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</si>
  <si>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</si>
  <si>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</si>
  <si>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</si>
  <si>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</si>
  <si>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</si>
  <si>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</si>
  <si>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</si>
  <si>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</si>
  <si>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</si>
  <si>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</si>
  <si>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</si>
  <si>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</si>
  <si>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</si>
  <si>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</si>
  <si>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</si>
  <si>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</si>
  <si>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</si>
  <si>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</si>
  <si>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</si>
  <si>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</si>
  <si>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</si>
  <si>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</si>
  <si>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</si>
  <si>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</si>
  <si>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</si>
  <si>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</si>
  <si>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</si>
  <si>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</si>
  <si>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</si>
  <si>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</si>
  <si>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</si>
  <si>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</si>
  <si>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</si>
  <si>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</si>
  <si>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</si>
  <si>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</si>
  <si>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</si>
  <si>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</si>
  <si>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</si>
  <si>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</si>
  <si>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</si>
  <si>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</si>
  <si>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</si>
  <si>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</si>
  <si>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</si>
  <si>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</si>
  <si>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</si>
  <si>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</si>
  <si>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</si>
  <si>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</si>
  <si>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</si>
  <si>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</si>
  <si>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</si>
  <si>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</si>
  <si>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</si>
  <si>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</si>
  <si>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</si>
  <si>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</si>
  <si>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</si>
  <si>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</si>
  <si>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</si>
  <si>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</si>
  <si>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</si>
  <si>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</si>
  <si>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</si>
  <si>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</si>
  <si>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</si>
  <si>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粕屋町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</si>
  <si>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</si>
  <si>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</si>
  <si>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</si>
  <si>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</si>
  <si>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</si>
  <si>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</si>
  <si>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</si>
  <si>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</si>
  <si>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</si>
  <si>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</si>
  <si>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</si>
  <si>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</si>
  <si>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</si>
  <si>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</si>
  <si>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</si>
  <si>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</si>
  <si>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</si>
  <si>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</si>
  <si>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</si>
  <si>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</si>
  <si>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</si>
  <si>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</si>
  <si>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</si>
  <si>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</si>
  <si>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</si>
  <si>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</si>
  <si>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</si>
  <si>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</si>
  <si>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</si>
  <si>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</si>
  <si>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</si>
  <si>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</si>
  <si>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</si>
  <si>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</si>
  <si>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</si>
  <si>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</si>
  <si>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</si>
  <si>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</si>
  <si>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</si>
  <si>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</si>
  <si>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</si>
  <si>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</si>
  <si>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</si>
  <si>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</si>
  <si>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</si>
  <si>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</si>
  <si>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</si>
  <si>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</si>
  <si>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</si>
  <si>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</si>
  <si>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</si>
  <si>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</si>
  <si>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</si>
  <si>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</si>
  <si>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</si>
  <si>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</si>
  <si>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</si>
  <si>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</si>
  <si>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</si>
  <si>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</si>
  <si>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</si>
  <si>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</si>
  <si>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</si>
  <si>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</si>
  <si>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</si>
  <si>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</si>
  <si>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</si>
  <si>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</si>
  <si>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</si>
  <si>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</si>
  <si>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</si>
  <si>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</si>
  <si>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</si>
  <si>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</si>
  <si>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</si>
  <si>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</si>
  <si>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</si>
  <si>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</si>
  <si>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</si>
  <si>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</si>
  <si>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</si>
  <si>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</si>
  <si>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</si>
  <si>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</si>
  <si>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</si>
  <si>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</si>
  <si>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</si>
  <si>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</si>
  <si>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</si>
  <si>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</si>
  <si>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</si>
  <si>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</si>
  <si>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</si>
  <si>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</si>
  <si>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</si>
  <si>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</si>
  <si>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</si>
  <si>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</si>
  <si>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</si>
  <si>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</si>
  <si>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</si>
  <si>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</si>
  <si>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</si>
  <si>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</si>
  <si>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</si>
  <si>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</si>
  <si>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</si>
  <si>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</si>
  <si>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</si>
  <si>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</si>
  <si>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</si>
  <si>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</si>
  <si>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</si>
  <si>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福岡県粕屋町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</si>
  <si>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</si>
  <si>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</si>
  <si>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</si>
  <si>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</si>
  <si>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</si>
  <si>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</si>
  <si>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</si>
  <si>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</si>
  <si>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</si>
  <si>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</si>
  <si>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</si>
  <si>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</si>
  <si>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</si>
  <si>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</si>
  <si>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</si>
  <si>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</si>
  <si>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</si>
  <si>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</si>
  <si>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</si>
  <si>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</si>
  <si>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</si>
  <si>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</si>
  <si>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</si>
  <si>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</si>
  <si>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</si>
  <si>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</si>
  <si>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</si>
  <si>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</si>
  <si>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</si>
  <si>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</si>
  <si>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</si>
  <si>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</si>
  <si>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</si>
  <si>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</si>
  <si>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</si>
  <si>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</si>
  <si>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</si>
  <si>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</si>
  <si>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</si>
  <si>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</si>
  <si>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</si>
  <si>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</si>
  <si>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</si>
  <si>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</si>
  <si>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</si>
  <si>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</si>
  <si>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</si>
  <si>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</si>
  <si>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</si>
  <si>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</si>
  <si>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</si>
  <si>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</si>
  <si>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</si>
  <si>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</si>
  <si>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</si>
  <si>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</si>
  <si>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</si>
  <si>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</si>
  <si>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</si>
  <si>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</si>
  <si>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</si>
  <si>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</si>
  <si>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</si>
  <si>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</si>
  <si>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</si>
  <si>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</si>
  <si>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</si>
  <si>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</si>
  <si>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</si>
  <si>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</si>
  <si>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</si>
  <si>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</si>
  <si>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</si>
  <si>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</si>
  <si>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</si>
  <si>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</si>
  <si>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</si>
  <si>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</si>
  <si>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</si>
  <si>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</si>
  <si>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</si>
  <si>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</si>
  <si>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</si>
  <si>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</si>
  <si>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</si>
  <si>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</si>
  <si>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</si>
  <si>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</si>
  <si>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</si>
  <si>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</si>
  <si>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</si>
  <si>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</si>
  <si>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</si>
  <si>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</si>
  <si>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</si>
  <si>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</si>
  <si>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</si>
  <si>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</si>
  <si>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</si>
  <si>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</si>
  <si>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</si>
  <si>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</si>
  <si>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</si>
  <si>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</si>
  <si>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</si>
  <si>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</si>
  <si>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</si>
  <si>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</si>
  <si>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</si>
  <si>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</si>
  <si>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</si>
  <si>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</si>
  <si>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</si>
  <si>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</si>
  <si>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</si>
  <si>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</si>
  <si>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</si>
  <si>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</si>
  <si>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</si>
  <si>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</si>
  <si>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</si>
  <si>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</si>
  <si>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</si>
  <si>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</si>
  <si>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</si>
  <si>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</si>
  <si>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</si>
  <si>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</si>
  <si>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</si>
  <si>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</si>
  <si>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</si>
  <si>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</si>
  <si>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</si>
  <si>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</si>
  <si>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</si>
  <si>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</si>
  <si>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</si>
  <si>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</si>
  <si>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</si>
  <si>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</si>
  <si>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</si>
  <si>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</si>
  <si>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</si>
  <si>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</si>
  <si>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</si>
  <si>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</si>
  <si>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</si>
  <si>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</si>
  <si>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福岡県粕屋町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</si>
  <si>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</si>
  <si>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</si>
  <si>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</si>
  <si>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</si>
  <si>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</si>
  <si>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</si>
  <si>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</si>
  <si>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</si>
  <si>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</si>
  <si>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</si>
  <si>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</si>
  <si>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</si>
  <si>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</si>
  <si>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</si>
  <si>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</si>
  <si>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</si>
  <si>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</si>
  <si>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</si>
  <si>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</si>
  <si>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</si>
  <si>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</si>
  <si>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</si>
  <si>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</si>
  <si>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</si>
  <si>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</si>
  <si>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</si>
  <si>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</si>
  <si>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</si>
  <si>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</si>
  <si>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</si>
  <si>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</si>
  <si>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</si>
  <si>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</si>
  <si>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</si>
  <si>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</si>
  <si>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</si>
  <si>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介護保険特別会計(介護サービス勘定)</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</si>
  <si>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</si>
  <si>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</si>
  <si>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</si>
  <si>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</si>
  <si>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</si>
  <si>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</si>
  <si>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</si>
  <si>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</si>
  <si>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</si>
  <si>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</si>
  <si>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</si>
  <si>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</si>
  <si>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</si>
  <si>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</si>
  <si>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</si>
  <si>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</si>
  <si>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</si>
  <si>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</si>
  <si>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</si>
  <si>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</si>
  <si>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</si>
  <si>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</si>
  <si>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</si>
  <si>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</si>
  <si>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</si>
  <si>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</si>
  <si>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</si>
  <si>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</si>
  <si>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</si>
  <si>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</si>
  <si>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</si>
  <si>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</si>
  <si>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</si>
  <si>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</si>
  <si>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</si>
  <si>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</si>
  <si>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</si>
  <si>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</si>
  <si>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</si>
  <si>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</si>
  <si>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</si>
  <si>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</si>
  <si>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</si>
  <si>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</si>
  <si>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</si>
  <si>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</si>
  <si>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</si>
  <si>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</si>
  <si>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</si>
  <si>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</si>
  <si>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</si>
  <si>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</si>
  <si>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</si>
  <si>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</si>
  <si>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</si>
  <si>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</si>
  <si>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</si>
  <si>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</si>
  <si>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</si>
  <si>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</si>
  <si>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</si>
  <si>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</si>
  <si>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</si>
  <si>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</si>
  <si>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</si>
  <si>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</si>
  <si>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</si>
  <si>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</si>
  <si>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</si>
  <si>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</si>
  <si>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</si>
  <si>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</si>
  <si>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</si>
  <si>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</si>
  <si>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</si>
  <si>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</si>
  <si>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</si>
  <si>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</si>
  <si>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</si>
  <si>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</si>
  <si>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</si>
  <si>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</si>
  <si>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</si>
  <si>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</si>
  <si>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</si>
  <si>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</si>
  <si>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</si>
  <si>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</si>
  <si>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</si>
  <si>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</si>
  <si>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</si>
  <si>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</si>
  <si>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</si>
  <si>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</si>
  <si>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</si>
  <si>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</si>
  <si>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</si>
  <si>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</si>
  <si>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</si>
  <si>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</si>
  <si>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</si>
  <si>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</si>
  <si>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</si>
  <si>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</si>
  <si>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</si>
  <si>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</si>
  <si>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</si>
  <si>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</si>
  <si>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</si>
  <si>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</si>
  <si>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</si>
  <si>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</si>
  <si>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</si>
  <si>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</si>
  <si>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</si>
  <si>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</si>
  <si>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</si>
  <si>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</si>
  <si>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</si>
  <si>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</si>
  <si>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</si>
  <si>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</si>
  <si>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</si>
  <si>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</si>
  <si>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</si>
  <si>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</si>
  <si>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</si>
  <si>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</si>
  <si>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</si>
  <si>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</si>
  <si>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</si>
  <si>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</si>
  <si>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</si>
  <si>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</si>
  <si>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</si>
  <si>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</si>
  <si>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</si>
  <si>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</si>
  <si>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</si>
  <si>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</si>
  <si>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</si>
  <si>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</si>
  <si>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</si>
  <si>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</si>
  <si>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</si>
  <si>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</si>
  <si>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</si>
  <si>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</si>
  <si>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</si>
  <si>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</si>
  <si>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</si>
  <si>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</si>
  <si>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</si>
  <si>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</si>
  <si>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</si>
  <si>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</si>
  <si>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</si>
  <si>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</si>
  <si>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</si>
  <si>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</si>
  <si>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2.51</t>
  </si>
  <si>
    <t>▲ 0.57</t>
  </si>
  <si>
    <t>▲ 1.37</t>
  </si>
  <si>
    <t>国民健康保険特別会計</t>
  </si>
  <si>
    <t>▲ 0.02</t>
  </si>
  <si>
    <t>▲ 0.80</t>
  </si>
  <si>
    <t>水道事業会計</t>
  </si>
  <si>
    <t>流域関連公共下水道事業会計</t>
  </si>
  <si>
    <t>一般会計</t>
  </si>
  <si>
    <t>介護保険特別会計(保険事業勘定)</t>
  </si>
  <si>
    <t>後期高齢者医療特別会計</t>
  </si>
  <si>
    <t>介護保険特別会計(介護サービス勘定)</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</si>
  <si>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</si>
  <si>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</si>
  <si>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</si>
  <si>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</si>
  <si>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</si>
  <si>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</si>
  <si>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</si>
  <si>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</si>
  <si>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</si>
  <si>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</si>
  <si>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</si>
  <si>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</si>
  <si>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</si>
  <si>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</si>
  <si>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</si>
  <si>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粕屋郡粕屋町外１市水利組合</t>
    <rPh sb="0" eb="3">
      <t>カスヤグン</t>
    </rPh>
    <rPh sb="3" eb="6">
      <t>カスヤマチ</t>
    </rPh>
    <rPh sb="6" eb="7">
      <t>ホカ</t>
    </rPh>
    <rPh sb="8" eb="9">
      <t>シ</t>
    </rPh>
    <rPh sb="9" eb="11">
      <t>スイリ</t>
    </rPh>
    <rPh sb="11" eb="13">
      <t>クミアイ</t>
    </rPh>
    <phoneticPr fontId="2"/>
  </si>
  <si>
    <t>-</t>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</si>
  <si>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</si>
  <si>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</si>
  <si>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糟屋郡自治会館組合</t>
    <rPh sb="0" eb="3">
      <t>カスヤグン</t>
    </rPh>
    <rPh sb="3" eb="5">
      <t>ジチ</t>
    </rPh>
    <rPh sb="5" eb="7">
      <t>カイカン</t>
    </rPh>
    <rPh sb="7" eb="9">
      <t>クミアイ</t>
    </rPh>
    <phoneticPr fontId="2"/>
  </si>
  <si>
    <t>糟屋郡篠栗町外一市五町財産組合</t>
    <rPh sb="0" eb="3">
      <t>カスヤグン</t>
    </rPh>
    <rPh sb="3" eb="5">
      <t>ササグリ</t>
    </rPh>
    <rPh sb="5" eb="6">
      <t>マチ</t>
    </rPh>
    <rPh sb="6" eb="7">
      <t>ホカ</t>
    </rPh>
    <rPh sb="7" eb="8">
      <t>イチ</t>
    </rPh>
    <rPh sb="8" eb="9">
      <t>シ</t>
    </rPh>
    <rPh sb="9" eb="10">
      <t>ゴ</t>
    </rPh>
    <rPh sb="10" eb="11">
      <t>マチ</t>
    </rPh>
    <rPh sb="11" eb="13">
      <t>ザイサン</t>
    </rPh>
    <rPh sb="13" eb="15">
      <t>クミアイ</t>
    </rPh>
    <phoneticPr fontId="2"/>
  </si>
  <si>
    <t>北筑昇華苑組合</t>
    <rPh sb="0" eb="1">
      <t>キタ</t>
    </rPh>
    <rPh sb="1" eb="2">
      <t>チク</t>
    </rPh>
    <rPh sb="2" eb="4">
      <t>ショウカ</t>
    </rPh>
    <rPh sb="4" eb="5">
      <t>エン</t>
    </rPh>
    <rPh sb="5" eb="7">
      <t>クミアイ</t>
    </rPh>
    <phoneticPr fontId="2"/>
  </si>
  <si>
    <t>福岡県市町村職員退職手当組合（一般会計）</t>
    <rPh sb="0" eb="3">
      <t>フクオカケン</t>
    </rPh>
    <rPh sb="3" eb="5">
      <t>シチョウ</t>
    </rPh>
    <rPh sb="5" eb="6">
      <t>ムラ</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</si>
  <si>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5">
      <t>シチョウ</t>
    </rPh>
    <rPh sb="5" eb="6">
      <t>ムラ</t>
    </rPh>
    <rPh sb="6" eb="8">
      <t>ショクイン</t>
    </rPh>
    <rPh sb="8" eb="10">
      <t>タイショク</t>
    </rPh>
    <rPh sb="10" eb="12">
      <t>テアテ</t>
    </rPh>
    <rPh sb="12" eb="14">
      <t>クミアイ</t>
    </rPh>
    <rPh sb="15" eb="17">
      <t>キキン</t>
    </rPh>
    <rPh sb="17" eb="19">
      <t>トクベツ</t>
    </rPh>
    <rPh sb="19" eb="21">
      <t>カイケイ</t>
    </rPh>
    <phoneticPr fontId="2"/>
  </si>
  <si>
    <t>粕屋南部消防組合（一般会計）</t>
    <rPh sb="0" eb="2">
      <t>カスヤ</t>
    </rPh>
    <rPh sb="2" eb="4">
      <t>ナンブ</t>
    </rPh>
    <rPh sb="4" eb="6">
      <t>ショウボウ</t>
    </rPh>
    <rPh sb="6" eb="8">
      <t>クミアイ</t>
    </rPh>
    <rPh sb="9" eb="11">
      <t>イッパン</t>
    </rPh>
    <rPh sb="11" eb="13">
      <t>カイケイ</t>
    </rPh>
    <phoneticPr fontId="2"/>
  </si>
  <si>
    <t>粕屋南部消防組合（粕屋中南部休日診療所事業特別会計）</t>
    <rPh sb="0" eb="2">
      <t>カスヤ</t>
    </rPh>
    <rPh sb="2" eb="4">
      <t>ナンブ</t>
    </rPh>
    <rPh sb="4" eb="6">
      <t>ショウボウ</t>
    </rPh>
    <rPh sb="6" eb="8">
      <t>クミアイ</t>
    </rPh>
    <rPh sb="9" eb="11">
      <t>カスヤ</t>
    </rPh>
    <rPh sb="11" eb="12">
      <t>チュウ</t>
    </rPh>
    <rPh sb="12" eb="14">
      <t>ナンブ</t>
    </rPh>
    <rPh sb="14" eb="16">
      <t>キュウジツ</t>
    </rPh>
    <rPh sb="16" eb="19">
      <t>シンリョウショ</t>
    </rPh>
    <rPh sb="19" eb="21">
      <t>ジギョウ</t>
    </rPh>
    <rPh sb="21" eb="23">
      <t>トクベツ</t>
    </rPh>
    <rPh sb="23" eb="25">
      <t>カイケイ</t>
    </rPh>
    <phoneticPr fontId="2"/>
  </si>
  <si>
    <t>福岡地区水道企業団</t>
    <rPh sb="0" eb="2">
      <t>フクオカ</t>
    </rPh>
    <rPh sb="2" eb="4">
      <t>チク</t>
    </rPh>
    <rPh sb="4" eb="6">
      <t>スイドウ</t>
    </rPh>
    <rPh sb="6" eb="8">
      <t>キギョウ</t>
    </rPh>
    <rPh sb="8" eb="9">
      <t>ダン</t>
    </rPh>
    <phoneticPr fontId="2"/>
  </si>
  <si>
    <t>須恵町外二ヶ町清掃施設組合</t>
    <rPh sb="0" eb="3">
      <t>スエマチ</t>
    </rPh>
    <rPh sb="3" eb="4">
      <t>ホカ</t>
    </rPh>
    <rPh sb="4" eb="5">
      <t>ニ</t>
    </rPh>
    <rPh sb="6" eb="7">
      <t>マチ</t>
    </rPh>
    <rPh sb="7" eb="9">
      <t>セイソウ</t>
    </rPh>
    <rPh sb="9" eb="11">
      <t>シセツ</t>
    </rPh>
    <rPh sb="11" eb="13">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</si>
  <si>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</si>
  <si>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</si>
  <si>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</si>
  <si>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</si>
  <si>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</si>
  <si>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</si>
  <si>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</si>
  <si>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</si>
  <si>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</si>
  <si>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</si>
  <si>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</si>
  <si>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</si>
  <si>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</si>
  <si>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</si>
  <si>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</si>
  <si>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</si>
  <si>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</si>
  <si>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</si>
  <si>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</si>
  <si>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</si>
  <si>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</si>
  <si>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</si>
  <si>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</si>
  <si>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</si>
  <si>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</si>
  <si>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</si>
  <si>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</si>
  <si>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</si>
  <si>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</si>
  <si>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〇</t>
    <phoneticPr fontId="2"/>
  </si>
  <si>
    <t>粕屋町土地開発公社</t>
    <rPh sb="0" eb="3">
      <t>カスヤマチ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</si>
  <si>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</si>
  <si>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</si>
  <si>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</si>
  <si>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</si>
  <si>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</si>
  <si>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</si>
  <si>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</si>
  <si>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</si>
  <si>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</si>
  <si>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</si>
  <si>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</si>
  <si>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</si>
  <si>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扇上堰用水施設維持管理基金</t>
    <rPh sb="0" eb="1">
      <t>オウギ</t>
    </rPh>
    <rPh sb="1" eb="2">
      <t>カミ</t>
    </rPh>
    <rPh sb="2" eb="3">
      <t>セキ</t>
    </rPh>
    <rPh sb="3" eb="5">
      <t>ヨウスイ</t>
    </rPh>
    <rPh sb="5" eb="7">
      <t>シセツ</t>
    </rPh>
    <rPh sb="7" eb="9">
      <t>イジ</t>
    </rPh>
    <rPh sb="9" eb="11">
      <t>カンリ</t>
    </rPh>
    <rPh sb="11" eb="13">
      <t>キキン</t>
    </rPh>
    <phoneticPr fontId="2"/>
  </si>
  <si>
    <t>臨時石炭鉱害復旧井堰管理基金</t>
    <rPh sb="0" eb="2">
      <t>リンジ</t>
    </rPh>
    <rPh sb="2" eb="4">
      <t>セキタン</t>
    </rPh>
    <rPh sb="4" eb="6">
      <t>コウガイ</t>
    </rPh>
    <rPh sb="6" eb="8">
      <t>フッキュウ</t>
    </rPh>
    <rPh sb="8" eb="10">
      <t>イセキ</t>
    </rPh>
    <rPh sb="10" eb="12">
      <t>カンリ</t>
    </rPh>
    <rPh sb="12" eb="14">
      <t>キキン</t>
    </rPh>
    <phoneticPr fontId="2"/>
  </si>
  <si>
    <t>ふるさとづくり基金</t>
    <rPh sb="7" eb="9">
      <t>キキン</t>
    </rPh>
    <phoneticPr fontId="2"/>
  </si>
  <si>
    <t>地域福祉基金</t>
    <rPh sb="0" eb="2">
      <t>チイキ</t>
    </rPh>
    <rPh sb="2" eb="4">
      <t>フクシ</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</si>
  <si>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</si>
  <si>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</si>
  <si>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</si>
  <si>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</si>
  <si>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現在高や公営企業債等繰入見込額の減少などにより低下した一方、有形固定資産減価償却率は上昇傾向で、施設の老朽化が進んでいる。地方債現在高の減少は、近年、町債発行の抑制に努めていることによるものだが、必要な投資は適宜行っており、今後も人口増加に伴うインフラ整備や老朽化した施設の改修等の事業が続くため、将来負担比率と有形固定資産減価償却率のバランスを適正に保ちながら、公共施設総合管理計画及び個別施設計画に基づき、施設の老朽化対策に取り組んでいく。</t>
    <rPh sb="1" eb="3">
      <t>ショウライ</t>
    </rPh>
    <rPh sb="3" eb="5">
      <t>フタン</t>
    </rPh>
    <rPh sb="5" eb="7">
      <t>ヒリツ</t>
    </rPh>
    <rPh sb="9" eb="12">
      <t>チホウサイ</t>
    </rPh>
    <rPh sb="12" eb="14">
      <t>ゲンザイ</t>
    </rPh>
    <rPh sb="14" eb="15">
      <t>ダカ</t>
    </rPh>
    <rPh sb="16" eb="18">
      <t>コウエイ</t>
    </rPh>
    <rPh sb="18" eb="20">
      <t>キギョウ</t>
    </rPh>
    <rPh sb="20" eb="21">
      <t>サイ</t>
    </rPh>
    <rPh sb="21" eb="22">
      <t>トウ</t>
    </rPh>
    <rPh sb="22" eb="24">
      <t>クリイレ</t>
    </rPh>
    <rPh sb="24" eb="26">
      <t>ミコミ</t>
    </rPh>
    <rPh sb="26" eb="27">
      <t>ガク</t>
    </rPh>
    <rPh sb="28" eb="30">
      <t>ゲンショウ</t>
    </rPh>
    <rPh sb="35" eb="37">
      <t>テイカ</t>
    </rPh>
    <rPh sb="39" eb="41">
      <t>イッポウ</t>
    </rPh>
    <rPh sb="42" eb="44">
      <t>ユウケイ</t>
    </rPh>
    <rPh sb="44" eb="46">
      <t>コテイ</t>
    </rPh>
    <rPh sb="46" eb="48">
      <t>シサン</t>
    </rPh>
    <rPh sb="48" eb="50">
      <t>ゲンカ</t>
    </rPh>
    <rPh sb="50" eb="52">
      <t>ショウキャク</t>
    </rPh>
    <rPh sb="52" eb="53">
      <t>リツ</t>
    </rPh>
    <rPh sb="54" eb="56">
      <t>ジョウショウ</t>
    </rPh>
    <rPh sb="56" eb="58">
      <t>ケイコウ</t>
    </rPh>
    <rPh sb="60" eb="62">
      <t>シセツ</t>
    </rPh>
    <rPh sb="63" eb="66">
      <t>ロウキュウカ</t>
    </rPh>
    <rPh sb="67" eb="68">
      <t>スス</t>
    </rPh>
    <rPh sb="73" eb="76">
      <t>チホウサイ</t>
    </rPh>
    <rPh sb="76" eb="78">
      <t>ゲンザイ</t>
    </rPh>
    <rPh sb="78" eb="79">
      <t>ダカ</t>
    </rPh>
    <rPh sb="80" eb="82">
      <t>ゲンショウ</t>
    </rPh>
    <rPh sb="84" eb="86">
      <t>キンネン</t>
    </rPh>
    <rPh sb="87" eb="89">
      <t>チョウサイ</t>
    </rPh>
    <rPh sb="89" eb="91">
      <t>ハッコウ</t>
    </rPh>
    <rPh sb="92" eb="94">
      <t>ヨクセイ</t>
    </rPh>
    <rPh sb="95" eb="96">
      <t>ツト</t>
    </rPh>
    <rPh sb="110" eb="112">
      <t>ヒツヨウ</t>
    </rPh>
    <rPh sb="113" eb="115">
      <t>トウシ</t>
    </rPh>
    <rPh sb="116" eb="118">
      <t>テキギ</t>
    </rPh>
    <rPh sb="118" eb="119">
      <t>オコナ</t>
    </rPh>
    <rPh sb="124" eb="126">
      <t>コンゴ</t>
    </rPh>
    <rPh sb="127" eb="129">
      <t>ジンコウ</t>
    </rPh>
    <rPh sb="129" eb="131">
      <t>ゾウカ</t>
    </rPh>
    <rPh sb="132" eb="133">
      <t>トモナ</t>
    </rPh>
    <rPh sb="138" eb="140">
      <t>セイビ</t>
    </rPh>
    <rPh sb="141" eb="144">
      <t>ロウキュウカ</t>
    </rPh>
    <rPh sb="146" eb="148">
      <t>シセツ</t>
    </rPh>
    <rPh sb="149" eb="151">
      <t>カイシュウ</t>
    </rPh>
    <rPh sb="151" eb="152">
      <t>トウ</t>
    </rPh>
    <rPh sb="153" eb="155">
      <t>ジギョウ</t>
    </rPh>
    <rPh sb="156" eb="157">
      <t>ツヅ</t>
    </rPh>
    <rPh sb="161" eb="163">
      <t>ショウライ</t>
    </rPh>
    <rPh sb="163" eb="165">
      <t>フタン</t>
    </rPh>
    <rPh sb="165" eb="167">
      <t>ヒリツ</t>
    </rPh>
    <rPh sb="168" eb="170">
      <t>ユウケイ</t>
    </rPh>
    <rPh sb="170" eb="172">
      <t>コテイ</t>
    </rPh>
    <rPh sb="172" eb="174">
      <t>シサン</t>
    </rPh>
    <rPh sb="174" eb="176">
      <t>ゲンカ</t>
    </rPh>
    <rPh sb="176" eb="178">
      <t>ショウキャク</t>
    </rPh>
    <rPh sb="178" eb="179">
      <t>リツ</t>
    </rPh>
    <rPh sb="185" eb="187">
      <t>テキセイ</t>
    </rPh>
    <rPh sb="188" eb="189">
      <t>タモ</t>
    </rPh>
    <rPh sb="194" eb="196">
      <t>コウキョウ</t>
    </rPh>
    <rPh sb="196" eb="198">
      <t>シセツ</t>
    </rPh>
    <rPh sb="198" eb="200">
      <t>ソウゴウ</t>
    </rPh>
    <rPh sb="200" eb="202">
      <t>カンリ</t>
    </rPh>
    <rPh sb="202" eb="204">
      <t>ケイカク</t>
    </rPh>
    <rPh sb="204" eb="205">
      <t>オヨ</t>
    </rPh>
    <rPh sb="206" eb="208">
      <t>コベツ</t>
    </rPh>
    <rPh sb="208" eb="210">
      <t>シセツ</t>
    </rPh>
    <rPh sb="210" eb="212">
      <t>ケイカク</t>
    </rPh>
    <rPh sb="213" eb="214">
      <t>モト</t>
    </rPh>
    <rPh sb="217" eb="219">
      <t>シセツ</t>
    </rPh>
    <rPh sb="220" eb="223">
      <t>ロウキュウカ</t>
    </rPh>
    <rPh sb="223" eb="225">
      <t>タイサク</t>
    </rPh>
    <rPh sb="226" eb="227">
      <t>ト</t>
    </rPh>
    <rPh sb="228" eb="22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</si>
  <si>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</si>
  <si>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</si>
  <si>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</si>
  <si>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</si>
  <si>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</si>
  <si>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</si>
  <si>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が、将来負担比率は低くなっている。これらの要因としては、今後見込まれる老朽施設更新等に係る町債発行増による公債費負担増に備えて、償還年数を短く設定し早めの償還に努めていることが考えられる。また、後者については、近年、町債発行の抑制に努めていることも要因と考えられる。
　償還見込額の推移を注視し、公債費が過大とならないよう適切な償還年数の設定をすることや、施設の更新時期を計画的に分散させることで、公債費と地方債残高を適正に管理していく。</t>
    <rPh sb="1" eb="3">
      <t>ジッシツ</t>
    </rPh>
    <rPh sb="3" eb="6">
      <t>コウサイヒ</t>
    </rPh>
    <rPh sb="6" eb="8">
      <t>ヒリツ</t>
    </rPh>
    <rPh sb="9" eb="11">
      <t>ルイジ</t>
    </rPh>
    <rPh sb="11" eb="13">
      <t>ダンタイ</t>
    </rPh>
    <rPh sb="14" eb="16">
      <t>ヒカク</t>
    </rPh>
    <rPh sb="18" eb="19">
      <t>タカ</t>
    </rPh>
    <rPh sb="22" eb="24">
      <t>ショウライ</t>
    </rPh>
    <rPh sb="24" eb="26">
      <t>フタン</t>
    </rPh>
    <rPh sb="26" eb="28">
      <t>ヒリツ</t>
    </rPh>
    <rPh sb="29" eb="30">
      <t>ヒク</t>
    </rPh>
    <rPh sb="41" eb="43">
      <t>ヨウイン</t>
    </rPh>
    <rPh sb="48" eb="50">
      <t>コンゴ</t>
    </rPh>
    <rPh sb="50" eb="52">
      <t>ミコ</t>
    </rPh>
    <rPh sb="55" eb="57">
      <t>ロウキュウ</t>
    </rPh>
    <rPh sb="57" eb="59">
      <t>シセツ</t>
    </rPh>
    <rPh sb="59" eb="61">
      <t>コウシン</t>
    </rPh>
    <rPh sb="61" eb="62">
      <t>トウ</t>
    </rPh>
    <rPh sb="63" eb="64">
      <t>カカ</t>
    </rPh>
    <rPh sb="65" eb="67">
      <t>チョウサイ</t>
    </rPh>
    <rPh sb="67" eb="69">
      <t>ハッコウ</t>
    </rPh>
    <rPh sb="69" eb="70">
      <t>ゾウ</t>
    </rPh>
    <rPh sb="73" eb="76">
      <t>コウサイヒ</t>
    </rPh>
    <rPh sb="76" eb="78">
      <t>フタン</t>
    </rPh>
    <rPh sb="78" eb="79">
      <t>ゾウ</t>
    </rPh>
    <rPh sb="80" eb="81">
      <t>ソナ</t>
    </rPh>
    <rPh sb="84" eb="86">
      <t>ショウカン</t>
    </rPh>
    <rPh sb="86" eb="88">
      <t>ネンスウ</t>
    </rPh>
    <rPh sb="89" eb="90">
      <t>ミジカ</t>
    </rPh>
    <rPh sb="91" eb="93">
      <t>セッテイ</t>
    </rPh>
    <rPh sb="94" eb="95">
      <t>ハヤ</t>
    </rPh>
    <rPh sb="97" eb="99">
      <t>ショウカン</t>
    </rPh>
    <rPh sb="100" eb="101">
      <t>ツト</t>
    </rPh>
    <rPh sb="108" eb="109">
      <t>カンガ</t>
    </rPh>
    <rPh sb="117" eb="119">
      <t>コウシャ</t>
    </rPh>
    <rPh sb="144" eb="146">
      <t>ヨウイン</t>
    </rPh>
    <rPh sb="147" eb="148">
      <t>カンガ</t>
    </rPh>
    <rPh sb="155" eb="157">
      <t>ショウカン</t>
    </rPh>
    <rPh sb="157" eb="159">
      <t>ミコミ</t>
    </rPh>
    <rPh sb="159" eb="160">
      <t>ガク</t>
    </rPh>
    <rPh sb="161" eb="163">
      <t>スイイ</t>
    </rPh>
    <rPh sb="164" eb="166">
      <t>チュウシ</t>
    </rPh>
    <rPh sb="168" eb="171">
      <t>コウサイヒ</t>
    </rPh>
    <rPh sb="172" eb="174">
      <t>カダイ</t>
    </rPh>
    <rPh sb="181" eb="183">
      <t>テキセツ</t>
    </rPh>
    <rPh sb="184" eb="186">
      <t>ショウカン</t>
    </rPh>
    <rPh sb="186" eb="188">
      <t>ネンスウ</t>
    </rPh>
    <rPh sb="189" eb="191">
      <t>セッテイ</t>
    </rPh>
    <rPh sb="198" eb="200">
      <t>シセツ</t>
    </rPh>
    <rPh sb="201" eb="203">
      <t>コウシン</t>
    </rPh>
    <rPh sb="203" eb="205">
      <t>ジキ</t>
    </rPh>
    <rPh sb="206" eb="209">
      <t>ケイカクテキ</t>
    </rPh>
    <rPh sb="210" eb="212">
      <t>ブンサン</t>
    </rPh>
    <rPh sb="219" eb="222">
      <t>コウサイヒ</t>
    </rPh>
    <rPh sb="223" eb="226">
      <t>チホウサイ</t>
    </rPh>
    <rPh sb="226" eb="228">
      <t>ザンダカ</t>
    </rPh>
    <rPh sb="229" eb="231">
      <t>テキセイ</t>
    </rPh>
    <rPh sb="232" eb="234">
      <t>カンリ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</si>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</sst>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4E9A-4ED5-B079-03244C77FE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48659</c:v>
                </c:pt>
                <c:pt idx="1">
                  <c:v>44028</c:v>
                </c:pt>
                <c:pt idx="2">
                  <c:v>23433</c:v>
                </c:pt>
                <c:pt idx="3">
                  <c:v>34410</c:v>
                </c:pt>
                <c:pt idx="4">
                  <c:v>30345</c:v>
                </c:pt>
              </c:numCache>
            </c:numRef>
          </c:val>
          <c:smooth val="0"/>
          <c:extLst>
            <c:ext xmlns:c16="http://schemas.microsoft.com/office/drawing/2014/chart" uri="{C3380CC4-5D6E-409C-BE32-E72D297353CC}">
              <c16:uniqueId val="{00000001-4E9A-4ED5-B079-03244C77FE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10.36</c:v>
                </c:pt>
                <c:pt idx="1">
                  <c:v>11.09</c:v>
                </c:pt>
                <c:pt idx="2">
                  <c:v>6.22</c:v>
                </c:pt>
                <c:pt idx="3">
                  <c:v>5.54</c:v>
                </c:pt>
                <c:pt idx="4">
                  <c:v>4.0999999999999996</c:v>
                </c:pt>
              </c:numCache>
            </c:numRef>
          </c:val>
          <c:extLst>
            <c:ext xmlns:c16="http://schemas.microsoft.com/office/drawing/2014/chart" uri="{C3380CC4-5D6E-409C-BE32-E72D297353CC}">
              <c16:uniqueId val="{00000000-1F16-474D-A708-4D03333154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14.98</c:v>
                </c:pt>
                <c:pt idx="1">
                  <c:v>17.309999999999999</c:v>
                </c:pt>
                <c:pt idx="2">
                  <c:v>19.27</c:v>
                </c:pt>
                <c:pt idx="3">
                  <c:v>19.29</c:v>
                </c:pt>
                <c:pt idx="4">
                  <c:v>18.93</c:v>
                </c:pt>
              </c:numCache>
            </c:numRef>
          </c:val>
          <c:extLst>
            <c:ext xmlns:c16="http://schemas.microsoft.com/office/drawing/2014/chart" uri="{C3380CC4-5D6E-409C-BE32-E72D297353CC}">
              <c16:uniqueId val="{00000001-1F16-474D-A708-4D03333154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1.51</c:v>
                </c:pt>
                <c:pt idx="1">
                  <c:v>3.64</c:v>
                </c:pt>
                <c:pt idx="2">
                  <c:v>-2.5099999999999998</c:v>
                </c:pt>
                <c:pt idx="3">
                  <c:v>-0.56999999999999995</c:v>
                </c:pt>
                <c:pt idx="4">
                  <c:v>-1.37</c:v>
                </c:pt>
              </c:numCache>
            </c:numRef>
          </c:val>
          <c:smooth val="0"/>
          <c:extLst>
            <c:ext xmlns:c16="http://schemas.microsoft.com/office/drawing/2014/chart" uri="{C3380CC4-5D6E-409C-BE32-E72D297353CC}">
              <c16:uniqueId val="{00000002-1F16-474D-A708-4D03333154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7E-4D43-B2D7-8E79561135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7E-4D43-B2D7-8E7956113554}"/>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027E-4D43-B2D7-8E7956113554}"/>
            </c:ext>
          </c:extLst>
        </c:ser>
        <c:ser>
          <c:idx val="3"/>
          <c:order val="3"/>
          <c:tx>
            <c:strRef>
              <c:f>データシート!$A$30</c:f>
              <c:strCache>
                <c:ptCount val="1"/>
                <c:pt idx="0">
                  <c:v>介護保険特別会計(介護サービス勘定)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027E-4D43-B2D7-8E795611355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0.32</c:v>
                </c:pt>
                <c:pt idx="2">
                  <c:v>#N/A</c:v>
                </c:pt>
                <c:pt idx="3">
                  <c:v>0.32</c:v>
                </c:pt>
                <c:pt idx="4">
                  <c:v>#N/A</c:v>
                </c:pt>
                <c:pt idx="5">
                  <c:v>0.32</c:v>
                </c:pt>
                <c:pt idx="6">
                  <c:v>#N/A</c:v>
                </c:pt>
                <c:pt idx="7">
                  <c:v>0.31</c:v>
                </c:pt>
                <c:pt idx="8">
                  <c:v>#N/A</c:v>
                </c:pt>
                <c:pt idx="9">
                  <c:v>0.32</c:v>
                </c:pt>
              </c:numCache>
            </c:numRef>
          </c:val>
          <c:extLst>
            <c:ext xmlns:c16="http://schemas.microsoft.com/office/drawing/2014/chart" uri="{C3380CC4-5D6E-409C-BE32-E72D297353CC}">
              <c16:uniqueId val="{00000004-027E-4D43-B2D7-8E7956113554}"/>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0.77</c:v>
                </c:pt>
                <c:pt idx="2">
                  <c:v>#N/A</c:v>
                </c:pt>
                <c:pt idx="3">
                  <c:v>0.64</c:v>
                </c:pt>
                <c:pt idx="4">
                  <c:v>#N/A</c:v>
                </c:pt>
                <c:pt idx="5">
                  <c:v>0.8</c:v>
                </c:pt>
                <c:pt idx="6">
                  <c:v>#N/A</c:v>
                </c:pt>
                <c:pt idx="7">
                  <c:v>0.93</c:v>
                </c:pt>
                <c:pt idx="8">
                  <c:v>#N/A</c:v>
                </c:pt>
                <c:pt idx="9">
                  <c:v>1.32</c:v>
                </c:pt>
              </c:numCache>
            </c:numRef>
          </c:val>
          <c:extLst>
            <c:ext xmlns:c16="http://schemas.microsoft.com/office/drawing/2014/chart" uri="{C3380CC4-5D6E-409C-BE32-E72D297353CC}">
              <c16:uniqueId val="{00000005-027E-4D43-B2D7-8E795611355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10.35</c:v>
                </c:pt>
                <c:pt idx="2">
                  <c:v>#N/A</c:v>
                </c:pt>
                <c:pt idx="3">
                  <c:v>11.07</c:v>
                </c:pt>
                <c:pt idx="4">
                  <c:v>#N/A</c:v>
                </c:pt>
                <c:pt idx="5">
                  <c:v>6.21</c:v>
                </c:pt>
                <c:pt idx="6">
                  <c:v>#N/A</c:v>
                </c:pt>
                <c:pt idx="7">
                  <c:v>5.52</c:v>
                </c:pt>
                <c:pt idx="8">
                  <c:v>#N/A</c:v>
                </c:pt>
                <c:pt idx="9">
                  <c:v>4.08</c:v>
                </c:pt>
              </c:numCache>
            </c:numRef>
          </c:val>
          <c:extLst>
            <c:ext xmlns:c16="http://schemas.microsoft.com/office/drawing/2014/chart" uri="{C3380CC4-5D6E-409C-BE32-E72D297353CC}">
              <c16:uniqueId val="{00000006-027E-4D43-B2D7-8E7956113554}"/>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c:v>
                </c:pt>
                <c:pt idx="2">
                  <c:v>#N/A</c:v>
                </c:pt>
                <c:pt idx="3">
                  <c:v>6.53</c:v>
                </c:pt>
                <c:pt idx="4">
                  <c:v>#N/A</c:v>
                </c:pt>
                <c:pt idx="5">
                  <c:v>6.97</c:v>
                </c:pt>
                <c:pt idx="6">
                  <c:v>#N/A</c:v>
                </c:pt>
                <c:pt idx="7">
                  <c:v>7.41</c:v>
                </c:pt>
                <c:pt idx="8">
                  <c:v>#N/A</c:v>
                </c:pt>
                <c:pt idx="9">
                  <c:v>8.73</c:v>
                </c:pt>
              </c:numCache>
            </c:numRef>
          </c:val>
          <c:extLst>
            <c:ext xmlns:c16="http://schemas.microsoft.com/office/drawing/2014/chart" uri="{C3380CC4-5D6E-409C-BE32-E72D297353CC}">
              <c16:uniqueId val="{00000007-027E-4D43-B2D7-8E795611355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14.53</c:v>
                </c:pt>
                <c:pt idx="2">
                  <c:v>#N/A</c:v>
                </c:pt>
                <c:pt idx="3">
                  <c:v>13.74</c:v>
                </c:pt>
                <c:pt idx="4">
                  <c:v>#N/A</c:v>
                </c:pt>
                <c:pt idx="5">
                  <c:v>13.59</c:v>
                </c:pt>
                <c:pt idx="6">
                  <c:v>#N/A</c:v>
                </c:pt>
                <c:pt idx="7">
                  <c:v>15.74</c:v>
                </c:pt>
                <c:pt idx="8">
                  <c:v>#N/A</c:v>
                </c:pt>
                <c:pt idx="9">
                  <c:v>16.02</c:v>
                </c:pt>
              </c:numCache>
            </c:numRef>
          </c:val>
          <c:extLst>
            <c:ext xmlns:c16="http://schemas.microsoft.com/office/drawing/2014/chart" uri="{C3380CC4-5D6E-409C-BE32-E72D297353CC}">
              <c16:uniqueId val="{00000008-027E-4D43-B2D7-8E795611355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0.02</c:v>
                </c:pt>
                <c:pt idx="1">
                  <c:v>#N/A</c:v>
                </c:pt>
                <c:pt idx="2">
                  <c:v>#N/A</c:v>
                </c:pt>
                <c:pt idx="3">
                  <c:v>0.56000000000000005</c:v>
                </c:pt>
                <c:pt idx="4">
                  <c:v>#N/A</c:v>
                </c:pt>
                <c:pt idx="5">
                  <c:v>0.12</c:v>
                </c:pt>
                <c:pt idx="6">
                  <c:v>#N/A</c:v>
                </c:pt>
                <c:pt idx="7">
                  <c:v>0.16</c:v>
                </c:pt>
                <c:pt idx="8">
                  <c:v>0.8</c:v>
                </c:pt>
                <c:pt idx="9">
                  <c:v>#N/A</c:v>
                </c:pt>
              </c:numCache>
            </c:numRef>
          </c:val>
          <c:extLst>
            <c:ext xmlns:c16="http://schemas.microsoft.com/office/drawing/2014/chart" uri="{C3380CC4-5D6E-409C-BE32-E72D297353CC}">
              <c16:uniqueId val="{00000009-027E-4D43-B2D7-8E79561135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1194</c:v>
                </c:pt>
                <c:pt idx="5">
                  <c:v>1135</c:v>
                </c:pt>
                <c:pt idx="8">
                  <c:v>1116</c:v>
                </c:pt>
                <c:pt idx="11">
                  <c:v>1049</c:v>
                </c:pt>
                <c:pt idx="14">
                  <c:v>1030</c:v>
                </c:pt>
              </c:numCache>
            </c:numRef>
          </c:val>
          <c:extLst>
            <c:ext xmlns:c16="http://schemas.microsoft.com/office/drawing/2014/chart" uri="{C3380CC4-5D6E-409C-BE32-E72D297353CC}">
              <c16:uniqueId val="{00000000-46AD-4281-9794-2CE89FF212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AD-4281-9794-2CE89FF212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83</c:v>
                </c:pt>
                <c:pt idx="3">
                  <c:v>88</c:v>
                </c:pt>
                <c:pt idx="6">
                  <c:v>104</c:v>
                </c:pt>
                <c:pt idx="9">
                  <c:v>221</c:v>
                </c:pt>
                <c:pt idx="12">
                  <c:v>226</c:v>
                </c:pt>
              </c:numCache>
            </c:numRef>
          </c:val>
          <c:extLst>
            <c:ext xmlns:c16="http://schemas.microsoft.com/office/drawing/2014/chart" uri="{C3380CC4-5D6E-409C-BE32-E72D297353CC}">
              <c16:uniqueId val="{00000002-46AD-4281-9794-2CE89FF212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208</c:v>
                </c:pt>
                <c:pt idx="3">
                  <c:v>177</c:v>
                </c:pt>
                <c:pt idx="6">
                  <c:v>131</c:v>
                </c:pt>
                <c:pt idx="9">
                  <c:v>77</c:v>
                </c:pt>
                <c:pt idx="12">
                  <c:v>1</c:v>
                </c:pt>
              </c:numCache>
            </c:numRef>
          </c:val>
          <c:extLst>
            <c:ext xmlns:c16="http://schemas.microsoft.com/office/drawing/2014/chart" uri="{C3380CC4-5D6E-409C-BE32-E72D297353CC}">
              <c16:uniqueId val="{00000003-46AD-4281-9794-2CE89FF212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588</c:v>
                </c:pt>
                <c:pt idx="3">
                  <c:v>585</c:v>
                </c:pt>
                <c:pt idx="6">
                  <c:v>577</c:v>
                </c:pt>
                <c:pt idx="9">
                  <c:v>564</c:v>
                </c:pt>
                <c:pt idx="12">
                  <c:v>520</c:v>
                </c:pt>
              </c:numCache>
            </c:numRef>
          </c:val>
          <c:extLst>
            <c:ext xmlns:c16="http://schemas.microsoft.com/office/drawing/2014/chart" uri="{C3380CC4-5D6E-409C-BE32-E72D297353CC}">
              <c16:uniqueId val="{00000004-46AD-4281-9794-2CE89FF212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AD-4281-9794-2CE89FF212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AD-4281-9794-2CE89FF212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1177</c:v>
                </c:pt>
                <c:pt idx="3">
                  <c:v>1027</c:v>
                </c:pt>
                <c:pt idx="6">
                  <c:v>1028</c:v>
                </c:pt>
                <c:pt idx="9">
                  <c:v>1133</c:v>
                </c:pt>
                <c:pt idx="12">
                  <c:v>1080</c:v>
                </c:pt>
              </c:numCache>
            </c:numRef>
          </c:val>
          <c:extLst>
            <c:ext xmlns:c16="http://schemas.microsoft.com/office/drawing/2014/chart" uri="{C3380CC4-5D6E-409C-BE32-E72D297353CC}">
              <c16:uniqueId val="{00000007-46AD-4281-9794-2CE89FF212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862</c:v>
                </c:pt>
                <c:pt idx="2">
                  <c:v>#N/A</c:v>
                </c:pt>
                <c:pt idx="3">
                  <c:v>#N/A</c:v>
                </c:pt>
                <c:pt idx="4">
                  <c:v>742</c:v>
                </c:pt>
                <c:pt idx="5">
                  <c:v>#N/A</c:v>
                </c:pt>
                <c:pt idx="6">
                  <c:v>#N/A</c:v>
                </c:pt>
                <c:pt idx="7">
                  <c:v>724</c:v>
                </c:pt>
                <c:pt idx="8">
                  <c:v>#N/A</c:v>
                </c:pt>
                <c:pt idx="9">
                  <c:v>#N/A</c:v>
                </c:pt>
                <c:pt idx="10">
                  <c:v>946</c:v>
                </c:pt>
                <c:pt idx="11">
                  <c:v>#N/A</c:v>
                </c:pt>
                <c:pt idx="12">
                  <c:v>#N/A</c:v>
                </c:pt>
                <c:pt idx="13">
                  <c:v>797</c:v>
                </c:pt>
                <c:pt idx="14">
                  <c:v>#N/A</c:v>
                </c:pt>
              </c:numCache>
            </c:numRef>
          </c:val>
          <c:smooth val="0"/>
          <c:extLst>
            <c:ext xmlns:c16="http://schemas.microsoft.com/office/drawing/2014/chart" uri="{C3380CC4-5D6E-409C-BE32-E72D297353CC}">
              <c16:uniqueId val="{00000008-46AD-4281-9794-2CE89FF212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14306</c:v>
                </c:pt>
                <c:pt idx="5">
                  <c:v>14345</c:v>
                </c:pt>
                <c:pt idx="8">
                  <c:v>14222</c:v>
                </c:pt>
                <c:pt idx="11">
                  <c:v>14232</c:v>
                </c:pt>
                <c:pt idx="14">
                  <c:v>13970</c:v>
                </c:pt>
              </c:numCache>
            </c:numRef>
          </c:val>
          <c:extLst>
            <c:ext xmlns:c16="http://schemas.microsoft.com/office/drawing/2014/chart" uri="{C3380CC4-5D6E-409C-BE32-E72D297353CC}">
              <c16:uniqueId val="{00000000-3B20-4AD4-B887-88428EF4A9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c:v>
                </c:pt>
                <c:pt idx="5">
                  <c:v>0</c:v>
                </c:pt>
                <c:pt idx="8">
                  <c:v>19</c:v>
                </c:pt>
                <c:pt idx="11">
                  <c:v>99</c:v>
                </c:pt>
                <c:pt idx="14">
                  <c:v>110</c:v>
                </c:pt>
              </c:numCache>
            </c:numRef>
          </c:val>
          <c:extLst>
            <c:ext xmlns:c16="http://schemas.microsoft.com/office/drawing/2014/chart" uri="{C3380CC4-5D6E-409C-BE32-E72D297353CC}">
              <c16:uniqueId val="{00000001-3B20-4AD4-B887-88428EF4A9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2529</c:v>
                </c:pt>
                <c:pt idx="5">
                  <c:v>3009</c:v>
                </c:pt>
                <c:pt idx="8">
                  <c:v>3407</c:v>
                </c:pt>
                <c:pt idx="11">
                  <c:v>3782</c:v>
                </c:pt>
                <c:pt idx="14">
                  <c:v>3842</c:v>
                </c:pt>
              </c:numCache>
            </c:numRef>
          </c:val>
          <c:extLst>
            <c:ext xmlns:c16="http://schemas.microsoft.com/office/drawing/2014/chart" uri="{C3380CC4-5D6E-409C-BE32-E72D297353CC}">
              <c16:uniqueId val="{00000002-3B20-4AD4-B887-88428EF4A9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20-4AD4-B887-88428EF4A9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20-4AD4-B887-88428EF4A9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427</c:v>
                </c:pt>
                <c:pt idx="3">
                  <c:v>227</c:v>
                </c:pt>
                <c:pt idx="6">
                  <c:v>134</c:v>
                </c:pt>
                <c:pt idx="9">
                  <c:v>134</c:v>
                </c:pt>
                <c:pt idx="12">
                  <c:v>135</c:v>
                </c:pt>
              </c:numCache>
            </c:numRef>
          </c:val>
          <c:extLst>
            <c:ext xmlns:c16="http://schemas.microsoft.com/office/drawing/2014/chart" uri="{C3380CC4-5D6E-409C-BE32-E72D297353CC}">
              <c16:uniqueId val="{00000005-3B20-4AD4-B887-88428EF4A9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181</c:v>
                </c:pt>
                <c:pt idx="3">
                  <c:v>103</c:v>
                </c:pt>
                <c:pt idx="6">
                  <c:v>0</c:v>
                </c:pt>
                <c:pt idx="9">
                  <c:v>0</c:v>
                </c:pt>
                <c:pt idx="12">
                  <c:v>0</c:v>
                </c:pt>
              </c:numCache>
            </c:numRef>
          </c:val>
          <c:extLst>
            <c:ext xmlns:c16="http://schemas.microsoft.com/office/drawing/2014/chart" uri="{C3380CC4-5D6E-409C-BE32-E72D297353CC}">
              <c16:uniqueId val="{00000006-3B20-4AD4-B887-88428EF4A9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779</c:v>
                </c:pt>
                <c:pt idx="3">
                  <c:v>656</c:v>
                </c:pt>
                <c:pt idx="6">
                  <c:v>454</c:v>
                </c:pt>
                <c:pt idx="9">
                  <c:v>400</c:v>
                </c:pt>
                <c:pt idx="12">
                  <c:v>342</c:v>
                </c:pt>
              </c:numCache>
            </c:numRef>
          </c:val>
          <c:extLst>
            <c:ext xmlns:c16="http://schemas.microsoft.com/office/drawing/2014/chart" uri="{C3380CC4-5D6E-409C-BE32-E72D297353CC}">
              <c16:uniqueId val="{00000007-3B20-4AD4-B887-88428EF4A9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6564</c:v>
                </c:pt>
                <c:pt idx="3">
                  <c:v>6171</c:v>
                </c:pt>
                <c:pt idx="6">
                  <c:v>5839</c:v>
                </c:pt>
                <c:pt idx="9">
                  <c:v>5348</c:v>
                </c:pt>
                <c:pt idx="12">
                  <c:v>4883</c:v>
                </c:pt>
              </c:numCache>
            </c:numRef>
          </c:val>
          <c:extLst>
            <c:ext xmlns:c16="http://schemas.microsoft.com/office/drawing/2014/chart" uri="{C3380CC4-5D6E-409C-BE32-E72D297353CC}">
              <c16:uniqueId val="{00000008-3B20-4AD4-B887-88428EF4A9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2142</c:v>
                </c:pt>
                <c:pt idx="9">
                  <c:v>2026</c:v>
                </c:pt>
                <c:pt idx="12">
                  <c:v>1884</c:v>
                </c:pt>
              </c:numCache>
            </c:numRef>
          </c:val>
          <c:extLst>
            <c:ext xmlns:c16="http://schemas.microsoft.com/office/drawing/2014/chart" uri="{C3380CC4-5D6E-409C-BE32-E72D297353CC}">
              <c16:uniqueId val="{00000009-3B20-4AD4-B887-88428EF4A9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10167</c:v>
                </c:pt>
                <c:pt idx="3">
                  <c:v>10632</c:v>
                </c:pt>
                <c:pt idx="6">
                  <c:v>10489</c:v>
                </c:pt>
                <c:pt idx="9">
                  <c:v>10622</c:v>
                </c:pt>
                <c:pt idx="12">
                  <c:v>10246</c:v>
                </c:pt>
              </c:numCache>
            </c:numRef>
          </c:val>
          <c:extLst>
            <c:ext xmlns:c16="http://schemas.microsoft.com/office/drawing/2014/chart" uri="{C3380CC4-5D6E-409C-BE32-E72D297353CC}">
              <c16:uniqueId val="{0000000A-3B20-4AD4-B887-88428EF4A9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1248</c:v>
                </c:pt>
                <c:pt idx="2">
                  <c:v>#N/A</c:v>
                </c:pt>
                <c:pt idx="3">
                  <c:v>#N/A</c:v>
                </c:pt>
                <c:pt idx="4">
                  <c:v>434</c:v>
                </c:pt>
                <c:pt idx="5">
                  <c:v>#N/A</c:v>
                </c:pt>
                <c:pt idx="6">
                  <c:v>#N/A</c:v>
                </c:pt>
                <c:pt idx="7">
                  <c:v>1411</c:v>
                </c:pt>
                <c:pt idx="8">
                  <c:v>#N/A</c:v>
                </c:pt>
                <c:pt idx="9">
                  <c:v>#N/A</c:v>
                </c:pt>
                <c:pt idx="10">
                  <c:v>418</c:v>
                </c:pt>
                <c:pt idx="11">
                  <c:v>#N/A</c:v>
                </c:pt>
                <c:pt idx="12">
                  <c:v>#N/A</c:v>
                </c:pt>
                <c:pt idx="13">
                  <c:v>0</c:v>
                </c:pt>
                <c:pt idx="14">
                  <c:v>#N/A</c:v>
                </c:pt>
              </c:numCache>
            </c:numRef>
          </c:val>
          <c:smooth val="0"/>
          <c:extLst>
            <c:ext xmlns:c16="http://schemas.microsoft.com/office/drawing/2014/chart" uri="{C3380CC4-5D6E-409C-BE32-E72D297353CC}">
              <c16:uniqueId val="{0000000B-3B20-4AD4-B887-88428EF4A9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1645</c:v>
                </c:pt>
                <c:pt idx="1">
                  <c:v>1653</c:v>
                </c:pt>
                <c:pt idx="2">
                  <c:v>1650</c:v>
                </c:pt>
              </c:numCache>
            </c:numRef>
          </c:val>
          <c:extLst>
            <c:ext xmlns:c16="http://schemas.microsoft.com/office/drawing/2014/chart" uri="{C3380CC4-5D6E-409C-BE32-E72D297353CC}">
              <c16:uniqueId val="{00000000-1B65-4ADD-9D24-64F89D0352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178</c:v>
                </c:pt>
                <c:pt idx="1">
                  <c:v>178</c:v>
                </c:pt>
                <c:pt idx="2">
                  <c:v>178</c:v>
                </c:pt>
              </c:numCache>
            </c:numRef>
          </c:val>
          <c:extLst>
            <c:ext xmlns:c16="http://schemas.microsoft.com/office/drawing/2014/chart" uri="{C3380CC4-5D6E-409C-BE32-E72D297353CC}">
              <c16:uniqueId val="{00000001-1B65-4ADD-9D24-64F89D0352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1460</c:v>
                </c:pt>
                <c:pt idx="1">
                  <c:v>1794</c:v>
                </c:pt>
                <c:pt idx="2">
                  <c:v>1849</c:v>
                </c:pt>
              </c:numCache>
            </c:numRef>
          </c:val>
          <c:extLst>
            <c:ext xmlns:c16="http://schemas.microsoft.com/office/drawing/2014/chart" uri="{C3380CC4-5D6E-409C-BE32-E72D297353CC}">
              <c16:uniqueId val="{00000002-1B65-4ADD-9D24-64F89D0352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{6AE0801D-D0C6-4A99-99A9-656D44C1FC25}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477-43F3-B9A3-3F96B09C7F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{2D5EFBDE-D3B8-4DD9-BF70-3FFA1E45AB67}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77-43F3-B9A3-3F96B09C7F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{31A6502C-6D6B-4247-8C35-DBA231272AFF}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77-43F3-B9A3-3F96B09C7F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{8C76935D-5417-4055-A50F-19804A536722}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77-43F3-B9A3-3F96B09C7F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{D6FB3459-31D8-4F83-8987-1652F14C45D2}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77-43F3-B9A3-3F96B09C7F92}"/>
                </c:ext>
              </c:extLst>
            </c:dLbl>
            <c:dLbl>
              <c:idx val="8"/>
              <c:layout>
                <c:manualLayout>
                  <c:x val="0"/>
                  <c:y val="-1.2200047529884682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{74B2AB0B-B499-475F-A0CD-9711D94E971D}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477-43F3-B9A3-3F96B09C7F92}"/>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{504B65AD-A621-4722-AF99-9C86F6DD54B8}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477-43F3-B9A3-3F96B09C7F92}"/>
                </c:ext>
              </c:extLst>
            </c:dLbl>
            <c:dLbl>
              <c:idx val="24"/>
              <c:layout>
                <c:manualLayout>
                  <c:x val="0"/>
                  <c:y val="1.220040276071181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{8D352A32-1587-45ED-9469-10303D45A69D}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477-43F3-B9A3-3F96B09C7F9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{280C52CE-C1FC-433C-85E0-06A09B830724}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477-43F3-B9A3-3F96B09C7F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56.2</c:v>
                </c:pt>
                <c:pt idx="16">
                  <c:v>55.6</c:v>
                </c:pt>
                <c:pt idx="24">
                  <c:v>56.3</c:v>
                </c:pt>
                <c:pt idx="32">
                  <c:v>57.8</c:v>
                </c:pt>
              </c:numCache>
            </c:numRef>
          </c:xVal>
          <c:yVal>
            <c:numRef>
              <c:f>公会計指標分析・財政指標組合せ分析表!$BP$51:$DC$51</c:f>
              <c:numCache>
                <c:formatCode>#,##0.0;"▲ "#,##0.0</c:formatCode>
                <c:ptCount val="40"/>
                <c:pt idx="8">
                  <c:v>5.9</c:v>
                </c:pt>
                <c:pt idx="16">
                  <c:v>19</c:v>
                </c:pt>
                <c:pt idx="24">
                  <c:v>5.5</c:v>
                </c:pt>
              </c:numCache>
            </c:numRef>
          </c:yVal>
          <c:smooth val="0"/>
          <c:extLst>
            <c:ext xmlns:c16="http://schemas.microsoft.com/office/drawing/2014/chart" uri="{C3380CC4-5D6E-409C-BE32-E72D297353CC}">
              <c16:uniqueId val="{00000009-B477-43F3-B9A3-3F96B09C7F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{C0304C31-24BC-4FD4-9369-2C79B5890A4E}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477-43F3-B9A3-3F96B09C7F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{D57F0891-D85B-4163-9DDF-9DF267AF5F2E}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77-43F3-B9A3-3F96B09C7F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{E8E63B4C-0710-4047-A4F3-E68CD5665259}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77-43F3-B9A3-3F96B09C7F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{6587985D-24D6-42D9-8CF4-B8130F608BA2}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77-43F3-B9A3-3F96B09C7F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{CA270A9E-A5F5-4865-941C-F9E8397C704E}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77-43F3-B9A3-3F96B09C7F9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{A3E38305-417C-42E3-B913-DA8E97AF433C}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477-43F3-B9A3-3F96B09C7F9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{9D8F2211-FD2C-4592-94E6-2AE4BEBAE288}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477-43F3-B9A3-3F96B09C7F9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{8B1380B2-FD79-40CE-B321-17E05CE5A075}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477-43F3-B9A3-3F96B09C7F9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{9BB35525-0FE2-46ED-8FBF-85AFB7BDED2B}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477-43F3-B9A3-3F96B09C7F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B477-43F3-B9A3-3F96B09C7F92}"/>
            </c:ext>
          </c:extLst>
        </c:ser>
        <c:dLbls>
          <c:showLegendKey val="0"/>
          <c:showVal val="1"/>
          <c:showCatName val="0"/>
          <c:showSerName val="0"/>
          <c:showPercent val="0"/>
          <c:showBubbleSize val="0"/>
        </c:dLbls>
        <c:axId val="46179840"/>
        <c:axId val="46181760"/>
      </c:scatterChart>
      <c:valAx>
        <c:axId val="46179840"/>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{951B3D47-35F6-4320-81C7-8D818AFB6BC6}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9AE-4657-A4F0-0EAC787B9F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{C9C07E82-AA75-49E8-8DE3-3268B2C13753}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AE-4657-A4F0-0EAC787B9F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{BC90C6A6-6646-43F0-BBC3-99C8F585CEF1}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AE-4657-A4F0-0EAC787B9F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{4983F768-BCE9-42E7-B875-4BB83FA1667E}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AE-4657-A4F0-0EAC787B9F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{5584F626-BE4E-418F-BA0B-9B6FD5979471}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AE-4657-A4F0-0EAC787B9F3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{FAA482DD-9159-4287-9BB3-4D3D08DB1EFC}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9AE-4657-A4F0-0EAC787B9F3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{FD0B5192-58FF-444B-9661-EF14CC452C30}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9AE-4657-A4F0-0EAC787B9F3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{92C3D92B-3421-492C-B056-BA170DE329A0}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9AE-4657-A4F0-0EAC787B9F3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{E5AE282A-16AF-4E62-8858-111CD73141D7}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9AE-4657-A4F0-0EAC787B9F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11.4</c:v>
                </c:pt>
                <c:pt idx="16">
                  <c:v>10.7</c:v>
                </c:pt>
                <c:pt idx="24">
                  <c:v>10.8</c:v>
                </c:pt>
                <c:pt idx="32">
                  <c:v>10.8</c:v>
                </c:pt>
              </c:numCache>
            </c:numRef>
          </c:xVal>
          <c:yVal>
            <c:numRef>
              <c:f>公会計指標分析・財政指標組合せ分析表!$BP$73:$DC$73</c:f>
              <c:numCache>
                <c:formatCode>#,##0.0;"▲ "#,##0.0</c:formatCode>
                <c:ptCount val="40"/>
                <c:pt idx="0">
                  <c:v>17.7</c:v>
                </c:pt>
                <c:pt idx="8">
                  <c:v>5.9</c:v>
                </c:pt>
                <c:pt idx="16">
                  <c:v>19</c:v>
                </c:pt>
                <c:pt idx="24">
                  <c:v>5.5</c:v>
                </c:pt>
              </c:numCache>
            </c:numRef>
          </c:yVal>
          <c:smooth val="0"/>
          <c:extLst>
            <c:ext xmlns:c16="http://schemas.microsoft.com/office/drawing/2014/chart" uri="{C3380CC4-5D6E-409C-BE32-E72D297353CC}">
              <c16:uniqueId val="{00000009-F9AE-4657-A4F0-0EAC787B9F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{1FEB33E9-812F-4E81-84B8-F6E5B634EE04}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9AE-4657-A4F0-0EAC787B9F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{A820EAA5-CFC7-438D-9E9A-CE6B544CC9E4}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AE-4657-A4F0-0EAC787B9F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{8B068C1F-B0C0-45C6-8612-D0AB256394B1}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AE-4657-A4F0-0EAC787B9F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{6FE0A6D3-61B9-444D-8E76-D5DE676D44E7}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AE-4657-A4F0-0EAC787B9F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{ACF8BA10-4D1B-4742-9C86-A0B909E3F273}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AE-4657-A4F0-0EAC787B9F3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{8DBA0D2A-B4B8-4E6E-848A-5A1BA96163CB}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9AE-4657-A4F0-0EAC787B9F31}"/>
                </c:ext>
              </c:extLst>
            </c:dLbl>
            <c:dLbl>
              <c:idx val="16"/>
              <c:layout>
                <c:manualLayout>
                  <c:x val="0"/>
                  <c:y val="-4.0798831706403216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{8A1EFEB5-EC66-4FA1-ACBB-6C89F174E616}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9AE-4657-A4F0-0EAC787B9F31}"/>
                </c:ext>
              </c:extLst>
            </c:dLbl>
            <c:dLbl>
              <c:idx val="24"/>
              <c:layout>
                <c:manualLayout>
                  <c:x val="0"/>
                  <c:y val="4.0798831706403216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{9CF63AA7-8C9F-47C8-806F-72A032AC33FF}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9AE-4657-A4F0-0EAC787B9F3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{A1662B1B-F9A1-46FE-99FF-158E85AEE18D}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9AE-4657-A4F0-0EAC787B9F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F9AE-4657-A4F0-0EAC787B9F31}"/>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普通会計の元利償還金は、臨時地方道整備事業債償還の終了や生涯学習センター整備に係る旧地域総合整備事業債償還の一部終了により前年度から</a:t>
          </a:r>
          <a:r>
            <a:rPr kumimoji="1" lang="en-US" altLang="ja-JP" sz="1200">
              <a:latin typeface="ＭＳ ゴシック" pitchFamily="49" charset="-128"/>
              <a:ea typeface="ＭＳ ゴシック" pitchFamily="49" charset="-128"/>
            </a:rPr>
            <a:t>53</a:t>
          </a:r>
          <a:r>
            <a:rPr kumimoji="1" lang="ja-JP" altLang="en-US" sz="1200">
              <a:latin typeface="ＭＳ ゴシック" pitchFamily="49" charset="-128"/>
              <a:ea typeface="ＭＳ ゴシック" pitchFamily="49" charset="-128"/>
            </a:rPr>
            <a:t>百万円減少し、公営企業債の元利償還金に対する繰入金は、分流式下水道等に要する操出基準の見直しなどにより前年度から</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百万円減少し、また、組合等が起こした地方債の元利償還金に対する負担金等は、須恵町外二ヶ町清掃施設建設時に係る起債償還の終了による組合への負担金等額の減により前年度から</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百万円減少した。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により、実質公債費比率の分子は前年度から減少したが、それ以前と比較すれば上昇している。計画に基づいて施設整備を実施するとともに、適切な償還期間を設定するなど、過度な公債費負担とならないよう運営し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将来負担比率の分子は、将来負担額を充当可能財源等が上回りマイナスとなった。近年、町債発行の抑制に努めていることから地方債の現在高が</a:t>
          </a:r>
          <a:r>
            <a:rPr kumimoji="1" lang="en-US" altLang="ja-JP" sz="1400" baseline="0">
              <a:latin typeface="ＭＳ ゴシック" pitchFamily="49" charset="-128"/>
              <a:ea typeface="ＭＳ ゴシック" pitchFamily="49" charset="-128"/>
            </a:rPr>
            <a:t>376</a:t>
          </a:r>
          <a:r>
            <a:rPr kumimoji="1" lang="ja-JP" altLang="en-US" sz="1400" baseline="0">
              <a:latin typeface="ＭＳ ゴシック" pitchFamily="49" charset="-128"/>
              <a:ea typeface="ＭＳ ゴシック" pitchFamily="49" charset="-128"/>
            </a:rPr>
            <a:t>百万円減少し、水道企業債の新規発行がなく下水道企業債の新規発行が少なかったことによる公営企業債残高の減少により公営企業債等繰入見込額が</a:t>
          </a:r>
          <a:r>
            <a:rPr kumimoji="1" lang="en-US" altLang="ja-JP" sz="1400" baseline="0">
              <a:latin typeface="ＭＳ ゴシック" pitchFamily="49" charset="-128"/>
              <a:ea typeface="ＭＳ ゴシック" pitchFamily="49" charset="-128"/>
            </a:rPr>
            <a:t>465</a:t>
          </a:r>
          <a:r>
            <a:rPr kumimoji="1" lang="ja-JP" altLang="en-US" sz="1400" baseline="0">
              <a:latin typeface="ＭＳ ゴシック" pitchFamily="49" charset="-128"/>
              <a:ea typeface="ＭＳ ゴシック" pitchFamily="49" charset="-128"/>
            </a:rPr>
            <a:t>百万円減少したことが主な要因である。今後、老朽施設の更新が増加する見込みであり、多くの財源が必要となるため、将来世代との負担の公平性の観点から町債を適切に発行し、将来負担額の適正な管理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福岡県粕屋町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百万円の増となった。決算収支見込みの状況から、今後の公共施設等の整備に対応するため公共施設整備基金へ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財政調整基金は一定程度の残高を確保できているため現在の水準を維持することとし、公共施設整備基金への積立てを優先する。取崩しについては、事業実施の必要に応じ計画的に実施する。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扇上堰用水施設維持管理基金：扇上堰の維持管理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臨時石炭鉱害復旧井堰管理基金：堰の維持管理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決算収支見込みの状況により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扇上堰用水施設維持管理基金：扇上堰の維持管理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費用を取崩し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臨時石炭鉱害復旧井堰管理基金：堰の維持管理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費用を取崩し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今後の公共施設等の整備に備え、最優先で積立てを実施する。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扇上堰用水施設維持管理基金：扇上堰の維持管理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のため、必要な額を毎年度取り崩す。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臨時石炭鉱害復旧井堰管理基金：堰の維持管理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のため、必要な額を毎年度取り崩す。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年度中の取崩しに対して、取崩額と同程度積み立てることにより、前年度末と同程度の残高水準を確保した。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現在の水準を維持することを原則とし、取崩しに対しては、同程度の額の積立てを実施する。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基金運用の利子分のみ積立てを実施したため、残高にほぼ増減はない。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過去の例により公債費負担見合いで取崩しを検討する。積立てについては、公共施設整備基金に次いだ優先順位とし積立てを実施する。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47,658
47,061
14.13
14,599,764
14,219,610
357,361
8,721,150
10,245,703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有形固定資産減価償却率は、概ね類似団体を下回って推移しているが、数値そのものは上昇傾向である。なお、平成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年度に数値が低下しているのは、学校給食共同調理場の建替えによるものである。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比較的近い時期に建てられた総合体育館など複数の施設が建設後約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年経過しており、他の老朽化が進む施設とあわせて更新が必要となるため、時期を分散させるなど計画的に更新を行う必要がある。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公共施設等総合管理計画及び個別施設計画に基づき、維持管理を適切に進めていく。</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8" name="直線コネクタ 67"/>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9"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0" name="直線コネクタ 69"/>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1"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2" name="直線コネクタ 71"/>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3"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4" name="フローチャート: 判断 73"/>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5" name="フローチャート: 判断 74"/>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6" name="フローチャート: 判断 75"/>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7" name="フローチャート: 判断 76"/>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117294</xdr:rowOff>
    </xdr:from>
    <xdr:to>
      <xdr:col>23</xdr:col>
      <xdr:colOff>136525</xdr:colOff>
      <xdr:row>32</xdr:row>
      <xdr:rowOff>47444</xdr:rowOff>
    </xdr:to>
    <xdr:sp macro="" textlink="">
      <xdr:nvSpPr>
        <xdr:cNvPr id="83" name="楕円 82"/>
        <xdr:cNvSpPr/>
      </xdr:nvSpPr>
      <xdr:spPr>
        <a:xfrm>
          <a:off x="47117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95721</xdr:rowOff>
    </xdr:from>
    <xdr:ext cx="405111" cy="259045"/>
    <xdr:sp macro="" textlink="">
      <xdr:nvSpPr>
        <xdr:cNvPr id="84" name="有形固定資産減価償却率該当値テキスト"/>
        <xdr:cNvSpPr txBox="1"/>
      </xdr:nvSpPr>
      <xdr:spPr>
        <a:xfrm>
          <a:off x="4813300" y="6182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163558</xdr:rowOff>
    </xdr:from>
    <xdr:to>
      <xdr:col>19</xdr:col>
      <xdr:colOff>187325</xdr:colOff>
      <xdr:row>32</xdr:row>
      <xdr:rowOff>93708</xdr:rowOff>
    </xdr:to>
    <xdr:sp macro="" textlink="">
      <xdr:nvSpPr>
        <xdr:cNvPr id="85" name="楕円 84"/>
        <xdr:cNvSpPr/>
      </xdr:nvSpPr>
      <xdr:spPr>
        <a:xfrm>
          <a:off x="4000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168094</xdr:rowOff>
    </xdr:from>
    <xdr:to>
      <xdr:col>23</xdr:col>
      <xdr:colOff>85725</xdr:colOff>
      <xdr:row>32</xdr:row>
      <xdr:rowOff>42908</xdr:rowOff>
    </xdr:to>
    <xdr:cxnSp macro="">
      <xdr:nvCxnSpPr>
        <xdr:cNvPr id="86" name="直線コネクタ 85"/>
        <xdr:cNvCxnSpPr/>
      </xdr:nvCxnSpPr>
      <xdr:spPr>
        <a:xfrm flipV="1">
          <a:off x="4051300" y="625456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13698</xdr:rowOff>
    </xdr:from>
    <xdr:to>
      <xdr:col>15</xdr:col>
      <xdr:colOff>187325</xdr:colOff>
      <xdr:row>32</xdr:row>
      <xdr:rowOff>115298</xdr:rowOff>
    </xdr:to>
    <xdr:sp macro="" textlink="">
      <xdr:nvSpPr>
        <xdr:cNvPr id="87" name="楕円 86"/>
        <xdr:cNvSpPr/>
      </xdr:nvSpPr>
      <xdr:spPr>
        <a:xfrm>
          <a:off x="3238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42908</xdr:rowOff>
    </xdr:from>
    <xdr:to>
      <xdr:col>19</xdr:col>
      <xdr:colOff>136525</xdr:colOff>
      <xdr:row>32</xdr:row>
      <xdr:rowOff>64498</xdr:rowOff>
    </xdr:to>
    <xdr:cxnSp macro="">
      <xdr:nvCxnSpPr>
        <xdr:cNvPr id="88" name="直線コネクタ 87"/>
        <xdr:cNvCxnSpPr/>
      </xdr:nvCxnSpPr>
      <xdr:spPr>
        <a:xfrm flipV="1">
          <a:off x="3289300" y="630083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166642</xdr:rowOff>
    </xdr:from>
    <xdr:to>
      <xdr:col>11</xdr:col>
      <xdr:colOff>187325</xdr:colOff>
      <xdr:row>32</xdr:row>
      <xdr:rowOff>96792</xdr:rowOff>
    </xdr:to>
    <xdr:sp macro="" textlink="">
      <xdr:nvSpPr>
        <xdr:cNvPr id="89" name="楕円 88"/>
        <xdr:cNvSpPr/>
      </xdr:nvSpPr>
      <xdr:spPr>
        <a:xfrm>
          <a:off x="247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45992</xdr:rowOff>
    </xdr:from>
    <xdr:to>
      <xdr:col>15</xdr:col>
      <xdr:colOff>136525</xdr:colOff>
      <xdr:row>32</xdr:row>
      <xdr:rowOff>64498</xdr:rowOff>
    </xdr:to>
    <xdr:cxnSp macro="">
      <xdr:nvCxnSpPr>
        <xdr:cNvPr id="90" name="直線コネクタ 89"/>
        <xdr:cNvCxnSpPr/>
      </xdr:nvCxnSpPr>
      <xdr:spPr>
        <a:xfrm>
          <a:off x="2527300" y="630391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1"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2"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3"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84835</xdr:rowOff>
    </xdr:from>
    <xdr:ext cx="405111" cy="259045"/>
    <xdr:sp macro="" textlink="">
      <xdr:nvSpPr>
        <xdr:cNvPr id="94" name="n_1mainValue有形固定資産減価償却率"/>
        <xdr:cNvSpPr txBox="1"/>
      </xdr:nvSpPr>
      <xdr:spPr>
        <a:xfrm>
          <a:off x="38360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106425</xdr:rowOff>
    </xdr:from>
    <xdr:ext cx="405111" cy="259045"/>
    <xdr:sp macro="" textlink="">
      <xdr:nvSpPr>
        <xdr:cNvPr id="95" name="n_2mainValue有形固定資産減価償却率"/>
        <xdr:cNvSpPr txBox="1"/>
      </xdr:nvSpPr>
      <xdr:spPr>
        <a:xfrm>
          <a:off x="3086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113319</xdr:rowOff>
    </xdr:from>
    <xdr:ext cx="405111" cy="259045"/>
    <xdr:sp macro="" textlink="">
      <xdr:nvSpPr>
        <xdr:cNvPr id="96" name="n_3mainValue有形固定資産減価償却率"/>
        <xdr:cNvSpPr txBox="1"/>
      </xdr:nvSpPr>
      <xdr:spPr>
        <a:xfrm>
          <a:off x="2324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債務償還比率は、前年度比△</a:t>
          </a:r>
          <a:r>
            <a:rPr kumimoji="1" lang="en-US" altLang="ja-JP" sz="1100">
              <a:latin typeface="ＭＳ Ｐゴシック" panose="020B0600070205080204" pitchFamily="50" charset="-128"/>
              <a:ea typeface="ＭＳ Ｐゴシック" panose="020B0600070205080204" pitchFamily="50" charset="-128"/>
            </a:rPr>
            <a:t>72.5</a:t>
          </a:r>
          <a:r>
            <a:rPr kumimoji="1" lang="ja-JP" altLang="en-US" sz="1100">
              <a:latin typeface="ＭＳ Ｐゴシック" panose="020B0600070205080204" pitchFamily="50" charset="-128"/>
              <a:ea typeface="ＭＳ Ｐゴシック" panose="020B0600070205080204" pitchFamily="50" charset="-128"/>
            </a:rPr>
            <a:t>ポイントとなった。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算出式における分子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1,041,253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り、近年、町債発行の抑制に努めていることにより地方債現在高が減少したことや、公営企業債残高の減少により公営企業債等繰入見込額が減少したことなどによるものである。今後は、人口増加に伴うインフラ整備や老朽化した公共施設の改修などの事業が続き、町債発行が増加すること見込まれ、償還年数を適正に設定して負担の平準化を図るなど将来負担額の適正管理を行っていく。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3" name="テキスト ボックス 112"/>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5" name="テキスト ボックス 114"/>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7" name="テキスト ボックス 116"/>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9" name="テキスト ボックス 118"/>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3" name="直線コネクタ 122"/>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4"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5" name="直線コネクタ 124"/>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6"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7" name="直線コネクタ 126"/>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8"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9" name="フローチャート: 判断 128"/>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0" name="フローチャート: 判断 129"/>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107757</xdr:rowOff>
    </xdr:from>
    <xdr:to>
      <xdr:col>76</xdr:col>
      <xdr:colOff>73025</xdr:colOff>
      <xdr:row>32</xdr:row>
      <xdr:rowOff>37907</xdr:rowOff>
    </xdr:to>
    <xdr:sp macro="" textlink="">
      <xdr:nvSpPr>
        <xdr:cNvPr id="136" name="楕円 135"/>
        <xdr:cNvSpPr/>
      </xdr:nvSpPr>
      <xdr:spPr>
        <a:xfrm>
          <a:off x="14744700" y="61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86184</xdr:rowOff>
    </xdr:from>
    <xdr:ext cx="469744" cy="259045"/>
    <xdr:sp macro="" textlink="">
      <xdr:nvSpPr>
        <xdr:cNvPr id="137" name="債務償還比率該当値テキスト"/>
        <xdr:cNvSpPr txBox="1"/>
      </xdr:nvSpPr>
      <xdr:spPr>
        <a:xfrm>
          <a:off x="14846300" y="61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45146</xdr:rowOff>
    </xdr:from>
    <xdr:to>
      <xdr:col>72</xdr:col>
      <xdr:colOff>123825</xdr:colOff>
      <xdr:row>31</xdr:row>
      <xdr:rowOff>146746</xdr:rowOff>
    </xdr:to>
    <xdr:sp macro="" textlink="">
      <xdr:nvSpPr>
        <xdr:cNvPr id="138" name="楕円 137"/>
        <xdr:cNvSpPr/>
      </xdr:nvSpPr>
      <xdr:spPr>
        <a:xfrm>
          <a:off x="14033500" y="61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95946</xdr:rowOff>
    </xdr:from>
    <xdr:to>
      <xdr:col>76</xdr:col>
      <xdr:colOff>22225</xdr:colOff>
      <xdr:row>31</xdr:row>
      <xdr:rowOff>158557</xdr:rowOff>
    </xdr:to>
    <xdr:cxnSp macro="">
      <xdr:nvCxnSpPr>
        <xdr:cNvPr id="139" name="直線コネクタ 138"/>
        <xdr:cNvCxnSpPr/>
      </xdr:nvCxnSpPr>
      <xdr:spPr>
        <a:xfrm>
          <a:off x="14084300" y="6182421"/>
          <a:ext cx="711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0"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137873</xdr:rowOff>
    </xdr:from>
    <xdr:ext cx="469744" cy="259045"/>
    <xdr:sp macro="" textlink="">
      <xdr:nvSpPr>
        <xdr:cNvPr id="141" name="n_1main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47,658
47,061
14.13
14,599,764
14,219,610
357,361
8,721,150
10,245,703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71" name="楕円 70"/>
        <xdr:cNvSpPr/>
      </xdr:nvSpPr>
      <xdr:spPr>
        <a:xfrm>
          <a:off x="4584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17797</xdr:rowOff>
    </xdr:from>
    <xdr:ext cx="405111" cy="259045"/>
    <xdr:sp macro="" textlink="">
      <xdr:nvSpPr>
        <xdr:cNvPr id="72" name="【道路】&#10;有形固定資産減価償却率該当値テキスト"/>
        <xdr:cNvSpPr txBox="1"/>
      </xdr:nvSpPr>
      <xdr:spPr>
        <a:xfrm>
          <a:off x="4673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27305</xdr:rowOff>
    </xdr:from>
    <xdr:to>
      <xdr:col>20</xdr:col>
      <xdr:colOff>38100</xdr:colOff>
      <xdr:row>36</xdr:row>
      <xdr:rowOff>128905</xdr:rowOff>
    </xdr:to>
    <xdr:sp macro="" textlink="">
      <xdr:nvSpPr>
        <xdr:cNvPr id="73" name="楕円 72"/>
        <xdr:cNvSpPr/>
      </xdr:nvSpPr>
      <xdr:spPr>
        <a:xfrm>
          <a:off x="3746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78105</xdr:rowOff>
    </xdr:to>
    <xdr:cxnSp macro="">
      <xdr:nvCxnSpPr>
        <xdr:cNvPr id="74" name="直線コネクタ 73"/>
        <xdr:cNvCxnSpPr/>
      </xdr:nvCxnSpPr>
      <xdr:spPr>
        <a:xfrm flipV="1">
          <a:off x="3797300" y="62179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75" name="楕円 74"/>
        <xdr:cNvSpPr/>
      </xdr:nvSpPr>
      <xdr:spPr>
        <a:xfrm>
          <a:off x="2857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78105</xdr:rowOff>
    </xdr:from>
    <xdr:to>
      <xdr:col>19</xdr:col>
      <xdr:colOff>177800</xdr:colOff>
      <xdr:row>36</xdr:row>
      <xdr:rowOff>106680</xdr:rowOff>
    </xdr:to>
    <xdr:cxnSp macro="">
      <xdr:nvCxnSpPr>
        <xdr:cNvPr id="76" name="直線コネクタ 75"/>
        <xdr:cNvCxnSpPr/>
      </xdr:nvCxnSpPr>
      <xdr:spPr>
        <a:xfrm flipV="1">
          <a:off x="2908300" y="6250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86360</xdr:rowOff>
    </xdr:from>
    <xdr:to>
      <xdr:col>10</xdr:col>
      <xdr:colOff>165100</xdr:colOff>
      <xdr:row>37</xdr:row>
      <xdr:rowOff>16510</xdr:rowOff>
    </xdr:to>
    <xdr:sp macro="" textlink="">
      <xdr:nvSpPr>
        <xdr:cNvPr id="77" name="楕円 76"/>
        <xdr:cNvSpPr/>
      </xdr:nvSpPr>
      <xdr:spPr>
        <a:xfrm>
          <a:off x="1968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106680</xdr:rowOff>
    </xdr:from>
    <xdr:to>
      <xdr:col>15</xdr:col>
      <xdr:colOff>50800</xdr:colOff>
      <xdr:row>36</xdr:row>
      <xdr:rowOff>137160</xdr:rowOff>
    </xdr:to>
    <xdr:cxnSp macro="">
      <xdr:nvCxnSpPr>
        <xdr:cNvPr id="78" name="直線コネクタ 77"/>
        <xdr:cNvCxnSpPr/>
      </xdr:nvCxnSpPr>
      <xdr:spPr>
        <a:xfrm flipV="1">
          <a:off x="2019300" y="6278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145432</xdr:rowOff>
    </xdr:from>
    <xdr:ext cx="405111" cy="259045"/>
    <xdr:sp macro="" textlink="">
      <xdr:nvSpPr>
        <xdr:cNvPr id="82" name="n_1mainValue【道路】&#10;有形固定資産減価償却率"/>
        <xdr:cNvSpPr txBox="1"/>
      </xdr:nvSpPr>
      <xdr:spPr>
        <a:xfrm>
          <a:off x="35820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2557</xdr:rowOff>
    </xdr:from>
    <xdr:ext cx="405111" cy="259045"/>
    <xdr:sp macro="" textlink="">
      <xdr:nvSpPr>
        <xdr:cNvPr id="83" name="n_2mainValue【道路】&#10;有形固定資産減価償却率"/>
        <xdr:cNvSpPr txBox="1"/>
      </xdr:nvSpPr>
      <xdr:spPr>
        <a:xfrm>
          <a:off x="2705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33037</xdr:rowOff>
    </xdr:from>
    <xdr:ext cx="405111" cy="259045"/>
    <xdr:sp macro="" textlink="">
      <xdr:nvSpPr>
        <xdr:cNvPr id="84" name="n_3mainValue【道路】&#10;有形固定資産減価償却率"/>
        <xdr:cNvSpPr txBox="1"/>
      </xdr:nvSpPr>
      <xdr:spPr>
        <a:xfrm>
          <a:off x="1816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76240</xdr:rowOff>
    </xdr:from>
    <xdr:to>
      <xdr:col>55</xdr:col>
      <xdr:colOff>50800</xdr:colOff>
      <xdr:row>41</xdr:row>
      <xdr:rowOff>6390</xdr:rowOff>
    </xdr:to>
    <xdr:sp macro="" textlink="">
      <xdr:nvSpPr>
        <xdr:cNvPr id="121" name="楕円 120"/>
        <xdr:cNvSpPr/>
      </xdr:nvSpPr>
      <xdr:spPr>
        <a:xfrm>
          <a:off x="10426700" y="69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54667</xdr:rowOff>
    </xdr:from>
    <xdr:ext cx="469744" cy="259045"/>
    <xdr:sp macro="" textlink="">
      <xdr:nvSpPr>
        <xdr:cNvPr id="122" name="【道路】&#10;一人当たり延長該当値テキスト"/>
        <xdr:cNvSpPr txBox="1"/>
      </xdr:nvSpPr>
      <xdr:spPr>
        <a:xfrm>
          <a:off x="10515600" y="69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74732</xdr:rowOff>
    </xdr:from>
    <xdr:to>
      <xdr:col>50</xdr:col>
      <xdr:colOff>165100</xdr:colOff>
      <xdr:row>41</xdr:row>
      <xdr:rowOff>4882</xdr:rowOff>
    </xdr:to>
    <xdr:sp macro="" textlink="">
      <xdr:nvSpPr>
        <xdr:cNvPr id="123" name="楕円 122"/>
        <xdr:cNvSpPr/>
      </xdr:nvSpPr>
      <xdr:spPr>
        <a:xfrm>
          <a:off x="9588500" y="69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125532</xdr:rowOff>
    </xdr:from>
    <xdr:to>
      <xdr:col>55</xdr:col>
      <xdr:colOff>0</xdr:colOff>
      <xdr:row>40</xdr:row>
      <xdr:rowOff>127040</xdr:rowOff>
    </xdr:to>
    <xdr:cxnSp macro="">
      <xdr:nvCxnSpPr>
        <xdr:cNvPr id="124" name="直線コネクタ 123"/>
        <xdr:cNvCxnSpPr/>
      </xdr:nvCxnSpPr>
      <xdr:spPr>
        <a:xfrm>
          <a:off x="9639300" y="6983532"/>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76881</xdr:rowOff>
    </xdr:from>
    <xdr:to>
      <xdr:col>46</xdr:col>
      <xdr:colOff>38100</xdr:colOff>
      <xdr:row>41</xdr:row>
      <xdr:rowOff>7031</xdr:rowOff>
    </xdr:to>
    <xdr:sp macro="" textlink="">
      <xdr:nvSpPr>
        <xdr:cNvPr id="125" name="楕円 124"/>
        <xdr:cNvSpPr/>
      </xdr:nvSpPr>
      <xdr:spPr>
        <a:xfrm>
          <a:off x="8699500" y="69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125532</xdr:rowOff>
    </xdr:from>
    <xdr:to>
      <xdr:col>50</xdr:col>
      <xdr:colOff>114300</xdr:colOff>
      <xdr:row>40</xdr:row>
      <xdr:rowOff>127681</xdr:rowOff>
    </xdr:to>
    <xdr:cxnSp macro="">
      <xdr:nvCxnSpPr>
        <xdr:cNvPr id="126" name="直線コネクタ 125"/>
        <xdr:cNvCxnSpPr/>
      </xdr:nvCxnSpPr>
      <xdr:spPr>
        <a:xfrm flipV="1">
          <a:off x="8750300" y="698353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74366</xdr:rowOff>
    </xdr:from>
    <xdr:to>
      <xdr:col>41</xdr:col>
      <xdr:colOff>101600</xdr:colOff>
      <xdr:row>41</xdr:row>
      <xdr:rowOff>4516</xdr:rowOff>
    </xdr:to>
    <xdr:sp macro="" textlink="">
      <xdr:nvSpPr>
        <xdr:cNvPr id="127" name="楕円 126"/>
        <xdr:cNvSpPr/>
      </xdr:nvSpPr>
      <xdr:spPr>
        <a:xfrm>
          <a:off x="7810500" y="69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125166</xdr:rowOff>
    </xdr:from>
    <xdr:to>
      <xdr:col>45</xdr:col>
      <xdr:colOff>177800</xdr:colOff>
      <xdr:row>40</xdr:row>
      <xdr:rowOff>127681</xdr:rowOff>
    </xdr:to>
    <xdr:cxnSp macro="">
      <xdr:nvCxnSpPr>
        <xdr:cNvPr id="128" name="直線コネクタ 127"/>
        <xdr:cNvCxnSpPr/>
      </xdr:nvCxnSpPr>
      <xdr:spPr>
        <a:xfrm>
          <a:off x="7861300" y="698316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167459</xdr:rowOff>
    </xdr:from>
    <xdr:ext cx="469744" cy="259045"/>
    <xdr:sp macro="" textlink="">
      <xdr:nvSpPr>
        <xdr:cNvPr id="132" name="n_1mainValue【道路】&#10;一人当たり延長"/>
        <xdr:cNvSpPr txBox="1"/>
      </xdr:nvSpPr>
      <xdr:spPr>
        <a:xfrm>
          <a:off x="9391727" y="702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169608</xdr:rowOff>
    </xdr:from>
    <xdr:ext cx="469744" cy="259045"/>
    <xdr:sp macro="" textlink="">
      <xdr:nvSpPr>
        <xdr:cNvPr id="133" name="n_2mainValue【道路】&#10;一人当たり延長"/>
        <xdr:cNvSpPr txBox="1"/>
      </xdr:nvSpPr>
      <xdr:spPr>
        <a:xfrm>
          <a:off x="8515427" y="70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167093</xdr:rowOff>
    </xdr:from>
    <xdr:ext cx="469744" cy="259045"/>
    <xdr:sp macro="" textlink="">
      <xdr:nvSpPr>
        <xdr:cNvPr id="134" name="n_3mainValue【道路】&#10;一人当たり延長"/>
        <xdr:cNvSpPr txBox="1"/>
      </xdr:nvSpPr>
      <xdr:spPr>
        <a:xfrm>
          <a:off x="7626427" y="702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5" name="楕円 174"/>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158223</xdr:rowOff>
    </xdr:from>
    <xdr:ext cx="405111" cy="259045"/>
    <xdr:sp macro="" textlink="">
      <xdr:nvSpPr>
        <xdr:cNvPr id="176" name="【橋りょう・トンネル】&#10;有形固定資産減価償却率該当値テキスト"/>
        <xdr:cNvSpPr txBox="1"/>
      </xdr:nvSpPr>
      <xdr:spPr>
        <a:xfrm>
          <a:off x="4673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158206</xdr:rowOff>
    </xdr:from>
    <xdr:to>
      <xdr:col>20</xdr:col>
      <xdr:colOff>38100</xdr:colOff>
      <xdr:row>59</xdr:row>
      <xdr:rowOff>88356</xdr:rowOff>
    </xdr:to>
    <xdr:sp macro="" textlink="">
      <xdr:nvSpPr>
        <xdr:cNvPr id="177" name="楕円 176"/>
        <xdr:cNvSpPr/>
      </xdr:nvSpPr>
      <xdr:spPr>
        <a:xfrm>
          <a:off x="3746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37556</xdr:rowOff>
    </xdr:to>
    <xdr:cxnSp macro="">
      <xdr:nvCxnSpPr>
        <xdr:cNvPr id="178" name="直線コネクタ 177"/>
        <xdr:cNvCxnSpPr/>
      </xdr:nvCxnSpPr>
      <xdr:spPr>
        <a:xfrm flipV="1">
          <a:off x="3797300" y="101302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79" name="楕円 178"/>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63681</xdr:rowOff>
    </xdr:to>
    <xdr:cxnSp macro="">
      <xdr:nvCxnSpPr>
        <xdr:cNvPr id="180" name="直線コネクタ 179"/>
        <xdr:cNvCxnSpPr/>
      </xdr:nvCxnSpPr>
      <xdr:spPr>
        <a:xfrm flipV="1">
          <a:off x="2908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37374</xdr:rowOff>
    </xdr:from>
    <xdr:to>
      <xdr:col>10</xdr:col>
      <xdr:colOff>165100</xdr:colOff>
      <xdr:row>59</xdr:row>
      <xdr:rowOff>138974</xdr:rowOff>
    </xdr:to>
    <xdr:sp macro="" textlink="">
      <xdr:nvSpPr>
        <xdr:cNvPr id="181" name="楕円 180"/>
        <xdr:cNvSpPr/>
      </xdr:nvSpPr>
      <xdr:spPr>
        <a:xfrm>
          <a:off x="1968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63681</xdr:rowOff>
    </xdr:from>
    <xdr:to>
      <xdr:col>15</xdr:col>
      <xdr:colOff>50800</xdr:colOff>
      <xdr:row>59</xdr:row>
      <xdr:rowOff>88174</xdr:rowOff>
    </xdr:to>
    <xdr:cxnSp macro="">
      <xdr:nvCxnSpPr>
        <xdr:cNvPr id="182" name="直線コネクタ 181"/>
        <xdr:cNvCxnSpPr/>
      </xdr:nvCxnSpPr>
      <xdr:spPr>
        <a:xfrm flipV="1">
          <a:off x="2019300" y="101792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104883</xdr:rowOff>
    </xdr:from>
    <xdr:ext cx="405111" cy="259045"/>
    <xdr:sp macro="" textlink="">
      <xdr:nvSpPr>
        <xdr:cNvPr id="186" name="n_1main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7" name="n_2main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155501</xdr:rowOff>
    </xdr:from>
    <xdr:ext cx="405111" cy="259045"/>
    <xdr:sp macro="" textlink="">
      <xdr:nvSpPr>
        <xdr:cNvPr id="188" name="n_3mainValue【橋りょう・トンネル】&#10;有形固定資産減価償却率"/>
        <xdr:cNvSpPr txBox="1"/>
      </xdr:nvSpPr>
      <xdr:spPr>
        <a:xfrm>
          <a:off x="1816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56078</xdr:rowOff>
    </xdr:from>
    <xdr:to>
      <xdr:col>55</xdr:col>
      <xdr:colOff>50800</xdr:colOff>
      <xdr:row>64</xdr:row>
      <xdr:rowOff>157678</xdr:rowOff>
    </xdr:to>
    <xdr:sp macro="" textlink="">
      <xdr:nvSpPr>
        <xdr:cNvPr id="229" name="楕円 228"/>
        <xdr:cNvSpPr/>
      </xdr:nvSpPr>
      <xdr:spPr>
        <a:xfrm>
          <a:off x="10426700" y="110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55912</xdr:rowOff>
    </xdr:from>
    <xdr:to>
      <xdr:col>50</xdr:col>
      <xdr:colOff>165100</xdr:colOff>
      <xdr:row>64</xdr:row>
      <xdr:rowOff>157512</xdr:rowOff>
    </xdr:to>
    <xdr:sp macro="" textlink="">
      <xdr:nvSpPr>
        <xdr:cNvPr id="231" name="楕円 230"/>
        <xdr:cNvSpPr/>
      </xdr:nvSpPr>
      <xdr:spPr>
        <a:xfrm>
          <a:off x="9588500" y="110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106712</xdr:rowOff>
    </xdr:from>
    <xdr:to>
      <xdr:col>55</xdr:col>
      <xdr:colOff>0</xdr:colOff>
      <xdr:row>64</xdr:row>
      <xdr:rowOff>106878</xdr:rowOff>
    </xdr:to>
    <xdr:cxnSp macro="">
      <xdr:nvCxnSpPr>
        <xdr:cNvPr id="232" name="直線コネクタ 231"/>
        <xdr:cNvCxnSpPr/>
      </xdr:nvCxnSpPr>
      <xdr:spPr>
        <a:xfrm>
          <a:off x="9639300" y="11079512"/>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55590</xdr:rowOff>
    </xdr:from>
    <xdr:to>
      <xdr:col>46</xdr:col>
      <xdr:colOff>38100</xdr:colOff>
      <xdr:row>64</xdr:row>
      <xdr:rowOff>157190</xdr:rowOff>
    </xdr:to>
    <xdr:sp macro="" textlink="">
      <xdr:nvSpPr>
        <xdr:cNvPr id="233" name="楕円 232"/>
        <xdr:cNvSpPr/>
      </xdr:nvSpPr>
      <xdr:spPr>
        <a:xfrm>
          <a:off x="8699500" y="110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106390</xdr:rowOff>
    </xdr:from>
    <xdr:to>
      <xdr:col>50</xdr:col>
      <xdr:colOff>114300</xdr:colOff>
      <xdr:row>64</xdr:row>
      <xdr:rowOff>106712</xdr:rowOff>
    </xdr:to>
    <xdr:cxnSp macro="">
      <xdr:nvCxnSpPr>
        <xdr:cNvPr id="234" name="直線コネクタ 233"/>
        <xdr:cNvCxnSpPr/>
      </xdr:nvCxnSpPr>
      <xdr:spPr>
        <a:xfrm>
          <a:off x="8750300" y="11079190"/>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55332</xdr:rowOff>
    </xdr:from>
    <xdr:to>
      <xdr:col>41</xdr:col>
      <xdr:colOff>101600</xdr:colOff>
      <xdr:row>64</xdr:row>
      <xdr:rowOff>156932</xdr:rowOff>
    </xdr:to>
    <xdr:sp macro="" textlink="">
      <xdr:nvSpPr>
        <xdr:cNvPr id="235" name="楕円 234"/>
        <xdr:cNvSpPr/>
      </xdr:nvSpPr>
      <xdr:spPr>
        <a:xfrm>
          <a:off x="7810500" y="110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106132</xdr:rowOff>
    </xdr:from>
    <xdr:to>
      <xdr:col>45</xdr:col>
      <xdr:colOff>177800</xdr:colOff>
      <xdr:row>64</xdr:row>
      <xdr:rowOff>106390</xdr:rowOff>
    </xdr:to>
    <xdr:cxnSp macro="">
      <xdr:nvCxnSpPr>
        <xdr:cNvPr id="236" name="直線コネクタ 235"/>
        <xdr:cNvCxnSpPr/>
      </xdr:nvCxnSpPr>
      <xdr:spPr>
        <a:xfrm>
          <a:off x="7861300" y="11078932"/>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148639</xdr:rowOff>
    </xdr:from>
    <xdr:ext cx="534377" cy="259045"/>
    <xdr:sp macro="" textlink="">
      <xdr:nvSpPr>
        <xdr:cNvPr id="240" name="n_1mainValue【橋りょう・トンネル】&#10;一人当たり有形固定資産（償却資産）額"/>
        <xdr:cNvSpPr txBox="1"/>
      </xdr:nvSpPr>
      <xdr:spPr>
        <a:xfrm>
          <a:off x="9359411" y="1112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148317</xdr:rowOff>
    </xdr:from>
    <xdr:ext cx="534377" cy="259045"/>
    <xdr:sp macro="" textlink="">
      <xdr:nvSpPr>
        <xdr:cNvPr id="241" name="n_2mainValue【橋りょう・トンネル】&#10;一人当たり有形固定資産（償却資産）額"/>
        <xdr:cNvSpPr txBox="1"/>
      </xdr:nvSpPr>
      <xdr:spPr>
        <a:xfrm>
          <a:off x="8483111" y="1112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148059</xdr:rowOff>
    </xdr:from>
    <xdr:ext cx="534377" cy="259045"/>
    <xdr:sp macro="" textlink="">
      <xdr:nvSpPr>
        <xdr:cNvPr id="242" name="n_3mainValue【橋りょう・トンネル】&#10;一人当たり有形固定資産（償却資産）額"/>
        <xdr:cNvSpPr txBox="1"/>
      </xdr:nvSpPr>
      <xdr:spPr>
        <a:xfrm>
          <a:off x="7594111" y="111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121194</xdr:rowOff>
    </xdr:from>
    <xdr:to>
      <xdr:col>24</xdr:col>
      <xdr:colOff>114300</xdr:colOff>
      <xdr:row>81</xdr:row>
      <xdr:rowOff>51344</xdr:rowOff>
    </xdr:to>
    <xdr:sp macro="" textlink="">
      <xdr:nvSpPr>
        <xdr:cNvPr id="283" name="楕円 282"/>
        <xdr:cNvSpPr/>
      </xdr:nvSpPr>
      <xdr:spPr>
        <a:xfrm>
          <a:off x="4584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99621</xdr:rowOff>
    </xdr:from>
    <xdr:ext cx="405111" cy="259045"/>
    <xdr:sp macro="" textlink="">
      <xdr:nvSpPr>
        <xdr:cNvPr id="284" name="【公営住宅】&#10;有形固定資産減価償却率該当値テキスト"/>
        <xdr:cNvSpPr txBox="1"/>
      </xdr:nvSpPr>
      <xdr:spPr>
        <a:xfrm>
          <a:off x="4673600"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130992</xdr:rowOff>
    </xdr:from>
    <xdr:to>
      <xdr:col>20</xdr:col>
      <xdr:colOff>38100</xdr:colOff>
      <xdr:row>81</xdr:row>
      <xdr:rowOff>61142</xdr:rowOff>
    </xdr:to>
    <xdr:sp macro="" textlink="">
      <xdr:nvSpPr>
        <xdr:cNvPr id="285" name="楕円 284"/>
        <xdr:cNvSpPr/>
      </xdr:nvSpPr>
      <xdr:spPr>
        <a:xfrm>
          <a:off x="3746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544</xdr:rowOff>
    </xdr:from>
    <xdr:to>
      <xdr:col>24</xdr:col>
      <xdr:colOff>63500</xdr:colOff>
      <xdr:row>81</xdr:row>
      <xdr:rowOff>10342</xdr:rowOff>
    </xdr:to>
    <xdr:cxnSp macro="">
      <xdr:nvCxnSpPr>
        <xdr:cNvPr id="286" name="直線コネクタ 285"/>
        <xdr:cNvCxnSpPr/>
      </xdr:nvCxnSpPr>
      <xdr:spPr>
        <a:xfrm flipV="1">
          <a:off x="3797300" y="1388799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108131</xdr:rowOff>
    </xdr:from>
    <xdr:to>
      <xdr:col>15</xdr:col>
      <xdr:colOff>101600</xdr:colOff>
      <xdr:row>81</xdr:row>
      <xdr:rowOff>38281</xdr:rowOff>
    </xdr:to>
    <xdr:sp macro="" textlink="">
      <xdr:nvSpPr>
        <xdr:cNvPr id="287" name="楕円 286"/>
        <xdr:cNvSpPr/>
      </xdr:nvSpPr>
      <xdr:spPr>
        <a:xfrm>
          <a:off x="2857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158931</xdr:rowOff>
    </xdr:from>
    <xdr:to>
      <xdr:col>19</xdr:col>
      <xdr:colOff>177800</xdr:colOff>
      <xdr:row>81</xdr:row>
      <xdr:rowOff>10342</xdr:rowOff>
    </xdr:to>
    <xdr:cxnSp macro="">
      <xdr:nvCxnSpPr>
        <xdr:cNvPr id="288" name="直線コネクタ 287"/>
        <xdr:cNvCxnSpPr/>
      </xdr:nvCxnSpPr>
      <xdr:spPr>
        <a:xfrm>
          <a:off x="2908300" y="138749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9" name="楕円 288"/>
        <xdr:cNvSpPr/>
      </xdr:nvSpPr>
      <xdr:spPr>
        <a:xfrm>
          <a:off x="196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158931</xdr:rowOff>
    </xdr:from>
    <xdr:to>
      <xdr:col>15</xdr:col>
      <xdr:colOff>50800</xdr:colOff>
      <xdr:row>81</xdr:row>
      <xdr:rowOff>15239</xdr:rowOff>
    </xdr:to>
    <xdr:cxnSp macro="">
      <xdr:nvCxnSpPr>
        <xdr:cNvPr id="290" name="直線コネクタ 289"/>
        <xdr:cNvCxnSpPr/>
      </xdr:nvCxnSpPr>
      <xdr:spPr>
        <a:xfrm flipV="1">
          <a:off x="2019300" y="138749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77669</xdr:rowOff>
    </xdr:from>
    <xdr:ext cx="405111" cy="259045"/>
    <xdr:sp macro="" textlink="">
      <xdr:nvSpPr>
        <xdr:cNvPr id="294" name="n_1mainValue【公営住宅】&#10;有形固定資産減価償却率"/>
        <xdr:cNvSpPr txBox="1"/>
      </xdr:nvSpPr>
      <xdr:spPr>
        <a:xfrm>
          <a:off x="3582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54808</xdr:rowOff>
    </xdr:from>
    <xdr:ext cx="405111" cy="259045"/>
    <xdr:sp macro="" textlink="">
      <xdr:nvSpPr>
        <xdr:cNvPr id="295" name="n_2mainValue【公営住宅】&#10;有形固定資産減価償却率"/>
        <xdr:cNvSpPr txBox="1"/>
      </xdr:nvSpPr>
      <xdr:spPr>
        <a:xfrm>
          <a:off x="2705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296" name="n_3mainValue【公営住宅】&#10;有形固定資産減価償却率"/>
        <xdr:cNvSpPr txBox="1"/>
      </xdr:nvSpPr>
      <xdr:spPr>
        <a:xfrm>
          <a:off x="1816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78087</xdr:rowOff>
    </xdr:from>
    <xdr:to>
      <xdr:col>55</xdr:col>
      <xdr:colOff>50800</xdr:colOff>
      <xdr:row>87</xdr:row>
      <xdr:rowOff>8237</xdr:rowOff>
    </xdr:to>
    <xdr:sp macro="" textlink="">
      <xdr:nvSpPr>
        <xdr:cNvPr id="337" name="楕円 336"/>
        <xdr:cNvSpPr/>
      </xdr:nvSpPr>
      <xdr:spPr>
        <a:xfrm>
          <a:off x="10426700" y="14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164464</xdr:rowOff>
    </xdr:from>
    <xdr:ext cx="469744" cy="259045"/>
    <xdr:sp macro="" textlink="">
      <xdr:nvSpPr>
        <xdr:cNvPr id="338" name="【公営住宅】&#10;一人当たり面積該当値テキスト"/>
        <xdr:cNvSpPr txBox="1"/>
      </xdr:nvSpPr>
      <xdr:spPr>
        <a:xfrm>
          <a:off x="10515600" y="1473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77597</xdr:rowOff>
    </xdr:from>
    <xdr:to>
      <xdr:col>50</xdr:col>
      <xdr:colOff>165100</xdr:colOff>
      <xdr:row>87</xdr:row>
      <xdr:rowOff>7747</xdr:rowOff>
    </xdr:to>
    <xdr:sp macro="" textlink="">
      <xdr:nvSpPr>
        <xdr:cNvPr id="339" name="楕円 338"/>
        <xdr:cNvSpPr/>
      </xdr:nvSpPr>
      <xdr:spPr>
        <a:xfrm>
          <a:off x="9588500" y="148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128397</xdr:rowOff>
    </xdr:from>
    <xdr:to>
      <xdr:col>55</xdr:col>
      <xdr:colOff>0</xdr:colOff>
      <xdr:row>86</xdr:row>
      <xdr:rowOff>128887</xdr:rowOff>
    </xdr:to>
    <xdr:cxnSp macro="">
      <xdr:nvCxnSpPr>
        <xdr:cNvPr id="340" name="直線コネクタ 339"/>
        <xdr:cNvCxnSpPr/>
      </xdr:nvCxnSpPr>
      <xdr:spPr>
        <a:xfrm>
          <a:off x="9639300" y="1487309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77107</xdr:rowOff>
    </xdr:from>
    <xdr:to>
      <xdr:col>46</xdr:col>
      <xdr:colOff>38100</xdr:colOff>
      <xdr:row>87</xdr:row>
      <xdr:rowOff>7257</xdr:rowOff>
    </xdr:to>
    <xdr:sp macro="" textlink="">
      <xdr:nvSpPr>
        <xdr:cNvPr id="341" name="楕円 340"/>
        <xdr:cNvSpPr/>
      </xdr:nvSpPr>
      <xdr:spPr>
        <a:xfrm>
          <a:off x="8699500" y="14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127907</xdr:rowOff>
    </xdr:from>
    <xdr:to>
      <xdr:col>50</xdr:col>
      <xdr:colOff>114300</xdr:colOff>
      <xdr:row>86</xdr:row>
      <xdr:rowOff>128397</xdr:rowOff>
    </xdr:to>
    <xdr:cxnSp macro="">
      <xdr:nvCxnSpPr>
        <xdr:cNvPr id="342" name="直線コネクタ 341"/>
        <xdr:cNvCxnSpPr/>
      </xdr:nvCxnSpPr>
      <xdr:spPr>
        <a:xfrm>
          <a:off x="8750300" y="1487260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76454</xdr:rowOff>
    </xdr:from>
    <xdr:to>
      <xdr:col>41</xdr:col>
      <xdr:colOff>101600</xdr:colOff>
      <xdr:row>87</xdr:row>
      <xdr:rowOff>6604</xdr:rowOff>
    </xdr:to>
    <xdr:sp macro="" textlink="">
      <xdr:nvSpPr>
        <xdr:cNvPr id="343" name="楕円 342"/>
        <xdr:cNvSpPr/>
      </xdr:nvSpPr>
      <xdr:spPr>
        <a:xfrm>
          <a:off x="7810500" y="148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127254</xdr:rowOff>
    </xdr:from>
    <xdr:to>
      <xdr:col>45</xdr:col>
      <xdr:colOff>177800</xdr:colOff>
      <xdr:row>86</xdr:row>
      <xdr:rowOff>127907</xdr:rowOff>
    </xdr:to>
    <xdr:cxnSp macro="">
      <xdr:nvCxnSpPr>
        <xdr:cNvPr id="344" name="直線コネクタ 343"/>
        <xdr:cNvCxnSpPr/>
      </xdr:nvCxnSpPr>
      <xdr:spPr>
        <a:xfrm>
          <a:off x="7861300" y="1487195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170324</xdr:rowOff>
    </xdr:from>
    <xdr:ext cx="469744" cy="259045"/>
    <xdr:sp macro="" textlink="">
      <xdr:nvSpPr>
        <xdr:cNvPr id="348" name="n_1mainValue【公営住宅】&#10;一人当たり面積"/>
        <xdr:cNvSpPr txBox="1"/>
      </xdr:nvSpPr>
      <xdr:spPr>
        <a:xfrm>
          <a:off x="9391727" y="1491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169834</xdr:rowOff>
    </xdr:from>
    <xdr:ext cx="469744" cy="259045"/>
    <xdr:sp macro="" textlink="">
      <xdr:nvSpPr>
        <xdr:cNvPr id="349" name="n_2mainValue【公営住宅】&#10;一人当たり面積"/>
        <xdr:cNvSpPr txBox="1"/>
      </xdr:nvSpPr>
      <xdr:spPr>
        <a:xfrm>
          <a:off x="8515427" y="14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169181</xdr:rowOff>
    </xdr:from>
    <xdr:ext cx="469744" cy="259045"/>
    <xdr:sp macro="" textlink="">
      <xdr:nvSpPr>
        <xdr:cNvPr id="350" name="n_3mainValue【公営住宅】&#10;一人当たり面積"/>
        <xdr:cNvSpPr txBox="1"/>
      </xdr:nvSpPr>
      <xdr:spPr>
        <a:xfrm>
          <a:off x="7626427" y="1491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407" name="楕円 406"/>
        <xdr:cNvSpPr/>
      </xdr:nvSpPr>
      <xdr:spPr>
        <a:xfrm>
          <a:off x="16268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13987</xdr:rowOff>
    </xdr:from>
    <xdr:ext cx="405111" cy="259045"/>
    <xdr:sp macro="" textlink="">
      <xdr:nvSpPr>
        <xdr:cNvPr id="408" name="【認定こども園・幼稚園・保育所】&#10;有形固定資産減価償却率該当値テキスト"/>
        <xdr:cNvSpPr txBox="1"/>
      </xdr:nvSpPr>
      <xdr:spPr>
        <a:xfrm>
          <a:off x="16357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xdr:rowOff>
    </xdr:from>
    <xdr:to>
      <xdr:col>81</xdr:col>
      <xdr:colOff>101600</xdr:colOff>
      <xdr:row>35</xdr:row>
      <xdr:rowOff>113937</xdr:rowOff>
    </xdr:to>
    <xdr:sp macro="" textlink="">
      <xdr:nvSpPr>
        <xdr:cNvPr id="409" name="楕円 408"/>
        <xdr:cNvSpPr/>
      </xdr:nvSpPr>
      <xdr:spPr>
        <a:xfrm>
          <a:off x="15430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63137</xdr:rowOff>
    </xdr:to>
    <xdr:cxnSp macro="">
      <xdr:nvCxnSpPr>
        <xdr:cNvPr id="410" name="直線コネクタ 409"/>
        <xdr:cNvCxnSpPr/>
      </xdr:nvCxnSpPr>
      <xdr:spPr>
        <a:xfrm flipV="1">
          <a:off x="15481300" y="604266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411" name="楕円 410"/>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63137</xdr:rowOff>
    </xdr:from>
    <xdr:to>
      <xdr:col>81</xdr:col>
      <xdr:colOff>50800</xdr:colOff>
      <xdr:row>35</xdr:row>
      <xdr:rowOff>64770</xdr:rowOff>
    </xdr:to>
    <xdr:cxnSp macro="">
      <xdr:nvCxnSpPr>
        <xdr:cNvPr id="412" name="直線コネクタ 411"/>
        <xdr:cNvCxnSpPr/>
      </xdr:nvCxnSpPr>
      <xdr:spPr>
        <a:xfrm flipV="1">
          <a:off x="14592300" y="60638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28666</xdr:rowOff>
    </xdr:from>
    <xdr:to>
      <xdr:col>72</xdr:col>
      <xdr:colOff>38100</xdr:colOff>
      <xdr:row>35</xdr:row>
      <xdr:rowOff>130266</xdr:rowOff>
    </xdr:to>
    <xdr:sp macro="" textlink="">
      <xdr:nvSpPr>
        <xdr:cNvPr id="413" name="楕円 412"/>
        <xdr:cNvSpPr/>
      </xdr:nvSpPr>
      <xdr:spPr>
        <a:xfrm>
          <a:off x="13652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64770</xdr:rowOff>
    </xdr:from>
    <xdr:to>
      <xdr:col>76</xdr:col>
      <xdr:colOff>114300</xdr:colOff>
      <xdr:row>35</xdr:row>
      <xdr:rowOff>79466</xdr:rowOff>
    </xdr:to>
    <xdr:cxnSp macro="">
      <xdr:nvCxnSpPr>
        <xdr:cNvPr id="414" name="直線コネクタ 413"/>
        <xdr:cNvCxnSpPr/>
      </xdr:nvCxnSpPr>
      <xdr:spPr>
        <a:xfrm flipV="1">
          <a:off x="13703300" y="60655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130464</xdr:rowOff>
    </xdr:from>
    <xdr:ext cx="405111" cy="259045"/>
    <xdr:sp macro="" textlink="">
      <xdr:nvSpPr>
        <xdr:cNvPr id="418" name="n_1mainValue【認定こども園・幼稚園・保育所】&#10;有形固定資産減価償却率"/>
        <xdr:cNvSpPr txBox="1"/>
      </xdr:nvSpPr>
      <xdr:spPr>
        <a:xfrm>
          <a:off x="15266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419" name="n_2mainValue【認定こども園・幼稚園・保育所】&#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146793</xdr:rowOff>
    </xdr:from>
    <xdr:ext cx="405111" cy="259045"/>
    <xdr:sp macro="" textlink="">
      <xdr:nvSpPr>
        <xdr:cNvPr id="420" name="n_3mainValue【認定こども園・幼稚園・保育所】&#10;有形固定資産減価償却率"/>
        <xdr:cNvSpPr txBox="1"/>
      </xdr:nvSpPr>
      <xdr:spPr>
        <a:xfrm>
          <a:off x="13500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楕円 458"/>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6367</xdr:rowOff>
    </xdr:from>
    <xdr:ext cx="469744" cy="259045"/>
    <xdr:sp macro="" textlink="">
      <xdr:nvSpPr>
        <xdr:cNvPr id="460" name="【認定こども園・幼稚園・保育所】&#10;一人当たり面積該当値テキスト"/>
        <xdr:cNvSpPr txBox="1"/>
      </xdr:nvSpPr>
      <xdr:spPr>
        <a:xfrm>
          <a:off x="221996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461" name="楕円 460"/>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26670</xdr:rowOff>
    </xdr:from>
    <xdr:to>
      <xdr:col>116</xdr:col>
      <xdr:colOff>63500</xdr:colOff>
      <xdr:row>39</xdr:row>
      <xdr:rowOff>34290</xdr:rowOff>
    </xdr:to>
    <xdr:cxnSp macro="">
      <xdr:nvCxnSpPr>
        <xdr:cNvPr id="462" name="直線コネクタ 461"/>
        <xdr:cNvCxnSpPr/>
      </xdr:nvCxnSpPr>
      <xdr:spPr>
        <a:xfrm>
          <a:off x="21323300" y="6713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463" name="楕円 462"/>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26670</xdr:rowOff>
    </xdr:to>
    <xdr:cxnSp macro="">
      <xdr:nvCxnSpPr>
        <xdr:cNvPr id="464" name="直線コネクタ 463"/>
        <xdr:cNvCxnSpPr/>
      </xdr:nvCxnSpPr>
      <xdr:spPr>
        <a:xfrm>
          <a:off x="20434300" y="670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132080</xdr:rowOff>
    </xdr:from>
    <xdr:to>
      <xdr:col>102</xdr:col>
      <xdr:colOff>165100</xdr:colOff>
      <xdr:row>39</xdr:row>
      <xdr:rowOff>62230</xdr:rowOff>
    </xdr:to>
    <xdr:sp macro="" textlink="">
      <xdr:nvSpPr>
        <xdr:cNvPr id="465" name="楕円 464"/>
        <xdr:cNvSpPr/>
      </xdr:nvSpPr>
      <xdr:spPr>
        <a:xfrm>
          <a:off x="19494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xdr:rowOff>
    </xdr:from>
    <xdr:to>
      <xdr:col>107</xdr:col>
      <xdr:colOff>50800</xdr:colOff>
      <xdr:row>39</xdr:row>
      <xdr:rowOff>19050</xdr:rowOff>
    </xdr:to>
    <xdr:cxnSp macro="">
      <xdr:nvCxnSpPr>
        <xdr:cNvPr id="466" name="直線コネクタ 465"/>
        <xdr:cNvCxnSpPr/>
      </xdr:nvCxnSpPr>
      <xdr:spPr>
        <a:xfrm>
          <a:off x="19545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93997</xdr:rowOff>
    </xdr:from>
    <xdr:ext cx="469744" cy="259045"/>
    <xdr:sp macro="" textlink="">
      <xdr:nvSpPr>
        <xdr:cNvPr id="470" name="n_1mainValue【認定こども園・幼稚園・保育所】&#10;一人当たり面積"/>
        <xdr:cNvSpPr txBox="1"/>
      </xdr:nvSpPr>
      <xdr:spPr>
        <a:xfrm>
          <a:off x="21075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60977</xdr:rowOff>
    </xdr:from>
    <xdr:ext cx="469744" cy="259045"/>
    <xdr:sp macro="" textlink="">
      <xdr:nvSpPr>
        <xdr:cNvPr id="471" name="n_2mainValue【認定こども園・幼稚園・保育所】&#10;一人当たり面積"/>
        <xdr:cNvSpPr txBox="1"/>
      </xdr:nvSpPr>
      <xdr:spPr>
        <a:xfrm>
          <a:off x="20199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78757</xdr:rowOff>
    </xdr:from>
    <xdr:ext cx="469744" cy="259045"/>
    <xdr:sp macro="" textlink="">
      <xdr:nvSpPr>
        <xdr:cNvPr id="472" name="n_3mainValue【認定こども園・幼稚園・保育所】&#10;一人当たり面積"/>
        <xdr:cNvSpPr txBox="1"/>
      </xdr:nvSpPr>
      <xdr:spPr>
        <a:xfrm>
          <a:off x="19310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12" name="楕円 511"/>
        <xdr:cNvSpPr/>
      </xdr:nvSpPr>
      <xdr:spPr>
        <a:xfrm>
          <a:off x="16268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120032</xdr:rowOff>
    </xdr:from>
    <xdr:ext cx="405111" cy="259045"/>
    <xdr:sp macro="" textlink="">
      <xdr:nvSpPr>
        <xdr:cNvPr id="513" name="【学校施設】&#10;有形固定資産減価償却率該当値テキスト"/>
        <xdr:cNvSpPr txBox="1"/>
      </xdr:nvSpPr>
      <xdr:spPr>
        <a:xfrm>
          <a:off x="163576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xdr:rowOff>
    </xdr:from>
    <xdr:to>
      <xdr:col>81</xdr:col>
      <xdr:colOff>101600</xdr:colOff>
      <xdr:row>60</xdr:row>
      <xdr:rowOff>113665</xdr:rowOff>
    </xdr:to>
    <xdr:sp macro="" textlink="">
      <xdr:nvSpPr>
        <xdr:cNvPr id="514" name="楕円 513"/>
        <xdr:cNvSpPr/>
      </xdr:nvSpPr>
      <xdr:spPr>
        <a:xfrm>
          <a:off x="1543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20955</xdr:rowOff>
    </xdr:from>
    <xdr:to>
      <xdr:col>85</xdr:col>
      <xdr:colOff>127000</xdr:colOff>
      <xdr:row>60</xdr:row>
      <xdr:rowOff>62865</xdr:rowOff>
    </xdr:to>
    <xdr:cxnSp macro="">
      <xdr:nvCxnSpPr>
        <xdr:cNvPr id="515" name="直線コネクタ 514"/>
        <xdr:cNvCxnSpPr/>
      </xdr:nvCxnSpPr>
      <xdr:spPr>
        <a:xfrm flipV="1">
          <a:off x="15481300" y="103079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16" name="楕円 515"/>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62865</xdr:rowOff>
    </xdr:from>
    <xdr:to>
      <xdr:col>81</xdr:col>
      <xdr:colOff>50800</xdr:colOff>
      <xdr:row>60</xdr:row>
      <xdr:rowOff>70485</xdr:rowOff>
    </xdr:to>
    <xdr:cxnSp macro="">
      <xdr:nvCxnSpPr>
        <xdr:cNvPr id="517" name="直線コネクタ 516"/>
        <xdr:cNvCxnSpPr/>
      </xdr:nvCxnSpPr>
      <xdr:spPr>
        <a:xfrm flipV="1">
          <a:off x="14592300" y="103498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53975</xdr:rowOff>
    </xdr:from>
    <xdr:to>
      <xdr:col>72</xdr:col>
      <xdr:colOff>38100</xdr:colOff>
      <xdr:row>60</xdr:row>
      <xdr:rowOff>155575</xdr:rowOff>
    </xdr:to>
    <xdr:sp macro="" textlink="">
      <xdr:nvSpPr>
        <xdr:cNvPr id="518" name="楕円 517"/>
        <xdr:cNvSpPr/>
      </xdr:nvSpPr>
      <xdr:spPr>
        <a:xfrm>
          <a:off x="13652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70485</xdr:rowOff>
    </xdr:from>
    <xdr:to>
      <xdr:col>76</xdr:col>
      <xdr:colOff>114300</xdr:colOff>
      <xdr:row>60</xdr:row>
      <xdr:rowOff>104775</xdr:rowOff>
    </xdr:to>
    <xdr:cxnSp macro="">
      <xdr:nvCxnSpPr>
        <xdr:cNvPr id="519" name="直線コネクタ 518"/>
        <xdr:cNvCxnSpPr/>
      </xdr:nvCxnSpPr>
      <xdr:spPr>
        <a:xfrm flipV="1">
          <a:off x="13703300" y="103574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104792</xdr:rowOff>
    </xdr:from>
    <xdr:ext cx="405111" cy="259045"/>
    <xdr:sp macro="" textlink="">
      <xdr:nvSpPr>
        <xdr:cNvPr id="523" name="n_1main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24" name="n_2main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146702</xdr:rowOff>
    </xdr:from>
    <xdr:ext cx="405111" cy="259045"/>
    <xdr:sp macro="" textlink="">
      <xdr:nvSpPr>
        <xdr:cNvPr id="525" name="n_3mainValue【学校施設】&#10;有形固定資産減価償却率"/>
        <xdr:cNvSpPr txBox="1"/>
      </xdr:nvSpPr>
      <xdr:spPr>
        <a:xfrm>
          <a:off x="13500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85446</xdr:rowOff>
    </xdr:from>
    <xdr:to>
      <xdr:col>116</xdr:col>
      <xdr:colOff>114300</xdr:colOff>
      <xdr:row>64</xdr:row>
      <xdr:rowOff>15596</xdr:rowOff>
    </xdr:to>
    <xdr:sp macro="" textlink="">
      <xdr:nvSpPr>
        <xdr:cNvPr id="563" name="楕円 562"/>
        <xdr:cNvSpPr/>
      </xdr:nvSpPr>
      <xdr:spPr>
        <a:xfrm>
          <a:off x="221107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xdr:rowOff>
    </xdr:from>
    <xdr:ext cx="469744" cy="259045"/>
    <xdr:sp macro="" textlink="">
      <xdr:nvSpPr>
        <xdr:cNvPr id="564" name="【学校施設】&#10;一人当たり面積該当値テキスト"/>
        <xdr:cNvSpPr txBox="1"/>
      </xdr:nvSpPr>
      <xdr:spPr>
        <a:xfrm>
          <a:off x="22199600" y="108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79502</xdr:rowOff>
    </xdr:from>
    <xdr:to>
      <xdr:col>112</xdr:col>
      <xdr:colOff>38100</xdr:colOff>
      <xdr:row>64</xdr:row>
      <xdr:rowOff>9652</xdr:rowOff>
    </xdr:to>
    <xdr:sp macro="" textlink="">
      <xdr:nvSpPr>
        <xdr:cNvPr id="565" name="楕円 564"/>
        <xdr:cNvSpPr/>
      </xdr:nvSpPr>
      <xdr:spPr>
        <a:xfrm>
          <a:off x="21272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130302</xdr:rowOff>
    </xdr:from>
    <xdr:to>
      <xdr:col>116</xdr:col>
      <xdr:colOff>63500</xdr:colOff>
      <xdr:row>63</xdr:row>
      <xdr:rowOff>136246</xdr:rowOff>
    </xdr:to>
    <xdr:cxnSp macro="">
      <xdr:nvCxnSpPr>
        <xdr:cNvPr id="566" name="直線コネクタ 565"/>
        <xdr:cNvCxnSpPr/>
      </xdr:nvCxnSpPr>
      <xdr:spPr>
        <a:xfrm>
          <a:off x="21323300" y="1093165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106934</xdr:rowOff>
    </xdr:from>
    <xdr:to>
      <xdr:col>107</xdr:col>
      <xdr:colOff>101600</xdr:colOff>
      <xdr:row>64</xdr:row>
      <xdr:rowOff>37084</xdr:rowOff>
    </xdr:to>
    <xdr:sp macro="" textlink="">
      <xdr:nvSpPr>
        <xdr:cNvPr id="567" name="楕円 566"/>
        <xdr:cNvSpPr/>
      </xdr:nvSpPr>
      <xdr:spPr>
        <a:xfrm>
          <a:off x="20383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130302</xdr:rowOff>
    </xdr:from>
    <xdr:to>
      <xdr:col>111</xdr:col>
      <xdr:colOff>177800</xdr:colOff>
      <xdr:row>63</xdr:row>
      <xdr:rowOff>157734</xdr:rowOff>
    </xdr:to>
    <xdr:cxnSp macro="">
      <xdr:nvCxnSpPr>
        <xdr:cNvPr id="568" name="直線コネクタ 567"/>
        <xdr:cNvCxnSpPr/>
      </xdr:nvCxnSpPr>
      <xdr:spPr>
        <a:xfrm flipV="1">
          <a:off x="20434300" y="10931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101447</xdr:rowOff>
    </xdr:from>
    <xdr:to>
      <xdr:col>102</xdr:col>
      <xdr:colOff>165100</xdr:colOff>
      <xdr:row>64</xdr:row>
      <xdr:rowOff>31597</xdr:rowOff>
    </xdr:to>
    <xdr:sp macro="" textlink="">
      <xdr:nvSpPr>
        <xdr:cNvPr id="569" name="楕円 568"/>
        <xdr:cNvSpPr/>
      </xdr:nvSpPr>
      <xdr:spPr>
        <a:xfrm>
          <a:off x="19494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152247</xdr:rowOff>
    </xdr:from>
    <xdr:to>
      <xdr:col>107</xdr:col>
      <xdr:colOff>50800</xdr:colOff>
      <xdr:row>63</xdr:row>
      <xdr:rowOff>157734</xdr:rowOff>
    </xdr:to>
    <xdr:cxnSp macro="">
      <xdr:nvCxnSpPr>
        <xdr:cNvPr id="570" name="直線コネクタ 569"/>
        <xdr:cNvCxnSpPr/>
      </xdr:nvCxnSpPr>
      <xdr:spPr>
        <a:xfrm>
          <a:off x="19545300" y="1095359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779</xdr:rowOff>
    </xdr:from>
    <xdr:ext cx="469744" cy="259045"/>
    <xdr:sp macro="" textlink="">
      <xdr:nvSpPr>
        <xdr:cNvPr id="574" name="n_1mainValue【学校施設】&#10;一人当たり面積"/>
        <xdr:cNvSpPr txBox="1"/>
      </xdr:nvSpPr>
      <xdr:spPr>
        <a:xfrm>
          <a:off x="210757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28211</xdr:rowOff>
    </xdr:from>
    <xdr:ext cx="469744" cy="259045"/>
    <xdr:sp macro="" textlink="">
      <xdr:nvSpPr>
        <xdr:cNvPr id="575" name="n_2mainValue【学校施設】&#10;一人当たり面積"/>
        <xdr:cNvSpPr txBox="1"/>
      </xdr:nvSpPr>
      <xdr:spPr>
        <a:xfrm>
          <a:off x="20199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22724</xdr:rowOff>
    </xdr:from>
    <xdr:ext cx="469744" cy="259045"/>
    <xdr:sp macro="" textlink="">
      <xdr:nvSpPr>
        <xdr:cNvPr id="576" name="n_3mainValue【学校施設】&#10;一人当たり面積"/>
        <xdr:cNvSpPr txBox="1"/>
      </xdr:nvSpPr>
      <xdr:spPr>
        <a:xfrm>
          <a:off x="193104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88" name="テキスト ボックス 58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111761</xdr:rowOff>
    </xdr:to>
    <xdr:cxnSp macro="">
      <xdr:nvCxnSpPr>
        <xdr:cNvPr id="600" name="直線コネクタ 599"/>
        <xdr:cNvCxnSpPr/>
      </xdr:nvCxnSpPr>
      <xdr:spPr>
        <a:xfrm flipV="1">
          <a:off x="16318864" y="13589000"/>
          <a:ext cx="0" cy="126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115588</xdr:rowOff>
    </xdr:from>
    <xdr:ext cx="340478" cy="259045"/>
    <xdr:sp macro="" textlink="">
      <xdr:nvSpPr>
        <xdr:cNvPr id="601" name="【児童館】&#10;有形固定資産減価償却率最小値テキスト"/>
        <xdr:cNvSpPr txBox="1"/>
      </xdr:nvSpPr>
      <xdr:spPr>
        <a:xfrm>
          <a:off x="16357600" y="14860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111761</xdr:rowOff>
    </xdr:from>
    <xdr:to>
      <xdr:col>86</xdr:col>
      <xdr:colOff>25400</xdr:colOff>
      <xdr:row>86</xdr:row>
      <xdr:rowOff>111761</xdr:rowOff>
    </xdr:to>
    <xdr:cxnSp macro="">
      <xdr:nvCxnSpPr>
        <xdr:cNvPr id="602" name="直線コネクタ 601"/>
        <xdr:cNvCxnSpPr/>
      </xdr:nvCxnSpPr>
      <xdr:spPr>
        <a:xfrm>
          <a:off x="16230600" y="1485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3"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04" name="直線コネクタ 60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165116</xdr:rowOff>
    </xdr:from>
    <xdr:ext cx="405111" cy="259045"/>
    <xdr:sp macro="" textlink="">
      <xdr:nvSpPr>
        <xdr:cNvPr id="605" name="【児童館】&#10;有形固定資産減価償却率平均値テキスト"/>
        <xdr:cNvSpPr txBox="1"/>
      </xdr:nvSpPr>
      <xdr:spPr>
        <a:xfrm>
          <a:off x="16357600" y="14052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142239</xdr:rowOff>
    </xdr:from>
    <xdr:to>
      <xdr:col>85</xdr:col>
      <xdr:colOff>177800</xdr:colOff>
      <xdr:row>83</xdr:row>
      <xdr:rowOff>72389</xdr:rowOff>
    </xdr:to>
    <xdr:sp macro="" textlink="">
      <xdr:nvSpPr>
        <xdr:cNvPr id="606" name="フローチャート: 判断 605"/>
        <xdr:cNvSpPr/>
      </xdr:nvSpPr>
      <xdr:spPr>
        <a:xfrm>
          <a:off x="16268700" y="1420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160020</xdr:rowOff>
    </xdr:from>
    <xdr:to>
      <xdr:col>81</xdr:col>
      <xdr:colOff>101600</xdr:colOff>
      <xdr:row>83</xdr:row>
      <xdr:rowOff>90170</xdr:rowOff>
    </xdr:to>
    <xdr:sp macro="" textlink="">
      <xdr:nvSpPr>
        <xdr:cNvPr id="607" name="フローチャート: 判断 606"/>
        <xdr:cNvSpPr/>
      </xdr:nvSpPr>
      <xdr:spPr>
        <a:xfrm>
          <a:off x="154305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19050</xdr:rowOff>
    </xdr:from>
    <xdr:to>
      <xdr:col>76</xdr:col>
      <xdr:colOff>165100</xdr:colOff>
      <xdr:row>83</xdr:row>
      <xdr:rowOff>120650</xdr:rowOff>
    </xdr:to>
    <xdr:sp macro="" textlink="">
      <xdr:nvSpPr>
        <xdr:cNvPr id="608" name="フローチャート: 判断 607"/>
        <xdr:cNvSpPr/>
      </xdr:nvSpPr>
      <xdr:spPr>
        <a:xfrm>
          <a:off x="14541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81280</xdr:rowOff>
    </xdr:from>
    <xdr:to>
      <xdr:col>72</xdr:col>
      <xdr:colOff>38100</xdr:colOff>
      <xdr:row>84</xdr:row>
      <xdr:rowOff>11430</xdr:rowOff>
    </xdr:to>
    <xdr:sp macro="" textlink="">
      <xdr:nvSpPr>
        <xdr:cNvPr id="609" name="フローチャート: 判断 608"/>
        <xdr:cNvSpPr/>
      </xdr:nvSpPr>
      <xdr:spPr>
        <a:xfrm>
          <a:off x="136525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59689</xdr:rowOff>
    </xdr:from>
    <xdr:to>
      <xdr:col>85</xdr:col>
      <xdr:colOff>177800</xdr:colOff>
      <xdr:row>85</xdr:row>
      <xdr:rowOff>161289</xdr:rowOff>
    </xdr:to>
    <xdr:sp macro="" textlink="">
      <xdr:nvSpPr>
        <xdr:cNvPr id="615" name="楕円 614"/>
        <xdr:cNvSpPr/>
      </xdr:nvSpPr>
      <xdr:spPr>
        <a:xfrm>
          <a:off x="16268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38116</xdr:rowOff>
    </xdr:from>
    <xdr:ext cx="405111" cy="259045"/>
    <xdr:sp macro="" textlink="">
      <xdr:nvSpPr>
        <xdr:cNvPr id="616" name="【児童館】&#10;有形固定資産減価償却率該当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118111</xdr:rowOff>
    </xdr:from>
    <xdr:to>
      <xdr:col>81</xdr:col>
      <xdr:colOff>101600</xdr:colOff>
      <xdr:row>86</xdr:row>
      <xdr:rowOff>48261</xdr:rowOff>
    </xdr:to>
    <xdr:sp macro="" textlink="">
      <xdr:nvSpPr>
        <xdr:cNvPr id="617" name="楕円 616"/>
        <xdr:cNvSpPr/>
      </xdr:nvSpPr>
      <xdr:spPr>
        <a:xfrm>
          <a:off x="15430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110489</xdr:rowOff>
    </xdr:from>
    <xdr:to>
      <xdr:col>85</xdr:col>
      <xdr:colOff>127000</xdr:colOff>
      <xdr:row>85</xdr:row>
      <xdr:rowOff>168911</xdr:rowOff>
    </xdr:to>
    <xdr:cxnSp macro="">
      <xdr:nvCxnSpPr>
        <xdr:cNvPr id="618" name="直線コネクタ 617"/>
        <xdr:cNvCxnSpPr/>
      </xdr:nvCxnSpPr>
      <xdr:spPr>
        <a:xfrm flipV="1">
          <a:off x="15481300" y="14683739"/>
          <a:ext cx="8382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5080</xdr:rowOff>
    </xdr:from>
    <xdr:to>
      <xdr:col>76</xdr:col>
      <xdr:colOff>165100</xdr:colOff>
      <xdr:row>86</xdr:row>
      <xdr:rowOff>106680</xdr:rowOff>
    </xdr:to>
    <xdr:sp macro="" textlink="">
      <xdr:nvSpPr>
        <xdr:cNvPr id="619" name="楕円 618"/>
        <xdr:cNvSpPr/>
      </xdr:nvSpPr>
      <xdr:spPr>
        <a:xfrm>
          <a:off x="14541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168911</xdr:rowOff>
    </xdr:from>
    <xdr:to>
      <xdr:col>81</xdr:col>
      <xdr:colOff>50800</xdr:colOff>
      <xdr:row>86</xdr:row>
      <xdr:rowOff>55880</xdr:rowOff>
    </xdr:to>
    <xdr:cxnSp macro="">
      <xdr:nvCxnSpPr>
        <xdr:cNvPr id="620" name="直線コネクタ 619"/>
        <xdr:cNvCxnSpPr/>
      </xdr:nvCxnSpPr>
      <xdr:spPr>
        <a:xfrm flipV="1">
          <a:off x="14592300" y="14742161"/>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21" name="楕円 620"/>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55880</xdr:rowOff>
    </xdr:from>
    <xdr:to>
      <xdr:col>76</xdr:col>
      <xdr:colOff>114300</xdr:colOff>
      <xdr:row>86</xdr:row>
      <xdr:rowOff>114300</xdr:rowOff>
    </xdr:to>
    <xdr:cxnSp macro="">
      <xdr:nvCxnSpPr>
        <xdr:cNvPr id="622" name="直線コネクタ 621"/>
        <xdr:cNvCxnSpPr/>
      </xdr:nvCxnSpPr>
      <xdr:spPr>
        <a:xfrm flipV="1">
          <a:off x="13703300" y="148005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23" name="n_1aveValue【児童館】&#10;有形固定資産減価償却率"/>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24" name="n_2aveValue【児童館】&#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27957</xdr:rowOff>
    </xdr:from>
    <xdr:ext cx="405111" cy="259045"/>
    <xdr:sp macro="" textlink="">
      <xdr:nvSpPr>
        <xdr:cNvPr id="625" name="n_3aveValue【児童館】&#10;有形固定資産減価償却率"/>
        <xdr:cNvSpPr txBox="1"/>
      </xdr:nvSpPr>
      <xdr:spPr>
        <a:xfrm>
          <a:off x="13500744" y="1408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39388</xdr:rowOff>
    </xdr:from>
    <xdr:ext cx="340478" cy="259045"/>
    <xdr:sp macro="" textlink="">
      <xdr:nvSpPr>
        <xdr:cNvPr id="626" name="n_1mainValue【児童館】&#10;有形固定資産減価償却率"/>
        <xdr:cNvSpPr txBox="1"/>
      </xdr:nvSpPr>
      <xdr:spPr>
        <a:xfrm>
          <a:off x="15298361" y="1478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97807</xdr:rowOff>
    </xdr:from>
    <xdr:ext cx="340478" cy="259045"/>
    <xdr:sp macro="" textlink="">
      <xdr:nvSpPr>
        <xdr:cNvPr id="627" name="n_2mainValue【児童館】&#10;有形固定資産減価償却率"/>
        <xdr:cNvSpPr txBox="1"/>
      </xdr:nvSpPr>
      <xdr:spPr>
        <a:xfrm>
          <a:off x="14422061" y="14842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156227</xdr:rowOff>
    </xdr:from>
    <xdr:ext cx="340478" cy="259045"/>
    <xdr:sp macro="" textlink="">
      <xdr:nvSpPr>
        <xdr:cNvPr id="628" name="n_3mainValue【児童館】&#10;有形固定資産減価償却率"/>
        <xdr:cNvSpPr txBox="1"/>
      </xdr:nvSpPr>
      <xdr:spPr>
        <a:xfrm>
          <a:off x="13533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2" name="直線コネクタ 651"/>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3"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4" name="直線コネクタ 65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5"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6" name="直線コネクタ 655"/>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7"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58" name="フローチャート: 判断 657"/>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59" name="フローチャート: 判断 658"/>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0" name="フローチャート: 判断 65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1" name="フローチャート: 判断 66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147320</xdr:rowOff>
    </xdr:from>
    <xdr:to>
      <xdr:col>116</xdr:col>
      <xdr:colOff>114300</xdr:colOff>
      <xdr:row>86</xdr:row>
      <xdr:rowOff>77470</xdr:rowOff>
    </xdr:to>
    <xdr:sp macro="" textlink="">
      <xdr:nvSpPr>
        <xdr:cNvPr id="667" name="楕円 666"/>
        <xdr:cNvSpPr/>
      </xdr:nvSpPr>
      <xdr:spPr>
        <a:xfrm>
          <a:off x="22110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668" name="【児童館】&#10;一人当たり面積該当値テキスト"/>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147320</xdr:rowOff>
    </xdr:from>
    <xdr:to>
      <xdr:col>112</xdr:col>
      <xdr:colOff>38100</xdr:colOff>
      <xdr:row>86</xdr:row>
      <xdr:rowOff>77470</xdr:rowOff>
    </xdr:to>
    <xdr:sp macro="" textlink="">
      <xdr:nvSpPr>
        <xdr:cNvPr id="669" name="楕円 668"/>
        <xdr:cNvSpPr/>
      </xdr:nvSpPr>
      <xdr:spPr>
        <a:xfrm>
          <a:off x="2127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26670</xdr:rowOff>
    </xdr:from>
    <xdr:to>
      <xdr:col>116</xdr:col>
      <xdr:colOff>63500</xdr:colOff>
      <xdr:row>86</xdr:row>
      <xdr:rowOff>26670</xdr:rowOff>
    </xdr:to>
    <xdr:cxnSp macro="">
      <xdr:nvCxnSpPr>
        <xdr:cNvPr id="670" name="直線コネクタ 669"/>
        <xdr:cNvCxnSpPr/>
      </xdr:nvCxnSpPr>
      <xdr:spPr>
        <a:xfrm>
          <a:off x="21323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671" name="楕円 670"/>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26670</xdr:rowOff>
    </xdr:from>
    <xdr:to>
      <xdr:col>111</xdr:col>
      <xdr:colOff>177800</xdr:colOff>
      <xdr:row>86</xdr:row>
      <xdr:rowOff>26670</xdr:rowOff>
    </xdr:to>
    <xdr:cxnSp macro="">
      <xdr:nvCxnSpPr>
        <xdr:cNvPr id="672" name="直線コネクタ 671"/>
        <xdr:cNvCxnSpPr/>
      </xdr:nvCxnSpPr>
      <xdr:spPr>
        <a:xfrm>
          <a:off x="20434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673" name="楕円 672"/>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26670</xdr:rowOff>
    </xdr:to>
    <xdr:cxnSp macro="">
      <xdr:nvCxnSpPr>
        <xdr:cNvPr id="674" name="直線コネクタ 673"/>
        <xdr:cNvCxnSpPr/>
      </xdr:nvCxnSpPr>
      <xdr:spPr>
        <a:xfrm>
          <a:off x="19545300" y="14767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5"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76"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7"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68597</xdr:rowOff>
    </xdr:from>
    <xdr:ext cx="469744" cy="259045"/>
    <xdr:sp macro="" textlink="">
      <xdr:nvSpPr>
        <xdr:cNvPr id="678" name="n_1mainValue【児童館】&#10;一人当たり面積"/>
        <xdr:cNvSpPr txBox="1"/>
      </xdr:nvSpPr>
      <xdr:spPr>
        <a:xfrm>
          <a:off x="21075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679" name="n_2mainValue【児童館】&#10;一人当たり面積"/>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680" name="n_3mainValue【児童館】&#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6" name="直線コネクタ 70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08" name="直線コネクタ 70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0" name="直線コネクタ 7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11"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2" name="フローチャート: 判断 71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3" name="フローチャート: 判断 71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4" name="フローチャート: 判断 71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5" name="フローチャート: 判断 714"/>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721" name="楕円 720"/>
        <xdr:cNvSpPr/>
      </xdr:nvSpPr>
      <xdr:spPr>
        <a:xfrm>
          <a:off x="16268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722" name="【公民館】&#10;有形固定資産減価償却率該当値テキスト"/>
        <xdr:cNvSpPr txBox="1"/>
      </xdr:nvSpPr>
      <xdr:spPr>
        <a:xfrm>
          <a:off x="16357600"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154395</xdr:rowOff>
    </xdr:from>
    <xdr:to>
      <xdr:col>81</xdr:col>
      <xdr:colOff>101600</xdr:colOff>
      <xdr:row>103</xdr:row>
      <xdr:rowOff>84545</xdr:rowOff>
    </xdr:to>
    <xdr:sp macro="" textlink="">
      <xdr:nvSpPr>
        <xdr:cNvPr id="723" name="楕円 722"/>
        <xdr:cNvSpPr/>
      </xdr:nvSpPr>
      <xdr:spPr>
        <a:xfrm>
          <a:off x="15430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169273</xdr:rowOff>
    </xdr:from>
    <xdr:to>
      <xdr:col>85</xdr:col>
      <xdr:colOff>127000</xdr:colOff>
      <xdr:row>103</xdr:row>
      <xdr:rowOff>33745</xdr:rowOff>
    </xdr:to>
    <xdr:cxnSp macro="">
      <xdr:nvCxnSpPr>
        <xdr:cNvPr id="724" name="直線コネクタ 723"/>
        <xdr:cNvCxnSpPr/>
      </xdr:nvCxnSpPr>
      <xdr:spPr>
        <a:xfrm flipV="1">
          <a:off x="15481300" y="176571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154395</xdr:rowOff>
    </xdr:from>
    <xdr:to>
      <xdr:col>76</xdr:col>
      <xdr:colOff>165100</xdr:colOff>
      <xdr:row>103</xdr:row>
      <xdr:rowOff>84545</xdr:rowOff>
    </xdr:to>
    <xdr:sp macro="" textlink="">
      <xdr:nvSpPr>
        <xdr:cNvPr id="725" name="楕円 724"/>
        <xdr:cNvSpPr/>
      </xdr:nvSpPr>
      <xdr:spPr>
        <a:xfrm>
          <a:off x="14541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33745</xdr:rowOff>
    </xdr:to>
    <xdr:cxnSp macro="">
      <xdr:nvCxnSpPr>
        <xdr:cNvPr id="726" name="直線コネクタ 725"/>
        <xdr:cNvCxnSpPr/>
      </xdr:nvCxnSpPr>
      <xdr:spPr>
        <a:xfrm>
          <a:off x="14592300" y="17693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727" name="楕円 726"/>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33745</xdr:rowOff>
    </xdr:from>
    <xdr:to>
      <xdr:col>76</xdr:col>
      <xdr:colOff>114300</xdr:colOff>
      <xdr:row>103</xdr:row>
      <xdr:rowOff>68036</xdr:rowOff>
    </xdr:to>
    <xdr:cxnSp macro="">
      <xdr:nvCxnSpPr>
        <xdr:cNvPr id="728" name="直線コネクタ 727"/>
        <xdr:cNvCxnSpPr/>
      </xdr:nvCxnSpPr>
      <xdr:spPr>
        <a:xfrm flipV="1">
          <a:off x="13703300" y="176930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29"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30"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31"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101072</xdr:rowOff>
    </xdr:from>
    <xdr:ext cx="405111" cy="259045"/>
    <xdr:sp macro="" textlink="">
      <xdr:nvSpPr>
        <xdr:cNvPr id="732" name="n_1mainValue【公民館】&#10;有形固定資産減価償却率"/>
        <xdr:cNvSpPr txBox="1"/>
      </xdr:nvSpPr>
      <xdr:spPr>
        <a:xfrm>
          <a:off x="15266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101072</xdr:rowOff>
    </xdr:from>
    <xdr:ext cx="405111" cy="259045"/>
    <xdr:sp macro="" textlink="">
      <xdr:nvSpPr>
        <xdr:cNvPr id="733" name="n_2mainValue【公民館】&#10;有形固定資産減価償却率"/>
        <xdr:cNvSpPr txBox="1"/>
      </xdr:nvSpPr>
      <xdr:spPr>
        <a:xfrm>
          <a:off x="14389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734" name="n_3mainValue【公民館】&#10;有形固定資産減価償却率"/>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0" name="直線コネクタ 759"/>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2" name="直線コネクタ 76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3"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4" name="直線コネクタ 76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65"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6" name="フローチャート: 判断 765"/>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7" name="フローチャート: 判断 766"/>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68" name="フローチャート: 判断 767"/>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69" name="フローチャート: 判断 768"/>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110308</xdr:rowOff>
    </xdr:from>
    <xdr:to>
      <xdr:col>116</xdr:col>
      <xdr:colOff>114300</xdr:colOff>
      <xdr:row>109</xdr:row>
      <xdr:rowOff>40458</xdr:rowOff>
    </xdr:to>
    <xdr:sp macro="" textlink="">
      <xdr:nvSpPr>
        <xdr:cNvPr id="775" name="楕円 774"/>
        <xdr:cNvSpPr/>
      </xdr:nvSpPr>
      <xdr:spPr>
        <a:xfrm>
          <a:off x="221107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25235</xdr:rowOff>
    </xdr:from>
    <xdr:ext cx="469744" cy="259045"/>
    <xdr:sp macro="" textlink="">
      <xdr:nvSpPr>
        <xdr:cNvPr id="776" name="【公民館】&#10;一人当たり面積該当値テキスト"/>
        <xdr:cNvSpPr txBox="1"/>
      </xdr:nvSpPr>
      <xdr:spPr>
        <a:xfrm>
          <a:off x="22199600" y="185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110308</xdr:rowOff>
    </xdr:from>
    <xdr:to>
      <xdr:col>112</xdr:col>
      <xdr:colOff>38100</xdr:colOff>
      <xdr:row>109</xdr:row>
      <xdr:rowOff>40458</xdr:rowOff>
    </xdr:to>
    <xdr:sp macro="" textlink="">
      <xdr:nvSpPr>
        <xdr:cNvPr id="777" name="楕円 776"/>
        <xdr:cNvSpPr/>
      </xdr:nvSpPr>
      <xdr:spPr>
        <a:xfrm>
          <a:off x="21272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161108</xdr:rowOff>
    </xdr:from>
    <xdr:to>
      <xdr:col>116</xdr:col>
      <xdr:colOff>63500</xdr:colOff>
      <xdr:row>108</xdr:row>
      <xdr:rowOff>161108</xdr:rowOff>
    </xdr:to>
    <xdr:cxnSp macro="">
      <xdr:nvCxnSpPr>
        <xdr:cNvPr id="778" name="直線コネクタ 777"/>
        <xdr:cNvCxnSpPr/>
      </xdr:nvCxnSpPr>
      <xdr:spPr>
        <a:xfrm>
          <a:off x="21323300" y="1867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110308</xdr:rowOff>
    </xdr:from>
    <xdr:to>
      <xdr:col>107</xdr:col>
      <xdr:colOff>101600</xdr:colOff>
      <xdr:row>109</xdr:row>
      <xdr:rowOff>40458</xdr:rowOff>
    </xdr:to>
    <xdr:sp macro="" textlink="">
      <xdr:nvSpPr>
        <xdr:cNvPr id="779" name="楕円 778"/>
        <xdr:cNvSpPr/>
      </xdr:nvSpPr>
      <xdr:spPr>
        <a:xfrm>
          <a:off x="20383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161108</xdr:rowOff>
    </xdr:from>
    <xdr:to>
      <xdr:col>111</xdr:col>
      <xdr:colOff>177800</xdr:colOff>
      <xdr:row>108</xdr:row>
      <xdr:rowOff>161108</xdr:rowOff>
    </xdr:to>
    <xdr:cxnSp macro="">
      <xdr:nvCxnSpPr>
        <xdr:cNvPr id="780" name="直線コネクタ 779"/>
        <xdr:cNvCxnSpPr/>
      </xdr:nvCxnSpPr>
      <xdr:spPr>
        <a:xfrm>
          <a:off x="20434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107043</xdr:rowOff>
    </xdr:from>
    <xdr:to>
      <xdr:col>102</xdr:col>
      <xdr:colOff>165100</xdr:colOff>
      <xdr:row>109</xdr:row>
      <xdr:rowOff>37193</xdr:rowOff>
    </xdr:to>
    <xdr:sp macro="" textlink="">
      <xdr:nvSpPr>
        <xdr:cNvPr id="781" name="楕円 780"/>
        <xdr:cNvSpPr/>
      </xdr:nvSpPr>
      <xdr:spPr>
        <a:xfrm>
          <a:off x="19494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157843</xdr:rowOff>
    </xdr:from>
    <xdr:to>
      <xdr:col>107</xdr:col>
      <xdr:colOff>50800</xdr:colOff>
      <xdr:row>108</xdr:row>
      <xdr:rowOff>161108</xdr:rowOff>
    </xdr:to>
    <xdr:cxnSp macro="">
      <xdr:nvCxnSpPr>
        <xdr:cNvPr id="782" name="直線コネクタ 781"/>
        <xdr:cNvCxnSpPr/>
      </xdr:nvCxnSpPr>
      <xdr:spPr>
        <a:xfrm>
          <a:off x="19545300" y="186744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83"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4"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85"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31585</xdr:rowOff>
    </xdr:from>
    <xdr:ext cx="469744" cy="259045"/>
    <xdr:sp macro="" textlink="">
      <xdr:nvSpPr>
        <xdr:cNvPr id="786" name="n_1mainValue【公民館】&#10;一人当たり面積"/>
        <xdr:cNvSpPr txBox="1"/>
      </xdr:nvSpPr>
      <xdr:spPr>
        <a:xfrm>
          <a:off x="210757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31585</xdr:rowOff>
    </xdr:from>
    <xdr:ext cx="469744" cy="259045"/>
    <xdr:sp macro="" textlink="">
      <xdr:nvSpPr>
        <xdr:cNvPr id="787" name="n_2mainValue【公民館】&#10;一人当たり面積"/>
        <xdr:cNvSpPr txBox="1"/>
      </xdr:nvSpPr>
      <xdr:spPr>
        <a:xfrm>
          <a:off x="20199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28320</xdr:rowOff>
    </xdr:from>
    <xdr:ext cx="469744" cy="259045"/>
    <xdr:sp macro="" textlink="">
      <xdr:nvSpPr>
        <xdr:cNvPr id="788" name="n_3mainValue【公民館】&#10;一人当たり面積"/>
        <xdr:cNvSpPr txBox="1"/>
      </xdr:nvSpPr>
      <xdr:spPr>
        <a:xfrm>
          <a:off x="19310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類似団体と比較して特に有形固定資産減価償却率が高い施設は、道路、幼稚園・保育所であり、逆に低い施設は、児童館である。道路、幼稚園・保育所の減価償却率はそれぞれ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を超えており、更新を要する時期に近いものが多い。道路については継続的に、幼稚園・保育所については、待機児童対策等もあわせて対応していく。児童館は、平成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年度にかすやこども館を新設したことにより、現時点での減価償却率は低くなっている。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47,658
47,061
14.13
14,599,764
14,219,610
357,361
8,721,150
10,245,703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2" name="楕円 71"/>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3" name="【図書館】&#10;有形固定資産減価償却率該当値テキスト"/>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4" name="楕円 73"/>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53340</xdr:rowOff>
    </xdr:to>
    <xdr:cxnSp macro="">
      <xdr:nvCxnSpPr>
        <xdr:cNvPr id="75" name="直線コネクタ 74"/>
        <xdr:cNvCxnSpPr/>
      </xdr:nvCxnSpPr>
      <xdr:spPr>
        <a:xfrm flipV="1">
          <a:off x="3797300" y="67072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35197</xdr:rowOff>
    </xdr:from>
    <xdr:to>
      <xdr:col>15</xdr:col>
      <xdr:colOff>101600</xdr:colOff>
      <xdr:row>39</xdr:row>
      <xdr:rowOff>136797</xdr:rowOff>
    </xdr:to>
    <xdr:sp macro="" textlink="">
      <xdr:nvSpPr>
        <xdr:cNvPr id="76" name="楕円 75"/>
        <xdr:cNvSpPr/>
      </xdr:nvSpPr>
      <xdr:spPr>
        <a:xfrm>
          <a:off x="2857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85997</xdr:rowOff>
    </xdr:to>
    <xdr:cxnSp macro="">
      <xdr:nvCxnSpPr>
        <xdr:cNvPr id="77" name="直線コネクタ 76"/>
        <xdr:cNvCxnSpPr/>
      </xdr:nvCxnSpPr>
      <xdr:spPr>
        <a:xfrm flipV="1">
          <a:off x="2908300" y="67398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67854</xdr:rowOff>
    </xdr:from>
    <xdr:to>
      <xdr:col>10</xdr:col>
      <xdr:colOff>165100</xdr:colOff>
      <xdr:row>39</xdr:row>
      <xdr:rowOff>169454</xdr:rowOff>
    </xdr:to>
    <xdr:sp macro="" textlink="">
      <xdr:nvSpPr>
        <xdr:cNvPr id="78" name="楕円 77"/>
        <xdr:cNvSpPr/>
      </xdr:nvSpPr>
      <xdr:spPr>
        <a:xfrm>
          <a:off x="1968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85997</xdr:rowOff>
    </xdr:from>
    <xdr:to>
      <xdr:col>15</xdr:col>
      <xdr:colOff>50800</xdr:colOff>
      <xdr:row>39</xdr:row>
      <xdr:rowOff>118654</xdr:rowOff>
    </xdr:to>
    <xdr:cxnSp macro="">
      <xdr:nvCxnSpPr>
        <xdr:cNvPr id="79" name="直線コネクタ 78"/>
        <xdr:cNvCxnSpPr/>
      </xdr:nvCxnSpPr>
      <xdr:spPr>
        <a:xfrm flipV="1">
          <a:off x="2019300" y="677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3" name="n_1mainValue【図書館】&#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127924</xdr:rowOff>
    </xdr:from>
    <xdr:ext cx="405111" cy="259045"/>
    <xdr:sp macro="" textlink="">
      <xdr:nvSpPr>
        <xdr:cNvPr id="84" name="n_2mainValue【図書館】&#10;有形固定資産減価償却率"/>
        <xdr:cNvSpPr txBox="1"/>
      </xdr:nvSpPr>
      <xdr:spPr>
        <a:xfrm>
          <a:off x="2705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160581</xdr:rowOff>
    </xdr:from>
    <xdr:ext cx="405111" cy="259045"/>
    <xdr:sp macro="" textlink="">
      <xdr:nvSpPr>
        <xdr:cNvPr id="85" name="n_3mainValue【図書館】&#10;有形固定資産減価償却率"/>
        <xdr:cNvSpPr txBox="1"/>
      </xdr:nvSpPr>
      <xdr:spPr>
        <a:xfrm>
          <a:off x="1816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20" name="楕円 119"/>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55262</xdr:rowOff>
    </xdr:from>
    <xdr:ext cx="469744" cy="259045"/>
    <xdr:sp macro="" textlink="">
      <xdr:nvSpPr>
        <xdr:cNvPr id="121" name="【図書館】&#10;一人当たり面積該当値テキスト"/>
        <xdr:cNvSpPr txBox="1"/>
      </xdr:nvSpPr>
      <xdr:spPr>
        <a:xfrm>
          <a:off x="10515600"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76835</xdr:rowOff>
    </xdr:from>
    <xdr:to>
      <xdr:col>50</xdr:col>
      <xdr:colOff>165100</xdr:colOff>
      <xdr:row>40</xdr:row>
      <xdr:rowOff>6985</xdr:rowOff>
    </xdr:to>
    <xdr:sp macro="" textlink="">
      <xdr:nvSpPr>
        <xdr:cNvPr id="122" name="楕円 121"/>
        <xdr:cNvSpPr/>
      </xdr:nvSpPr>
      <xdr:spPr>
        <a:xfrm>
          <a:off x="958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127635</xdr:rowOff>
    </xdr:to>
    <xdr:cxnSp macro="">
      <xdr:nvCxnSpPr>
        <xdr:cNvPr id="123" name="直線コネクタ 122"/>
        <xdr:cNvCxnSpPr/>
      </xdr:nvCxnSpPr>
      <xdr:spPr>
        <a:xfrm>
          <a:off x="9639300" y="681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71120</xdr:rowOff>
    </xdr:from>
    <xdr:to>
      <xdr:col>46</xdr:col>
      <xdr:colOff>38100</xdr:colOff>
      <xdr:row>40</xdr:row>
      <xdr:rowOff>1270</xdr:rowOff>
    </xdr:to>
    <xdr:sp macro="" textlink="">
      <xdr:nvSpPr>
        <xdr:cNvPr id="124" name="楕円 123"/>
        <xdr:cNvSpPr/>
      </xdr:nvSpPr>
      <xdr:spPr>
        <a:xfrm>
          <a:off x="8699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121920</xdr:rowOff>
    </xdr:from>
    <xdr:to>
      <xdr:col>50</xdr:col>
      <xdr:colOff>114300</xdr:colOff>
      <xdr:row>39</xdr:row>
      <xdr:rowOff>127635</xdr:rowOff>
    </xdr:to>
    <xdr:cxnSp macro="">
      <xdr:nvCxnSpPr>
        <xdr:cNvPr id="125" name="直線コネクタ 124"/>
        <xdr:cNvCxnSpPr/>
      </xdr:nvCxnSpPr>
      <xdr:spPr>
        <a:xfrm>
          <a:off x="8750300" y="6808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71120</xdr:rowOff>
    </xdr:from>
    <xdr:to>
      <xdr:col>41</xdr:col>
      <xdr:colOff>101600</xdr:colOff>
      <xdr:row>40</xdr:row>
      <xdr:rowOff>1270</xdr:rowOff>
    </xdr:to>
    <xdr:sp macro="" textlink="">
      <xdr:nvSpPr>
        <xdr:cNvPr id="126" name="楕円 125"/>
        <xdr:cNvSpPr/>
      </xdr:nvSpPr>
      <xdr:spPr>
        <a:xfrm>
          <a:off x="781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121920</xdr:rowOff>
    </xdr:from>
    <xdr:to>
      <xdr:col>45</xdr:col>
      <xdr:colOff>177800</xdr:colOff>
      <xdr:row>39</xdr:row>
      <xdr:rowOff>121920</xdr:rowOff>
    </xdr:to>
    <xdr:cxnSp macro="">
      <xdr:nvCxnSpPr>
        <xdr:cNvPr id="127" name="直線コネクタ 126"/>
        <xdr:cNvCxnSpPr/>
      </xdr:nvCxnSpPr>
      <xdr:spPr>
        <a:xfrm>
          <a:off x="7861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169562</xdr:rowOff>
    </xdr:from>
    <xdr:ext cx="469744" cy="259045"/>
    <xdr:sp macro="" textlink="">
      <xdr:nvSpPr>
        <xdr:cNvPr id="131" name="n_1main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32" name="n_2mainValue【図書館】&#10;一人当たり面積"/>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163847</xdr:rowOff>
    </xdr:from>
    <xdr:ext cx="469744" cy="259045"/>
    <xdr:sp macro="" textlink="">
      <xdr:nvSpPr>
        <xdr:cNvPr id="133" name="n_3mainValue【図書館】&#10;一人当たり面積"/>
        <xdr:cNvSpPr txBox="1"/>
      </xdr:nvSpPr>
      <xdr:spPr>
        <a:xfrm>
          <a:off x="7626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63"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173" name="楕円 172"/>
        <xdr:cNvSpPr/>
      </xdr:nvSpPr>
      <xdr:spPr>
        <a:xfrm>
          <a:off x="4584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45737</xdr:rowOff>
    </xdr:from>
    <xdr:ext cx="405111" cy="259045"/>
    <xdr:sp macro="" textlink="">
      <xdr:nvSpPr>
        <xdr:cNvPr id="174" name="【体育館・プール】&#10;有形固定資産減価償却率該当値テキスト"/>
        <xdr:cNvSpPr txBox="1"/>
      </xdr:nvSpPr>
      <xdr:spPr>
        <a:xfrm>
          <a:off x="4673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75" name="楕円 174"/>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144780</xdr:rowOff>
    </xdr:to>
    <xdr:cxnSp macro="">
      <xdr:nvCxnSpPr>
        <xdr:cNvPr id="176" name="直線コネクタ 175"/>
        <xdr:cNvCxnSpPr/>
      </xdr:nvCxnSpPr>
      <xdr:spPr>
        <a:xfrm flipV="1">
          <a:off x="3797300" y="105765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77" name="楕円 176"/>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13335</xdr:rowOff>
    </xdr:to>
    <xdr:cxnSp macro="">
      <xdr:nvCxnSpPr>
        <xdr:cNvPr id="178" name="直線コネクタ 177"/>
        <xdr:cNvCxnSpPr/>
      </xdr:nvCxnSpPr>
      <xdr:spPr>
        <a:xfrm flipV="1">
          <a:off x="2908300" y="106032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2540</xdr:rowOff>
    </xdr:from>
    <xdr:to>
      <xdr:col>10</xdr:col>
      <xdr:colOff>165100</xdr:colOff>
      <xdr:row>62</xdr:row>
      <xdr:rowOff>104140</xdr:rowOff>
    </xdr:to>
    <xdr:sp macro="" textlink="">
      <xdr:nvSpPr>
        <xdr:cNvPr id="179" name="楕円 178"/>
        <xdr:cNvSpPr/>
      </xdr:nvSpPr>
      <xdr:spPr>
        <a:xfrm>
          <a:off x="196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53340</xdr:rowOff>
    </xdr:to>
    <xdr:cxnSp macro="">
      <xdr:nvCxnSpPr>
        <xdr:cNvPr id="180" name="直線コネクタ 179"/>
        <xdr:cNvCxnSpPr/>
      </xdr:nvCxnSpPr>
      <xdr:spPr>
        <a:xfrm flipV="1">
          <a:off x="2019300" y="10643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1"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15257</xdr:rowOff>
    </xdr:from>
    <xdr:ext cx="405111" cy="259045"/>
    <xdr:sp macro="" textlink="">
      <xdr:nvSpPr>
        <xdr:cNvPr id="184" name="n_1mainValue【体育館・プール】&#10;有形固定資産減価償却率"/>
        <xdr:cNvSpPr txBox="1"/>
      </xdr:nvSpPr>
      <xdr:spPr>
        <a:xfrm>
          <a:off x="3582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85" name="n_2mainValue【体育館・プー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95267</xdr:rowOff>
    </xdr:from>
    <xdr:ext cx="405111" cy="259045"/>
    <xdr:sp macro="" textlink="">
      <xdr:nvSpPr>
        <xdr:cNvPr id="186" name="n_3mainValue【体育館・プール】&#10;有形固定資産減価償却率"/>
        <xdr:cNvSpPr txBox="1"/>
      </xdr:nvSpPr>
      <xdr:spPr>
        <a:xfrm>
          <a:off x="1816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147320</xdr:rowOff>
    </xdr:from>
    <xdr:to>
      <xdr:col>55</xdr:col>
      <xdr:colOff>50800</xdr:colOff>
      <xdr:row>62</xdr:row>
      <xdr:rowOff>77470</xdr:rowOff>
    </xdr:to>
    <xdr:sp macro="" textlink="">
      <xdr:nvSpPr>
        <xdr:cNvPr id="225" name="楕円 224"/>
        <xdr:cNvSpPr/>
      </xdr:nvSpPr>
      <xdr:spPr>
        <a:xfrm>
          <a:off x="10426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170197</xdr:rowOff>
    </xdr:from>
    <xdr:ext cx="469744" cy="259045"/>
    <xdr:sp macro="" textlink="">
      <xdr:nvSpPr>
        <xdr:cNvPr id="226" name="【体育館・プール】&#10;一人当たり面積該当値テキスト"/>
        <xdr:cNvSpPr txBox="1"/>
      </xdr:nvSpPr>
      <xdr:spPr>
        <a:xfrm>
          <a:off x="10515600"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27" name="楕円 226"/>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26670</xdr:rowOff>
    </xdr:to>
    <xdr:cxnSp macro="">
      <xdr:nvCxnSpPr>
        <xdr:cNvPr id="228" name="直線コネクタ 227"/>
        <xdr:cNvCxnSpPr/>
      </xdr:nvCxnSpPr>
      <xdr:spPr>
        <a:xfrm>
          <a:off x="9639300" y="1065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137795</xdr:rowOff>
    </xdr:from>
    <xdr:to>
      <xdr:col>46</xdr:col>
      <xdr:colOff>38100</xdr:colOff>
      <xdr:row>62</xdr:row>
      <xdr:rowOff>67945</xdr:rowOff>
    </xdr:to>
    <xdr:sp macro="" textlink="">
      <xdr:nvSpPr>
        <xdr:cNvPr id="229" name="楕円 228"/>
        <xdr:cNvSpPr/>
      </xdr:nvSpPr>
      <xdr:spPr>
        <a:xfrm>
          <a:off x="869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17145</xdr:rowOff>
    </xdr:from>
    <xdr:to>
      <xdr:col>50</xdr:col>
      <xdr:colOff>114300</xdr:colOff>
      <xdr:row>62</xdr:row>
      <xdr:rowOff>22860</xdr:rowOff>
    </xdr:to>
    <xdr:cxnSp macro="">
      <xdr:nvCxnSpPr>
        <xdr:cNvPr id="230" name="直線コネクタ 229"/>
        <xdr:cNvCxnSpPr/>
      </xdr:nvCxnSpPr>
      <xdr:spPr>
        <a:xfrm>
          <a:off x="8750300" y="10647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31" name="楕円 230"/>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17145</xdr:rowOff>
    </xdr:to>
    <xdr:cxnSp macro="">
      <xdr:nvCxnSpPr>
        <xdr:cNvPr id="232" name="直線コネクタ 231"/>
        <xdr:cNvCxnSpPr/>
      </xdr:nvCxnSpPr>
      <xdr:spPr>
        <a:xfrm>
          <a:off x="7861300" y="1064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90187</xdr:rowOff>
    </xdr:from>
    <xdr:ext cx="469744" cy="259045"/>
    <xdr:sp macro="" textlink="">
      <xdr:nvSpPr>
        <xdr:cNvPr id="236" name="n_1mainValue【体育館・プール】&#10;一人当たり面積"/>
        <xdr:cNvSpPr txBox="1"/>
      </xdr:nvSpPr>
      <xdr:spPr>
        <a:xfrm>
          <a:off x="9391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84472</xdr:rowOff>
    </xdr:from>
    <xdr:ext cx="469744" cy="259045"/>
    <xdr:sp macro="" textlink="">
      <xdr:nvSpPr>
        <xdr:cNvPr id="237" name="n_2mainValue【体育館・プール】&#10;一人当たり面積"/>
        <xdr:cNvSpPr txBox="1"/>
      </xdr:nvSpPr>
      <xdr:spPr>
        <a:xfrm>
          <a:off x="8515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78757</xdr:rowOff>
    </xdr:from>
    <xdr:ext cx="469744" cy="259045"/>
    <xdr:sp macro="" textlink="">
      <xdr:nvSpPr>
        <xdr:cNvPr id="238" name="n_3mainValue【体育館・プール】&#10;一人当たり面積"/>
        <xdr:cNvSpPr txBox="1"/>
      </xdr:nvSpPr>
      <xdr:spPr>
        <a:xfrm>
          <a:off x="7626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78" name="楕円 277"/>
        <xdr:cNvSpPr/>
      </xdr:nvSpPr>
      <xdr:spPr>
        <a:xfrm>
          <a:off x="4584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120666</xdr:rowOff>
    </xdr:from>
    <xdr:ext cx="405111" cy="259045"/>
    <xdr:sp macro="" textlink="">
      <xdr:nvSpPr>
        <xdr:cNvPr id="279" name="【福祉施設】&#10;有形固定資産減価償却率該当値テキスト"/>
        <xdr:cNvSpPr txBox="1"/>
      </xdr:nvSpPr>
      <xdr:spPr>
        <a:xfrm>
          <a:off x="4673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133986</xdr:rowOff>
    </xdr:from>
    <xdr:to>
      <xdr:col>20</xdr:col>
      <xdr:colOff>38100</xdr:colOff>
      <xdr:row>81</xdr:row>
      <xdr:rowOff>64136</xdr:rowOff>
    </xdr:to>
    <xdr:sp macro="" textlink="">
      <xdr:nvSpPr>
        <xdr:cNvPr id="280" name="楕円 279"/>
        <xdr:cNvSpPr/>
      </xdr:nvSpPr>
      <xdr:spPr>
        <a:xfrm>
          <a:off x="3746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148589</xdr:rowOff>
    </xdr:from>
    <xdr:to>
      <xdr:col>24</xdr:col>
      <xdr:colOff>63500</xdr:colOff>
      <xdr:row>81</xdr:row>
      <xdr:rowOff>13336</xdr:rowOff>
    </xdr:to>
    <xdr:cxnSp macro="">
      <xdr:nvCxnSpPr>
        <xdr:cNvPr id="281" name="直線コネクタ 280"/>
        <xdr:cNvCxnSpPr/>
      </xdr:nvCxnSpPr>
      <xdr:spPr>
        <a:xfrm flipV="1">
          <a:off x="3797300" y="138645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82" name="楕円 281"/>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13336</xdr:rowOff>
    </xdr:from>
    <xdr:to>
      <xdr:col>19</xdr:col>
      <xdr:colOff>177800</xdr:colOff>
      <xdr:row>81</xdr:row>
      <xdr:rowOff>114300</xdr:rowOff>
    </xdr:to>
    <xdr:cxnSp macro="">
      <xdr:nvCxnSpPr>
        <xdr:cNvPr id="283" name="直線コネクタ 282"/>
        <xdr:cNvCxnSpPr/>
      </xdr:nvCxnSpPr>
      <xdr:spPr>
        <a:xfrm flipV="1">
          <a:off x="2908300" y="13900786"/>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284" name="楕円 283"/>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140970</xdr:rowOff>
    </xdr:to>
    <xdr:cxnSp macro="">
      <xdr:nvCxnSpPr>
        <xdr:cNvPr id="285" name="直線コネクタ 284"/>
        <xdr:cNvCxnSpPr/>
      </xdr:nvCxnSpPr>
      <xdr:spPr>
        <a:xfrm flipV="1">
          <a:off x="2019300" y="14001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80663</xdr:rowOff>
    </xdr:from>
    <xdr:ext cx="405111" cy="259045"/>
    <xdr:sp macro="" textlink="">
      <xdr:nvSpPr>
        <xdr:cNvPr id="289" name="n_1mainValue【福祉施設】&#10;有形固定資産減価償却率"/>
        <xdr:cNvSpPr txBox="1"/>
      </xdr:nvSpPr>
      <xdr:spPr>
        <a:xfrm>
          <a:off x="35820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90" name="n_2mainValue【福祉施設】&#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291" name="n_3mainValue【福祉施設】&#10;有形固定資産減価償却率"/>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32" name="楕円 331"/>
        <xdr:cNvSpPr/>
      </xdr:nvSpPr>
      <xdr:spPr>
        <a:xfrm>
          <a:off x="10426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133911</xdr:rowOff>
    </xdr:from>
    <xdr:ext cx="469744" cy="259045"/>
    <xdr:sp macro="" textlink="">
      <xdr:nvSpPr>
        <xdr:cNvPr id="333" name="【福祉施設】&#10;一人当たり面積該当値テキスト"/>
        <xdr:cNvSpPr txBox="1"/>
      </xdr:nvSpPr>
      <xdr:spPr>
        <a:xfrm>
          <a:off x="10515600"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152219</xdr:rowOff>
    </xdr:from>
    <xdr:to>
      <xdr:col>50</xdr:col>
      <xdr:colOff>165100</xdr:colOff>
      <xdr:row>86</xdr:row>
      <xdr:rowOff>82369</xdr:rowOff>
    </xdr:to>
    <xdr:sp macro="" textlink="">
      <xdr:nvSpPr>
        <xdr:cNvPr id="334" name="楕円 333"/>
        <xdr:cNvSpPr/>
      </xdr:nvSpPr>
      <xdr:spPr>
        <a:xfrm>
          <a:off x="9588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31569</xdr:rowOff>
    </xdr:from>
    <xdr:to>
      <xdr:col>55</xdr:col>
      <xdr:colOff>0</xdr:colOff>
      <xdr:row>86</xdr:row>
      <xdr:rowOff>34834</xdr:rowOff>
    </xdr:to>
    <xdr:cxnSp macro="">
      <xdr:nvCxnSpPr>
        <xdr:cNvPr id="335" name="直線コネクタ 334"/>
        <xdr:cNvCxnSpPr/>
      </xdr:nvCxnSpPr>
      <xdr:spPr>
        <a:xfrm>
          <a:off x="9639300" y="147762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152219</xdr:rowOff>
    </xdr:from>
    <xdr:to>
      <xdr:col>46</xdr:col>
      <xdr:colOff>38100</xdr:colOff>
      <xdr:row>86</xdr:row>
      <xdr:rowOff>82369</xdr:rowOff>
    </xdr:to>
    <xdr:sp macro="" textlink="">
      <xdr:nvSpPr>
        <xdr:cNvPr id="336" name="楕円 335"/>
        <xdr:cNvSpPr/>
      </xdr:nvSpPr>
      <xdr:spPr>
        <a:xfrm>
          <a:off x="8699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31569</xdr:rowOff>
    </xdr:from>
    <xdr:to>
      <xdr:col>50</xdr:col>
      <xdr:colOff>114300</xdr:colOff>
      <xdr:row>86</xdr:row>
      <xdr:rowOff>31569</xdr:rowOff>
    </xdr:to>
    <xdr:cxnSp macro="">
      <xdr:nvCxnSpPr>
        <xdr:cNvPr id="337" name="直線コネクタ 336"/>
        <xdr:cNvCxnSpPr/>
      </xdr:nvCxnSpPr>
      <xdr:spPr>
        <a:xfrm>
          <a:off x="8750300" y="1477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148952</xdr:rowOff>
    </xdr:from>
    <xdr:to>
      <xdr:col>41</xdr:col>
      <xdr:colOff>101600</xdr:colOff>
      <xdr:row>86</xdr:row>
      <xdr:rowOff>79102</xdr:rowOff>
    </xdr:to>
    <xdr:sp macro="" textlink="">
      <xdr:nvSpPr>
        <xdr:cNvPr id="338" name="楕円 337"/>
        <xdr:cNvSpPr/>
      </xdr:nvSpPr>
      <xdr:spPr>
        <a:xfrm>
          <a:off x="7810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28302</xdr:rowOff>
    </xdr:from>
    <xdr:to>
      <xdr:col>45</xdr:col>
      <xdr:colOff>177800</xdr:colOff>
      <xdr:row>86</xdr:row>
      <xdr:rowOff>31569</xdr:rowOff>
    </xdr:to>
    <xdr:cxnSp macro="">
      <xdr:nvCxnSpPr>
        <xdr:cNvPr id="339" name="直線コネクタ 338"/>
        <xdr:cNvCxnSpPr/>
      </xdr:nvCxnSpPr>
      <xdr:spPr>
        <a:xfrm>
          <a:off x="7861300" y="1477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73496</xdr:rowOff>
    </xdr:from>
    <xdr:ext cx="469744" cy="259045"/>
    <xdr:sp macro="" textlink="">
      <xdr:nvSpPr>
        <xdr:cNvPr id="343" name="n_1mainValue【福祉施設】&#10;一人当たり面積"/>
        <xdr:cNvSpPr txBox="1"/>
      </xdr:nvSpPr>
      <xdr:spPr>
        <a:xfrm>
          <a:off x="9391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73496</xdr:rowOff>
    </xdr:from>
    <xdr:ext cx="469744" cy="259045"/>
    <xdr:sp macro="" textlink="">
      <xdr:nvSpPr>
        <xdr:cNvPr id="344" name="n_2mainValue【福祉施設】&#10;一人当たり面積"/>
        <xdr:cNvSpPr txBox="1"/>
      </xdr:nvSpPr>
      <xdr:spPr>
        <a:xfrm>
          <a:off x="8515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70229</xdr:rowOff>
    </xdr:from>
    <xdr:ext cx="469744" cy="259045"/>
    <xdr:sp macro="" textlink="">
      <xdr:nvSpPr>
        <xdr:cNvPr id="345" name="n_3mainValue【福祉施設】&#10;一人当たり面積"/>
        <xdr:cNvSpPr txBox="1"/>
      </xdr:nvSpPr>
      <xdr:spPr>
        <a:xfrm>
          <a:off x="7626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7" name="直線コネクタ 386"/>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9" name="直線コネクタ 3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90"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1" name="直線コネクタ 390"/>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92"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3" name="フローチャート: 判断 392"/>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4" name="フローチャート: 判断 393"/>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5" name="フローチャート: 判断 39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6" name="フローチャート: 判断 395"/>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72753</xdr:rowOff>
    </xdr:from>
    <xdr:to>
      <xdr:col>85</xdr:col>
      <xdr:colOff>177800</xdr:colOff>
      <xdr:row>38</xdr:row>
      <xdr:rowOff>2903</xdr:rowOff>
    </xdr:to>
    <xdr:sp macro="" textlink="">
      <xdr:nvSpPr>
        <xdr:cNvPr id="402" name="楕円 401"/>
        <xdr:cNvSpPr/>
      </xdr:nvSpPr>
      <xdr:spPr>
        <a:xfrm>
          <a:off x="16268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51180</xdr:rowOff>
    </xdr:from>
    <xdr:ext cx="405111" cy="259045"/>
    <xdr:sp macro="" textlink="">
      <xdr:nvSpPr>
        <xdr:cNvPr id="403" name="【一般廃棄物処理施設】&#10;有形固定資産減価償却率該当値テキスト"/>
        <xdr:cNvSpPr txBox="1"/>
      </xdr:nvSpPr>
      <xdr:spPr>
        <a:xfrm>
          <a:off x="16357600"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404" name="楕円 403"/>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123553</xdr:rowOff>
    </xdr:from>
    <xdr:to>
      <xdr:col>85</xdr:col>
      <xdr:colOff>127000</xdr:colOff>
      <xdr:row>37</xdr:row>
      <xdr:rowOff>167640</xdr:rowOff>
    </xdr:to>
    <xdr:cxnSp macro="">
      <xdr:nvCxnSpPr>
        <xdr:cNvPr id="405" name="直線コネクタ 404"/>
        <xdr:cNvCxnSpPr/>
      </xdr:nvCxnSpPr>
      <xdr:spPr>
        <a:xfrm flipV="1">
          <a:off x="15481300" y="64672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110308</xdr:rowOff>
    </xdr:from>
    <xdr:to>
      <xdr:col>76</xdr:col>
      <xdr:colOff>165100</xdr:colOff>
      <xdr:row>38</xdr:row>
      <xdr:rowOff>40458</xdr:rowOff>
    </xdr:to>
    <xdr:sp macro="" textlink="">
      <xdr:nvSpPr>
        <xdr:cNvPr id="406" name="楕円 405"/>
        <xdr:cNvSpPr/>
      </xdr:nvSpPr>
      <xdr:spPr>
        <a:xfrm>
          <a:off x="14541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37</xdr:row>
      <xdr:rowOff>167640</xdr:rowOff>
    </xdr:to>
    <xdr:cxnSp macro="">
      <xdr:nvCxnSpPr>
        <xdr:cNvPr id="407" name="直線コネクタ 406"/>
        <xdr:cNvCxnSpPr/>
      </xdr:nvCxnSpPr>
      <xdr:spPr>
        <a:xfrm>
          <a:off x="14592300" y="650475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152763</xdr:rowOff>
    </xdr:from>
    <xdr:to>
      <xdr:col>72</xdr:col>
      <xdr:colOff>38100</xdr:colOff>
      <xdr:row>38</xdr:row>
      <xdr:rowOff>82913</xdr:rowOff>
    </xdr:to>
    <xdr:sp macro="" textlink="">
      <xdr:nvSpPr>
        <xdr:cNvPr id="408" name="楕円 407"/>
        <xdr:cNvSpPr/>
      </xdr:nvSpPr>
      <xdr:spPr>
        <a:xfrm>
          <a:off x="13652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161109</xdr:rowOff>
    </xdr:from>
    <xdr:to>
      <xdr:col>76</xdr:col>
      <xdr:colOff>114300</xdr:colOff>
      <xdr:row>38</xdr:row>
      <xdr:rowOff>32113</xdr:rowOff>
    </xdr:to>
    <xdr:cxnSp macro="">
      <xdr:nvCxnSpPr>
        <xdr:cNvPr id="409" name="直線コネクタ 408"/>
        <xdr:cNvCxnSpPr/>
      </xdr:nvCxnSpPr>
      <xdr:spPr>
        <a:xfrm flipV="1">
          <a:off x="13703300" y="650475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10"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11"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12"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413" name="n_1main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31586</xdr:rowOff>
    </xdr:from>
    <xdr:ext cx="405111" cy="259045"/>
    <xdr:sp macro="" textlink="">
      <xdr:nvSpPr>
        <xdr:cNvPr id="414" name="n_2mainValue【一般廃棄物処理施設】&#10;有形固定資産減価償却率"/>
        <xdr:cNvSpPr txBox="1"/>
      </xdr:nvSpPr>
      <xdr:spPr>
        <a:xfrm>
          <a:off x="14389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74040</xdr:rowOff>
    </xdr:from>
    <xdr:ext cx="405111" cy="259045"/>
    <xdr:sp macro="" textlink="">
      <xdr:nvSpPr>
        <xdr:cNvPr id="415" name="n_3mainValue【一般廃棄物処理施設】&#10;有形固定資産減価償却率"/>
        <xdr:cNvSpPr txBox="1"/>
      </xdr:nvSpPr>
      <xdr:spPr>
        <a:xfrm>
          <a:off x="13500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6" name="直線コネクタ 42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7" name="テキスト ボックス 42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0" name="直線コネクタ 42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1" name="テキスト ボックス 43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35" name="直線コネクタ 434"/>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7" name="直線コネクタ 43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8"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9" name="直線コネクタ 438"/>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40"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41" name="フローチャート: 判断 440"/>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42" name="フローチャート: 判断 441"/>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43" name="フローチャート: 判断 442"/>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44" name="フローチャート: 判断 443"/>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86122</xdr:rowOff>
    </xdr:from>
    <xdr:to>
      <xdr:col>116</xdr:col>
      <xdr:colOff>114300</xdr:colOff>
      <xdr:row>39</xdr:row>
      <xdr:rowOff>16272</xdr:rowOff>
    </xdr:to>
    <xdr:sp macro="" textlink="">
      <xdr:nvSpPr>
        <xdr:cNvPr id="450" name="楕円 449"/>
        <xdr:cNvSpPr/>
      </xdr:nvSpPr>
      <xdr:spPr>
        <a:xfrm>
          <a:off x="22110700" y="660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108999</xdr:rowOff>
    </xdr:from>
    <xdr:ext cx="534377" cy="259045"/>
    <xdr:sp macro="" textlink="">
      <xdr:nvSpPr>
        <xdr:cNvPr id="451" name="【一般廃棄物処理施設】&#10;一人当たり有形固定資産（償却資産）額該当値テキスト"/>
        <xdr:cNvSpPr txBox="1"/>
      </xdr:nvSpPr>
      <xdr:spPr>
        <a:xfrm>
          <a:off x="22199600" y="645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77121</xdr:rowOff>
    </xdr:from>
    <xdr:to>
      <xdr:col>112</xdr:col>
      <xdr:colOff>38100</xdr:colOff>
      <xdr:row>39</xdr:row>
      <xdr:rowOff>7271</xdr:rowOff>
    </xdr:to>
    <xdr:sp macro="" textlink="">
      <xdr:nvSpPr>
        <xdr:cNvPr id="452" name="楕円 451"/>
        <xdr:cNvSpPr/>
      </xdr:nvSpPr>
      <xdr:spPr>
        <a:xfrm>
          <a:off x="21272500" y="6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127921</xdr:rowOff>
    </xdr:from>
    <xdr:to>
      <xdr:col>116</xdr:col>
      <xdr:colOff>63500</xdr:colOff>
      <xdr:row>38</xdr:row>
      <xdr:rowOff>136922</xdr:rowOff>
    </xdr:to>
    <xdr:cxnSp macro="">
      <xdr:nvCxnSpPr>
        <xdr:cNvPr id="453" name="直線コネクタ 452"/>
        <xdr:cNvCxnSpPr/>
      </xdr:nvCxnSpPr>
      <xdr:spPr>
        <a:xfrm>
          <a:off x="21323300" y="6643021"/>
          <a:ext cx="8382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47631</xdr:rowOff>
    </xdr:from>
    <xdr:to>
      <xdr:col>107</xdr:col>
      <xdr:colOff>101600</xdr:colOff>
      <xdr:row>38</xdr:row>
      <xdr:rowOff>149231</xdr:rowOff>
    </xdr:to>
    <xdr:sp macro="" textlink="">
      <xdr:nvSpPr>
        <xdr:cNvPr id="454" name="楕円 453"/>
        <xdr:cNvSpPr/>
      </xdr:nvSpPr>
      <xdr:spPr>
        <a:xfrm>
          <a:off x="20383500" y="65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98431</xdr:rowOff>
    </xdr:from>
    <xdr:to>
      <xdr:col>111</xdr:col>
      <xdr:colOff>177800</xdr:colOff>
      <xdr:row>38</xdr:row>
      <xdr:rowOff>127921</xdr:rowOff>
    </xdr:to>
    <xdr:cxnSp macro="">
      <xdr:nvCxnSpPr>
        <xdr:cNvPr id="455" name="直線コネクタ 454"/>
        <xdr:cNvCxnSpPr/>
      </xdr:nvCxnSpPr>
      <xdr:spPr>
        <a:xfrm>
          <a:off x="20434300" y="6613531"/>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41419</xdr:rowOff>
    </xdr:from>
    <xdr:to>
      <xdr:col>102</xdr:col>
      <xdr:colOff>165100</xdr:colOff>
      <xdr:row>38</xdr:row>
      <xdr:rowOff>143019</xdr:rowOff>
    </xdr:to>
    <xdr:sp macro="" textlink="">
      <xdr:nvSpPr>
        <xdr:cNvPr id="456" name="楕円 455"/>
        <xdr:cNvSpPr/>
      </xdr:nvSpPr>
      <xdr:spPr>
        <a:xfrm>
          <a:off x="19494500" y="65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92219</xdr:rowOff>
    </xdr:from>
    <xdr:to>
      <xdr:col>107</xdr:col>
      <xdr:colOff>50800</xdr:colOff>
      <xdr:row>38</xdr:row>
      <xdr:rowOff>98431</xdr:rowOff>
    </xdr:to>
    <xdr:cxnSp macro="">
      <xdr:nvCxnSpPr>
        <xdr:cNvPr id="457" name="直線コネクタ 456"/>
        <xdr:cNvCxnSpPr/>
      </xdr:nvCxnSpPr>
      <xdr:spPr>
        <a:xfrm>
          <a:off x="19545300" y="6607319"/>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458"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459"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460" name="n_3aveValue【一般廃棄物処理施設】&#10;一人当たり有形固定資産（償却資産）額"/>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23798</xdr:rowOff>
    </xdr:from>
    <xdr:ext cx="534377" cy="259045"/>
    <xdr:sp macro="" textlink="">
      <xdr:nvSpPr>
        <xdr:cNvPr id="461" name="n_1mainValue【一般廃棄物処理施設】&#10;一人当たり有形固定資産（償却資産）額"/>
        <xdr:cNvSpPr txBox="1"/>
      </xdr:nvSpPr>
      <xdr:spPr>
        <a:xfrm>
          <a:off x="21043411" y="6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165758</xdr:rowOff>
    </xdr:from>
    <xdr:ext cx="534377" cy="259045"/>
    <xdr:sp macro="" textlink="">
      <xdr:nvSpPr>
        <xdr:cNvPr id="462" name="n_2mainValue【一般廃棄物処理施設】&#10;一人当たり有形固定資産（償却資産）額"/>
        <xdr:cNvSpPr txBox="1"/>
      </xdr:nvSpPr>
      <xdr:spPr>
        <a:xfrm>
          <a:off x="20167111" y="63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159546</xdr:rowOff>
    </xdr:from>
    <xdr:ext cx="534377" cy="259045"/>
    <xdr:sp macro="" textlink="">
      <xdr:nvSpPr>
        <xdr:cNvPr id="463" name="n_3mainValue【一般廃棄物処理施設】&#10;一人当たり有形固定資産（償却資産）額"/>
        <xdr:cNvSpPr txBox="1"/>
      </xdr:nvSpPr>
      <xdr:spPr>
        <a:xfrm>
          <a:off x="19278111" y="63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89" name="直線コネクタ 488"/>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90"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91" name="直線コネクタ 490"/>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92"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93" name="直線コネクタ 492"/>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94"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5" name="フローチャート: 判断 494"/>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96" name="フローチャート: 判断 495"/>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98" name="フローチャート: 判断 497"/>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504" name="楕円 503"/>
        <xdr:cNvSpPr/>
      </xdr:nvSpPr>
      <xdr:spPr>
        <a:xfrm>
          <a:off x="16268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114136</xdr:rowOff>
    </xdr:from>
    <xdr:ext cx="405111" cy="259045"/>
    <xdr:sp macro="" textlink="">
      <xdr:nvSpPr>
        <xdr:cNvPr id="505" name="【保健センター・保健所】&#10;有形固定資産減価償却率該当値テキスト"/>
        <xdr:cNvSpPr txBox="1"/>
      </xdr:nvSpPr>
      <xdr:spPr>
        <a:xfrm>
          <a:off x="16357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125549</xdr:rowOff>
    </xdr:from>
    <xdr:to>
      <xdr:col>81</xdr:col>
      <xdr:colOff>101600</xdr:colOff>
      <xdr:row>60</xdr:row>
      <xdr:rowOff>55699</xdr:rowOff>
    </xdr:to>
    <xdr:sp macro="" textlink="">
      <xdr:nvSpPr>
        <xdr:cNvPr id="506" name="楕円 505"/>
        <xdr:cNvSpPr/>
      </xdr:nvSpPr>
      <xdr:spPr>
        <a:xfrm>
          <a:off x="15430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60</xdr:row>
      <xdr:rowOff>4899</xdr:rowOff>
    </xdr:to>
    <xdr:cxnSp macro="">
      <xdr:nvCxnSpPr>
        <xdr:cNvPr id="507" name="直線コネクタ 506"/>
        <xdr:cNvCxnSpPr/>
      </xdr:nvCxnSpPr>
      <xdr:spPr>
        <a:xfrm flipV="1">
          <a:off x="15481300" y="1025760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508" name="楕円 507"/>
        <xdr:cNvSpPr/>
      </xdr:nvSpPr>
      <xdr:spPr>
        <a:xfrm>
          <a:off x="14541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4899</xdr:rowOff>
    </xdr:from>
    <xdr:to>
      <xdr:col>81</xdr:col>
      <xdr:colOff>50800</xdr:colOff>
      <xdr:row>60</xdr:row>
      <xdr:rowOff>39188</xdr:rowOff>
    </xdr:to>
    <xdr:cxnSp macro="">
      <xdr:nvCxnSpPr>
        <xdr:cNvPr id="509" name="直線コネクタ 508"/>
        <xdr:cNvCxnSpPr/>
      </xdr:nvCxnSpPr>
      <xdr:spPr>
        <a:xfrm flipV="1">
          <a:off x="14592300" y="102918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510" name="楕円 509"/>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39188</xdr:rowOff>
    </xdr:from>
    <xdr:to>
      <xdr:col>76</xdr:col>
      <xdr:colOff>114300</xdr:colOff>
      <xdr:row>60</xdr:row>
      <xdr:rowOff>70213</xdr:rowOff>
    </xdr:to>
    <xdr:cxnSp macro="">
      <xdr:nvCxnSpPr>
        <xdr:cNvPr id="511" name="直線コネクタ 510"/>
        <xdr:cNvCxnSpPr/>
      </xdr:nvCxnSpPr>
      <xdr:spPr>
        <a:xfrm flipV="1">
          <a:off x="13703300" y="103261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12"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3"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14"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72226</xdr:rowOff>
    </xdr:from>
    <xdr:ext cx="405111" cy="259045"/>
    <xdr:sp macro="" textlink="">
      <xdr:nvSpPr>
        <xdr:cNvPr id="515" name="n_1mainValue【保健センター・保健所】&#10;有形固定資産減価償却率"/>
        <xdr:cNvSpPr txBox="1"/>
      </xdr:nvSpPr>
      <xdr:spPr>
        <a:xfrm>
          <a:off x="15266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106515</xdr:rowOff>
    </xdr:from>
    <xdr:ext cx="405111" cy="259045"/>
    <xdr:sp macro="" textlink="">
      <xdr:nvSpPr>
        <xdr:cNvPr id="516" name="n_2mainValue【保健センター・保健所】&#10;有形固定資産減価償却率"/>
        <xdr:cNvSpPr txBox="1"/>
      </xdr:nvSpPr>
      <xdr:spPr>
        <a:xfrm>
          <a:off x="14389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137540</xdr:rowOff>
    </xdr:from>
    <xdr:ext cx="405111" cy="259045"/>
    <xdr:sp macro="" textlink="">
      <xdr:nvSpPr>
        <xdr:cNvPr id="517" name="n_3mainValue【保健センター・保健所】&#10;有形固定資産減価償却率"/>
        <xdr:cNvSpPr txBox="1"/>
      </xdr:nvSpPr>
      <xdr:spPr>
        <a:xfrm>
          <a:off x="13500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8" name="直線コネクタ 5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9" name="テキスト ボックス 5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0" name="直線コネクタ 5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1" name="テキスト ボックス 5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2" name="直線コネクタ 5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3" name="テキスト ボックス 5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4" name="直線コネクタ 5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5" name="テキスト ボックス 5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6" name="直線コネクタ 5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7" name="テキスト ボックス 5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8" name="直線コネクタ 5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9" name="テキスト ボックス 5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43" name="直線コネクタ 542"/>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5" name="直線コネクタ 54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46"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47" name="直線コネクタ 546"/>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48"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49" name="フローチャート: 判断 548"/>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50" name="フローチャート: 判断 549"/>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51" name="フローチャート: 判断 550"/>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52" name="フローチャート: 判断 551"/>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130447</xdr:rowOff>
    </xdr:from>
    <xdr:to>
      <xdr:col>116</xdr:col>
      <xdr:colOff>114300</xdr:colOff>
      <xdr:row>64</xdr:row>
      <xdr:rowOff>60597</xdr:rowOff>
    </xdr:to>
    <xdr:sp macro="" textlink="">
      <xdr:nvSpPr>
        <xdr:cNvPr id="558" name="楕円 557"/>
        <xdr:cNvSpPr/>
      </xdr:nvSpPr>
      <xdr:spPr>
        <a:xfrm>
          <a:off x="221107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45374</xdr:rowOff>
    </xdr:from>
    <xdr:ext cx="469744" cy="259045"/>
    <xdr:sp macro="" textlink="">
      <xdr:nvSpPr>
        <xdr:cNvPr id="559" name="【保健センター・保健所】&#10;一人当たり面積該当値テキスト"/>
        <xdr:cNvSpPr txBox="1"/>
      </xdr:nvSpPr>
      <xdr:spPr>
        <a:xfrm>
          <a:off x="22199600" y="108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130447</xdr:rowOff>
    </xdr:from>
    <xdr:to>
      <xdr:col>112</xdr:col>
      <xdr:colOff>38100</xdr:colOff>
      <xdr:row>64</xdr:row>
      <xdr:rowOff>60597</xdr:rowOff>
    </xdr:to>
    <xdr:sp macro="" textlink="">
      <xdr:nvSpPr>
        <xdr:cNvPr id="560" name="楕円 559"/>
        <xdr:cNvSpPr/>
      </xdr:nvSpPr>
      <xdr:spPr>
        <a:xfrm>
          <a:off x="21272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9797</xdr:rowOff>
    </xdr:from>
    <xdr:to>
      <xdr:col>116</xdr:col>
      <xdr:colOff>63500</xdr:colOff>
      <xdr:row>64</xdr:row>
      <xdr:rowOff>9797</xdr:rowOff>
    </xdr:to>
    <xdr:cxnSp macro="">
      <xdr:nvCxnSpPr>
        <xdr:cNvPr id="561" name="直線コネクタ 560"/>
        <xdr:cNvCxnSpPr/>
      </xdr:nvCxnSpPr>
      <xdr:spPr>
        <a:xfrm>
          <a:off x="21323300" y="10982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127181</xdr:rowOff>
    </xdr:from>
    <xdr:to>
      <xdr:col>107</xdr:col>
      <xdr:colOff>101600</xdr:colOff>
      <xdr:row>64</xdr:row>
      <xdr:rowOff>57331</xdr:rowOff>
    </xdr:to>
    <xdr:sp macro="" textlink="">
      <xdr:nvSpPr>
        <xdr:cNvPr id="562" name="楕円 561"/>
        <xdr:cNvSpPr/>
      </xdr:nvSpPr>
      <xdr:spPr>
        <a:xfrm>
          <a:off x="20383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xdr:rowOff>
    </xdr:from>
    <xdr:to>
      <xdr:col>111</xdr:col>
      <xdr:colOff>177800</xdr:colOff>
      <xdr:row>64</xdr:row>
      <xdr:rowOff>9797</xdr:rowOff>
    </xdr:to>
    <xdr:cxnSp macro="">
      <xdr:nvCxnSpPr>
        <xdr:cNvPr id="563" name="直線コネクタ 562"/>
        <xdr:cNvCxnSpPr/>
      </xdr:nvCxnSpPr>
      <xdr:spPr>
        <a:xfrm>
          <a:off x="20434300" y="109793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127181</xdr:rowOff>
    </xdr:from>
    <xdr:to>
      <xdr:col>102</xdr:col>
      <xdr:colOff>165100</xdr:colOff>
      <xdr:row>64</xdr:row>
      <xdr:rowOff>57331</xdr:rowOff>
    </xdr:to>
    <xdr:sp macro="" textlink="">
      <xdr:nvSpPr>
        <xdr:cNvPr id="564" name="楕円 563"/>
        <xdr:cNvSpPr/>
      </xdr:nvSpPr>
      <xdr:spPr>
        <a:xfrm>
          <a:off x="19494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xdr:rowOff>
    </xdr:from>
    <xdr:to>
      <xdr:col>107</xdr:col>
      <xdr:colOff>50800</xdr:colOff>
      <xdr:row>64</xdr:row>
      <xdr:rowOff>6531</xdr:rowOff>
    </xdr:to>
    <xdr:cxnSp macro="">
      <xdr:nvCxnSpPr>
        <xdr:cNvPr id="565" name="直線コネクタ 564"/>
        <xdr:cNvCxnSpPr/>
      </xdr:nvCxnSpPr>
      <xdr:spPr>
        <a:xfrm>
          <a:off x="19545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566"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67"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68"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51724</xdr:rowOff>
    </xdr:from>
    <xdr:ext cx="469744" cy="259045"/>
    <xdr:sp macro="" textlink="">
      <xdr:nvSpPr>
        <xdr:cNvPr id="569" name="n_1mainValue【保健センター・保健所】&#10;一人当たり面積"/>
        <xdr:cNvSpPr txBox="1"/>
      </xdr:nvSpPr>
      <xdr:spPr>
        <a:xfrm>
          <a:off x="210757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48458</xdr:rowOff>
    </xdr:from>
    <xdr:ext cx="469744" cy="259045"/>
    <xdr:sp macro="" textlink="">
      <xdr:nvSpPr>
        <xdr:cNvPr id="570" name="n_2mainValue【保健センター・保健所】&#10;一人当たり面積"/>
        <xdr:cNvSpPr txBox="1"/>
      </xdr:nvSpPr>
      <xdr:spPr>
        <a:xfrm>
          <a:off x="20199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48458</xdr:rowOff>
    </xdr:from>
    <xdr:ext cx="469744" cy="259045"/>
    <xdr:sp macro="" textlink="">
      <xdr:nvSpPr>
        <xdr:cNvPr id="571" name="n_3mainValue【保健センター・保健所】&#10;一人当たり面積"/>
        <xdr:cNvSpPr txBox="1"/>
      </xdr:nvSpPr>
      <xdr:spPr>
        <a:xfrm>
          <a:off x="19310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97" name="直線コネクタ 596"/>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9" name="直線コネクタ 59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02"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03" name="フローチャート: 判断 602"/>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4" name="フローチャート: 判断 603"/>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5" name="フローチャート: 判断 604"/>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06" name="フローチャート: 判断 605"/>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12" name="楕円 611"/>
        <xdr:cNvSpPr/>
      </xdr:nvSpPr>
      <xdr:spPr>
        <a:xfrm>
          <a:off x="16268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130646</xdr:rowOff>
    </xdr:from>
    <xdr:ext cx="405111" cy="259045"/>
    <xdr:sp macro="" textlink="">
      <xdr:nvSpPr>
        <xdr:cNvPr id="613" name="【消防施設】&#10;有形固定資産減価償却率該当値テキスト"/>
        <xdr:cNvSpPr txBox="1"/>
      </xdr:nvSpPr>
      <xdr:spPr>
        <a:xfrm>
          <a:off x="16357600"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14" name="楕円 613"/>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31569</xdr:rowOff>
    </xdr:from>
    <xdr:to>
      <xdr:col>85</xdr:col>
      <xdr:colOff>127000</xdr:colOff>
      <xdr:row>82</xdr:row>
      <xdr:rowOff>60961</xdr:rowOff>
    </xdr:to>
    <xdr:cxnSp macro="">
      <xdr:nvCxnSpPr>
        <xdr:cNvPr id="615" name="直線コネクタ 614"/>
        <xdr:cNvCxnSpPr/>
      </xdr:nvCxnSpPr>
      <xdr:spPr>
        <a:xfrm flipV="1">
          <a:off x="15481300" y="1409046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16" name="楕円 615"/>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83</xdr:row>
      <xdr:rowOff>3811</xdr:rowOff>
    </xdr:to>
    <xdr:cxnSp macro="">
      <xdr:nvCxnSpPr>
        <xdr:cNvPr id="617" name="直線コネクタ 616"/>
        <xdr:cNvCxnSpPr/>
      </xdr:nvCxnSpPr>
      <xdr:spPr>
        <a:xfrm flipV="1">
          <a:off x="14592300" y="14119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xdr:rowOff>
    </xdr:from>
    <xdr:to>
      <xdr:col>72</xdr:col>
      <xdr:colOff>38100</xdr:colOff>
      <xdr:row>83</xdr:row>
      <xdr:rowOff>116658</xdr:rowOff>
    </xdr:to>
    <xdr:sp macro="" textlink="">
      <xdr:nvSpPr>
        <xdr:cNvPr id="618" name="楕円 617"/>
        <xdr:cNvSpPr/>
      </xdr:nvSpPr>
      <xdr:spPr>
        <a:xfrm>
          <a:off x="13652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65858</xdr:rowOff>
    </xdr:to>
    <xdr:cxnSp macro="">
      <xdr:nvCxnSpPr>
        <xdr:cNvPr id="619" name="直線コネクタ 618"/>
        <xdr:cNvCxnSpPr/>
      </xdr:nvCxnSpPr>
      <xdr:spPr>
        <a:xfrm flipV="1">
          <a:off x="13703300" y="142341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620"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21"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22"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623" name="n_1main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24" name="n_2mainValue【消防施設】&#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107785</xdr:rowOff>
    </xdr:from>
    <xdr:ext cx="405111" cy="259045"/>
    <xdr:sp macro="" textlink="">
      <xdr:nvSpPr>
        <xdr:cNvPr id="625" name="n_3mainValue【消防施設】&#10;有形固定資産減価償却率"/>
        <xdr:cNvSpPr txBox="1"/>
      </xdr:nvSpPr>
      <xdr:spPr>
        <a:xfrm>
          <a:off x="13500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6" name="直線コネクタ 6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7" name="テキスト ボックス 6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8" name="直線コネクタ 6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9" name="テキスト ボックス 6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0" name="直線コネクタ 6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1" name="テキスト ボックス 6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2" name="直線コネクタ 6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3" name="テキスト ボックス 6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7" name="直線コネクタ 646"/>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48"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49" name="直線コネクタ 648"/>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50"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51" name="直線コネクタ 650"/>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52"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53" name="フローチャート: 判断 652"/>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4" name="フローチャート: 判断 653"/>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55" name="フローチャート: 判断 654"/>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56" name="フローチャート: 判断 655"/>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662" name="楕円 661"/>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663" name="【消防施設】&#10;一人当たり面積該当値テキスト"/>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664" name="楕円 663"/>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12954</xdr:rowOff>
    </xdr:to>
    <xdr:cxnSp macro="">
      <xdr:nvCxnSpPr>
        <xdr:cNvPr id="665" name="直線コネクタ 664"/>
        <xdr:cNvCxnSpPr/>
      </xdr:nvCxnSpPr>
      <xdr:spPr>
        <a:xfrm>
          <a:off x="21323300" y="1458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666" name="楕円 665"/>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8382</xdr:rowOff>
    </xdr:to>
    <xdr:cxnSp macro="">
      <xdr:nvCxnSpPr>
        <xdr:cNvPr id="667" name="直線コネクタ 666"/>
        <xdr:cNvCxnSpPr/>
      </xdr:nvCxnSpPr>
      <xdr:spPr>
        <a:xfrm>
          <a:off x="20434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668" name="楕円 667"/>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669" name="直線コネクタ 668"/>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70"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71"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72"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673"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674"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675" name="n_3mainValue【消防施設】&#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1" name="直線コネクタ 700"/>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2"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03" name="直線コネクタ 70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06"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07" name="フローチャート: 判断 706"/>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08" name="フローチャート: 判断 707"/>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09" name="フローチャート: 判断 70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10" name="フローチャート: 判断 70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110308</xdr:rowOff>
    </xdr:from>
    <xdr:to>
      <xdr:col>85</xdr:col>
      <xdr:colOff>177800</xdr:colOff>
      <xdr:row>103</xdr:row>
      <xdr:rowOff>40458</xdr:rowOff>
    </xdr:to>
    <xdr:sp macro="" textlink="">
      <xdr:nvSpPr>
        <xdr:cNvPr id="716" name="楕円 715"/>
        <xdr:cNvSpPr/>
      </xdr:nvSpPr>
      <xdr:spPr>
        <a:xfrm>
          <a:off x="16268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133185</xdr:rowOff>
    </xdr:from>
    <xdr:ext cx="405111" cy="259045"/>
    <xdr:sp macro="" textlink="">
      <xdr:nvSpPr>
        <xdr:cNvPr id="717" name="【庁舎】&#10;有形固定資産減価償却率該当値テキスト"/>
        <xdr:cNvSpPr txBox="1"/>
      </xdr:nvSpPr>
      <xdr:spPr>
        <a:xfrm>
          <a:off x="16357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146231</xdr:rowOff>
    </xdr:from>
    <xdr:to>
      <xdr:col>81</xdr:col>
      <xdr:colOff>101600</xdr:colOff>
      <xdr:row>103</xdr:row>
      <xdr:rowOff>76381</xdr:rowOff>
    </xdr:to>
    <xdr:sp macro="" textlink="">
      <xdr:nvSpPr>
        <xdr:cNvPr id="718" name="楕円 717"/>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161108</xdr:rowOff>
    </xdr:from>
    <xdr:to>
      <xdr:col>85</xdr:col>
      <xdr:colOff>127000</xdr:colOff>
      <xdr:row>103</xdr:row>
      <xdr:rowOff>25581</xdr:rowOff>
    </xdr:to>
    <xdr:cxnSp macro="">
      <xdr:nvCxnSpPr>
        <xdr:cNvPr id="719" name="直線コネクタ 718"/>
        <xdr:cNvCxnSpPr/>
      </xdr:nvCxnSpPr>
      <xdr:spPr>
        <a:xfrm flipV="1">
          <a:off x="15481300" y="176490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20" name="楕円 719"/>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25581</xdr:rowOff>
    </xdr:from>
    <xdr:to>
      <xdr:col>81</xdr:col>
      <xdr:colOff>50800</xdr:colOff>
      <xdr:row>103</xdr:row>
      <xdr:rowOff>76200</xdr:rowOff>
    </xdr:to>
    <xdr:cxnSp macro="">
      <xdr:nvCxnSpPr>
        <xdr:cNvPr id="721" name="直線コネクタ 720"/>
        <xdr:cNvCxnSpPr/>
      </xdr:nvCxnSpPr>
      <xdr:spPr>
        <a:xfrm flipV="1">
          <a:off x="14592300" y="176849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722" name="楕円 721"/>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117021</xdr:rowOff>
    </xdr:to>
    <xdr:cxnSp macro="">
      <xdr:nvCxnSpPr>
        <xdr:cNvPr id="723" name="直線コネクタ 722"/>
        <xdr:cNvCxnSpPr/>
      </xdr:nvCxnSpPr>
      <xdr:spPr>
        <a:xfrm flipV="1">
          <a:off x="13703300" y="177355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24"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25"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26"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92908</xdr:rowOff>
    </xdr:from>
    <xdr:ext cx="405111" cy="259045"/>
    <xdr:sp macro="" textlink="">
      <xdr:nvSpPr>
        <xdr:cNvPr id="727" name="n_1mainValue【庁舎】&#10;有形固定資産減価償却率"/>
        <xdr:cNvSpPr txBox="1"/>
      </xdr:nvSpPr>
      <xdr:spPr>
        <a:xfrm>
          <a:off x="15266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28" name="n_2mainValue【庁舎】&#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729" name="n_3mainValue【庁舎】&#10;有形固定資産減価償却率"/>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53" name="直線コネクタ 752"/>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54"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55" name="直線コネクタ 754"/>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56"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57" name="直線コネクタ 756"/>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58"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59" name="フローチャート: 判断 758"/>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60" name="フローチャート: 判断 759"/>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61" name="フローチャート: 判断 760"/>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62" name="フローチャート: 判断 761"/>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636</xdr:rowOff>
    </xdr:from>
    <xdr:to>
      <xdr:col>116</xdr:col>
      <xdr:colOff>114300</xdr:colOff>
      <xdr:row>107</xdr:row>
      <xdr:rowOff>102236</xdr:rowOff>
    </xdr:to>
    <xdr:sp macro="" textlink="">
      <xdr:nvSpPr>
        <xdr:cNvPr id="768" name="楕円 767"/>
        <xdr:cNvSpPr/>
      </xdr:nvSpPr>
      <xdr:spPr>
        <a:xfrm>
          <a:off x="22110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150513</xdr:rowOff>
    </xdr:from>
    <xdr:ext cx="469744" cy="259045"/>
    <xdr:sp macro="" textlink="">
      <xdr:nvSpPr>
        <xdr:cNvPr id="769" name="【庁舎】&#10;一人当たり面積該当値テキスト"/>
        <xdr:cNvSpPr txBox="1"/>
      </xdr:nvSpPr>
      <xdr:spPr>
        <a:xfrm>
          <a:off x="22199600"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168275</xdr:rowOff>
    </xdr:from>
    <xdr:to>
      <xdr:col>112</xdr:col>
      <xdr:colOff>38100</xdr:colOff>
      <xdr:row>107</xdr:row>
      <xdr:rowOff>98425</xdr:rowOff>
    </xdr:to>
    <xdr:sp macro="" textlink="">
      <xdr:nvSpPr>
        <xdr:cNvPr id="770" name="楕円 769"/>
        <xdr:cNvSpPr/>
      </xdr:nvSpPr>
      <xdr:spPr>
        <a:xfrm>
          <a:off x="21272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47625</xdr:rowOff>
    </xdr:from>
    <xdr:to>
      <xdr:col>116</xdr:col>
      <xdr:colOff>63500</xdr:colOff>
      <xdr:row>107</xdr:row>
      <xdr:rowOff>51436</xdr:rowOff>
    </xdr:to>
    <xdr:cxnSp macro="">
      <xdr:nvCxnSpPr>
        <xdr:cNvPr id="771" name="直線コネクタ 770"/>
        <xdr:cNvCxnSpPr/>
      </xdr:nvCxnSpPr>
      <xdr:spPr>
        <a:xfrm>
          <a:off x="21323300" y="183927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164464</xdr:rowOff>
    </xdr:from>
    <xdr:to>
      <xdr:col>107</xdr:col>
      <xdr:colOff>101600</xdr:colOff>
      <xdr:row>107</xdr:row>
      <xdr:rowOff>94614</xdr:rowOff>
    </xdr:to>
    <xdr:sp macro="" textlink="">
      <xdr:nvSpPr>
        <xdr:cNvPr id="772" name="楕円 771"/>
        <xdr:cNvSpPr/>
      </xdr:nvSpPr>
      <xdr:spPr>
        <a:xfrm>
          <a:off x="2038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43814</xdr:rowOff>
    </xdr:from>
    <xdr:to>
      <xdr:col>111</xdr:col>
      <xdr:colOff>177800</xdr:colOff>
      <xdr:row>107</xdr:row>
      <xdr:rowOff>47625</xdr:rowOff>
    </xdr:to>
    <xdr:cxnSp macro="">
      <xdr:nvCxnSpPr>
        <xdr:cNvPr id="773" name="直線コネクタ 772"/>
        <xdr:cNvCxnSpPr/>
      </xdr:nvCxnSpPr>
      <xdr:spPr>
        <a:xfrm>
          <a:off x="20434300" y="18388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774" name="楕円 773"/>
        <xdr:cNvSpPr/>
      </xdr:nvSpPr>
      <xdr:spPr>
        <a:xfrm>
          <a:off x="19494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40005</xdr:rowOff>
    </xdr:from>
    <xdr:to>
      <xdr:col>107</xdr:col>
      <xdr:colOff>50800</xdr:colOff>
      <xdr:row>107</xdr:row>
      <xdr:rowOff>43814</xdr:rowOff>
    </xdr:to>
    <xdr:cxnSp macro="">
      <xdr:nvCxnSpPr>
        <xdr:cNvPr id="775" name="直線コネクタ 774"/>
        <xdr:cNvCxnSpPr/>
      </xdr:nvCxnSpPr>
      <xdr:spPr>
        <a:xfrm>
          <a:off x="19545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76"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77"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78"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89552</xdr:rowOff>
    </xdr:from>
    <xdr:ext cx="469744" cy="259045"/>
    <xdr:sp macro="" textlink="">
      <xdr:nvSpPr>
        <xdr:cNvPr id="779" name="n_1mainValue【庁舎】&#10;一人当たり面積"/>
        <xdr:cNvSpPr txBox="1"/>
      </xdr:nvSpPr>
      <xdr:spPr>
        <a:xfrm>
          <a:off x="21075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85741</xdr:rowOff>
    </xdr:from>
    <xdr:ext cx="469744" cy="259045"/>
    <xdr:sp macro="" textlink="">
      <xdr:nvSpPr>
        <xdr:cNvPr id="780" name="n_2mainValue【庁舎】&#10;一人当たり面積"/>
        <xdr:cNvSpPr txBox="1"/>
      </xdr:nvSpPr>
      <xdr:spPr>
        <a:xfrm>
          <a:off x="20199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81932</xdr:rowOff>
    </xdr:from>
    <xdr:ext cx="469744" cy="259045"/>
    <xdr:sp macro="" textlink="">
      <xdr:nvSpPr>
        <xdr:cNvPr id="781" name="n_3mainValue【庁舎】&#10;一人当たり面積"/>
        <xdr:cNvSpPr txBox="1"/>
      </xdr:nvSpPr>
      <xdr:spPr>
        <a:xfrm>
          <a:off x="19310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類似団体と比較して、体育館・プール、図書館の有形固定資産減価償却率が低い。いずれも耐用年数が長いため減価償却率は低いものの、建築後約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年が経過しており、設備の老朽化が進んでいる状況である。類似団体と比較して有形固定資産減価償却率が高い庁舎、福祉施設はさらに建築年が古く、施設の老朽化が進んでいる。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どの施設においても、今後の人口増加に伴い一人当たりの施設面積は低下していくと考えられる。公共施設等総合管理計画及び個別施設計画に基づき、保有量・配置の最適化や長寿命化を含めて効率的・効果的に施設管理を進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47,658
47,061
14.13
14,599,764
14,219,610
357,361
8,721,150
10,245,703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年度は、財政力指数の分母である基準財政需要額が前年度比＋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であったのに対し、分子である基準財政収入額は前年度比＋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であったため、財政力指数は前年度比＋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となり、近年の上昇傾向を引き継ぐこととなった。基準財政収入額の増加については、人口の増加等に伴う税収増が主な要因である。今後も税収等歳入の確保に努める。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22578</xdr:rowOff>
    </xdr:to>
    <xdr:cxnSp macro="">
      <xdr:nvCxnSpPr>
        <xdr:cNvPr id="69" name="直線コネクタ 68"/>
        <xdr:cNvCxnSpPr/>
      </xdr:nvCxnSpPr>
      <xdr:spPr>
        <a:xfrm flipV="1">
          <a:off x="4114800" y="70252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flipV="1">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62795</xdr:rowOff>
    </xdr:to>
    <xdr:cxnSp macro="">
      <xdr:nvCxnSpPr>
        <xdr:cNvPr id="75" name="直線コネクタ 74"/>
        <xdr:cNvCxnSpPr/>
      </xdr:nvCxnSpPr>
      <xdr:spPr>
        <a:xfrm flipV="1">
          <a:off x="2336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年度は、近年の上昇傾向から一転し、</a:t>
          </a:r>
          <a:r>
            <a:rPr kumimoji="1" lang="en-US" altLang="ja-JP" sz="1300" baseline="0">
              <a:latin typeface="ＭＳ Ｐゴシック" panose="020B0600070205080204" pitchFamily="50" charset="-128"/>
              <a:ea typeface="ＭＳ Ｐゴシック" panose="020B0600070205080204" pitchFamily="50" charset="-128"/>
            </a:rPr>
            <a:t>89.7%</a:t>
          </a:r>
          <a:r>
            <a:rPr kumimoji="1" lang="ja-JP" altLang="en-US" sz="1300" baseline="0">
              <a:latin typeface="ＭＳ Ｐゴシック" panose="020B0600070205080204" pitchFamily="50" charset="-128"/>
              <a:ea typeface="ＭＳ Ｐゴシック" panose="020B0600070205080204" pitchFamily="50" charset="-128"/>
            </a:rPr>
            <a:t>と前年度から</a:t>
          </a:r>
          <a:r>
            <a:rPr kumimoji="1" lang="en-US" altLang="ja-JP" sz="1300" baseline="0">
              <a:latin typeface="ＭＳ Ｐゴシック" panose="020B0600070205080204" pitchFamily="50" charset="-128"/>
              <a:ea typeface="ＭＳ Ｐゴシック" panose="020B0600070205080204" pitchFamily="50" charset="-128"/>
            </a:rPr>
            <a:t>3.3</a:t>
          </a:r>
          <a:r>
            <a:rPr kumimoji="1" lang="ja-JP" altLang="en-US" sz="1300" baseline="0">
              <a:latin typeface="ＭＳ Ｐゴシック" panose="020B0600070205080204" pitchFamily="50" charset="-128"/>
              <a:ea typeface="ＭＳ Ｐゴシック" panose="020B0600070205080204" pitchFamily="50" charset="-128"/>
            </a:rPr>
            <a:t>ポイント低下した。歳出の減少及び歳入の増加によるものであり、歳出は、須恵町外二ヶ町清掃施設組合負担金の減などで補助費等が減少したことや、臨時地方道整備事業債償還の終了や生涯学習センター整備に係る旧地域総合整備事業債償還の一部終了により公債費が減少したこと、歳入は、個人住民税などの増加により税収が増加したことが主な要因である。しかし、扶助費など義務的な経常的経費は増加しており、財政の硬直化傾向は変わらないと考えられるため、引き続き経常的支出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147003</xdr:rowOff>
    </xdr:from>
    <xdr:to>
      <xdr:col>23</xdr:col>
      <xdr:colOff>133350</xdr:colOff>
      <xdr:row>64</xdr:row>
      <xdr:rowOff>3175</xdr:rowOff>
    </xdr:to>
    <xdr:cxnSp macro="">
      <xdr:nvCxnSpPr>
        <xdr:cNvPr id="128" name="直線コネクタ 127"/>
        <xdr:cNvCxnSpPr/>
      </xdr:nvCxnSpPr>
      <xdr:spPr>
        <a:xfrm flipV="1">
          <a:off x="4114800" y="10776903"/>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64</xdr:row>
      <xdr:rowOff>3175</xdr:rowOff>
    </xdr:to>
    <xdr:cxnSp macro="">
      <xdr:nvCxnSpPr>
        <xdr:cNvPr id="131" name="直線コネクタ 130"/>
        <xdr:cNvCxnSpPr/>
      </xdr:nvCxnSpPr>
      <xdr:spPr>
        <a:xfrm>
          <a:off x="3225800" y="1081309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63</xdr:row>
      <xdr:rowOff>11747</xdr:rowOff>
    </xdr:to>
    <xdr:cxnSp macro="">
      <xdr:nvCxnSpPr>
        <xdr:cNvPr id="134" name="直線コネクタ 133"/>
        <xdr:cNvCxnSpPr/>
      </xdr:nvCxnSpPr>
      <xdr:spPr>
        <a:xfrm>
          <a:off x="2336800" y="10601960"/>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38418</xdr:rowOff>
    </xdr:to>
    <xdr:cxnSp macro="">
      <xdr:nvCxnSpPr>
        <xdr:cNvPr id="137" name="直線コネクタ 136"/>
        <xdr:cNvCxnSpPr/>
      </xdr:nvCxnSpPr>
      <xdr:spPr>
        <a:xfrm flipV="1">
          <a:off x="1447800" y="106019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96203</xdr:rowOff>
    </xdr:from>
    <xdr:to>
      <xdr:col>23</xdr:col>
      <xdr:colOff>184150</xdr:colOff>
      <xdr:row>63</xdr:row>
      <xdr:rowOff>26353</xdr:rowOff>
    </xdr:to>
    <xdr:sp macro="" textlink="">
      <xdr:nvSpPr>
        <xdr:cNvPr id="147" name="楕円 146"/>
        <xdr:cNvSpPr/>
      </xdr:nvSpPr>
      <xdr:spPr>
        <a:xfrm>
          <a:off x="4902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112730</xdr:rowOff>
    </xdr:from>
    <xdr:ext cx="762000" cy="259045"/>
    <xdr:sp macro="" textlink="">
      <xdr:nvSpPr>
        <xdr:cNvPr id="148" name="財政構造の弾力性該当値テキスト"/>
        <xdr:cNvSpPr txBox="1"/>
      </xdr:nvSpPr>
      <xdr:spPr>
        <a:xfrm>
          <a:off x="5041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49" name="楕円 148"/>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0" name="テキスト ボックス 149"/>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1" name="楕円 150"/>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2" name="テキスト ボックス 151"/>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3" name="楕円 152"/>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4" name="テキスト ボックス 153"/>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159068</xdr:rowOff>
    </xdr:from>
    <xdr:to>
      <xdr:col>7</xdr:col>
      <xdr:colOff>31750</xdr:colOff>
      <xdr:row>62</xdr:row>
      <xdr:rowOff>89218</xdr:rowOff>
    </xdr:to>
    <xdr:sp macro="" textlink="">
      <xdr:nvSpPr>
        <xdr:cNvPr id="155" name="楕円 154"/>
        <xdr:cNvSpPr/>
      </xdr:nvSpPr>
      <xdr:spPr>
        <a:xfrm>
          <a:off x="1397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99395</xdr:rowOff>
    </xdr:from>
    <xdr:ext cx="762000" cy="259045"/>
    <xdr:sp macro="" textlink="">
      <xdr:nvSpPr>
        <xdr:cNvPr id="156" name="テキスト ボックス 155"/>
        <xdr:cNvSpPr txBox="1"/>
      </xdr:nvSpPr>
      <xdr:spPr>
        <a:xfrm>
          <a:off x="1066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2,066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）となっているが、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）であるため、物件費による減少である。これは、</a:t>
          </a:r>
          <a:r>
            <a:rPr kumimoji="1" lang="ja-JP" altLang="en-US" sz="1300">
              <a:latin typeface="ＭＳ Ｐゴシック" panose="020B0600070205080204" pitchFamily="50" charset="-128"/>
              <a:ea typeface="ＭＳ Ｐゴシック" panose="020B0600070205080204" pitchFamily="50" charset="-128"/>
            </a:rPr>
            <a:t>前年度の物件費が、供用開始した新学校給食共同調理場の</a:t>
          </a:r>
          <a:r>
            <a:rPr kumimoji="1" lang="en-US" altLang="ja-JP" sz="1300">
              <a:latin typeface="ＭＳ Ｐゴシック" panose="020B0600070205080204" pitchFamily="50" charset="-128"/>
              <a:ea typeface="ＭＳ Ｐゴシック" panose="020B0600070205080204" pitchFamily="50" charset="-128"/>
            </a:rPr>
            <a:t>SPC</a:t>
          </a:r>
          <a:r>
            <a:rPr kumimoji="1" lang="ja-JP" altLang="en-US" sz="1300">
              <a:latin typeface="ＭＳ Ｐゴシック" panose="020B0600070205080204" pitchFamily="50" charset="-128"/>
              <a:ea typeface="ＭＳ Ｐゴシック" panose="020B0600070205080204" pitchFamily="50" charset="-128"/>
            </a:rPr>
            <a:t>業務委託料のうち開業準備業務分（</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百万円）や都市計画基礎調査業務委託料（</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百万円）などの臨時的経費により多かったことで、相対的に減少したことが主な要因である。この影響を除くと物件費は増加傾向であり、支出の抑制に努める。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167627</xdr:rowOff>
    </xdr:from>
    <xdr:to>
      <xdr:col>23</xdr:col>
      <xdr:colOff>133350</xdr:colOff>
      <xdr:row>80</xdr:row>
      <xdr:rowOff>3297</xdr:rowOff>
    </xdr:to>
    <xdr:cxnSp macro="">
      <xdr:nvCxnSpPr>
        <xdr:cNvPr id="193" name="直線コネクタ 192"/>
        <xdr:cNvCxnSpPr/>
      </xdr:nvCxnSpPr>
      <xdr:spPr>
        <a:xfrm flipV="1">
          <a:off x="4114800" y="13712177"/>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161308</xdr:rowOff>
    </xdr:from>
    <xdr:to>
      <xdr:col>19</xdr:col>
      <xdr:colOff>133350</xdr:colOff>
      <xdr:row>80</xdr:row>
      <xdr:rowOff>3297</xdr:rowOff>
    </xdr:to>
    <xdr:cxnSp macro="">
      <xdr:nvCxnSpPr>
        <xdr:cNvPr id="196" name="直線コネクタ 195"/>
        <xdr:cNvCxnSpPr/>
      </xdr:nvCxnSpPr>
      <xdr:spPr>
        <a:xfrm>
          <a:off x="3225800" y="13705858"/>
          <a:ext cx="8890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154521</xdr:rowOff>
    </xdr:from>
    <xdr:to>
      <xdr:col>15</xdr:col>
      <xdr:colOff>82550</xdr:colOff>
      <xdr:row>79</xdr:row>
      <xdr:rowOff>161308</xdr:rowOff>
    </xdr:to>
    <xdr:cxnSp macro="">
      <xdr:nvCxnSpPr>
        <xdr:cNvPr id="199" name="直線コネクタ 198"/>
        <xdr:cNvCxnSpPr/>
      </xdr:nvCxnSpPr>
      <xdr:spPr>
        <a:xfrm>
          <a:off x="2336800" y="13699071"/>
          <a:ext cx="889000" cy="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150377</xdr:rowOff>
    </xdr:from>
    <xdr:to>
      <xdr:col>11</xdr:col>
      <xdr:colOff>31750</xdr:colOff>
      <xdr:row>79</xdr:row>
      <xdr:rowOff>154521</xdr:rowOff>
    </xdr:to>
    <xdr:cxnSp macro="">
      <xdr:nvCxnSpPr>
        <xdr:cNvPr id="202" name="直線コネクタ 201"/>
        <xdr:cNvCxnSpPr/>
      </xdr:nvCxnSpPr>
      <xdr:spPr>
        <a:xfrm>
          <a:off x="1447800" y="13694927"/>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116827</xdr:rowOff>
    </xdr:from>
    <xdr:to>
      <xdr:col>23</xdr:col>
      <xdr:colOff>184150</xdr:colOff>
      <xdr:row>80</xdr:row>
      <xdr:rowOff>46977</xdr:rowOff>
    </xdr:to>
    <xdr:sp macro="" textlink="">
      <xdr:nvSpPr>
        <xdr:cNvPr id="212" name="楕円 211"/>
        <xdr:cNvSpPr/>
      </xdr:nvSpPr>
      <xdr:spPr>
        <a:xfrm>
          <a:off x="4902200" y="1366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38104</xdr:rowOff>
    </xdr:from>
    <xdr:ext cx="762000" cy="259045"/>
    <xdr:sp macro="" textlink="">
      <xdr:nvSpPr>
        <xdr:cNvPr id="213" name="人件費・物件費等の状況該当値テキスト"/>
        <xdr:cNvSpPr txBox="1"/>
      </xdr:nvSpPr>
      <xdr:spPr>
        <a:xfrm>
          <a:off x="5041900" y="135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123947</xdr:rowOff>
    </xdr:from>
    <xdr:to>
      <xdr:col>19</xdr:col>
      <xdr:colOff>184150</xdr:colOff>
      <xdr:row>80</xdr:row>
      <xdr:rowOff>54097</xdr:rowOff>
    </xdr:to>
    <xdr:sp macro="" textlink="">
      <xdr:nvSpPr>
        <xdr:cNvPr id="214" name="楕円 213"/>
        <xdr:cNvSpPr/>
      </xdr:nvSpPr>
      <xdr:spPr>
        <a:xfrm>
          <a:off x="4064000" y="136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64274</xdr:rowOff>
    </xdr:from>
    <xdr:ext cx="736600" cy="259045"/>
    <xdr:sp macro="" textlink="">
      <xdr:nvSpPr>
        <xdr:cNvPr id="215" name="テキスト ボックス 214"/>
        <xdr:cNvSpPr txBox="1"/>
      </xdr:nvSpPr>
      <xdr:spPr>
        <a:xfrm>
          <a:off x="3733800" y="1343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110508</xdr:rowOff>
    </xdr:from>
    <xdr:to>
      <xdr:col>15</xdr:col>
      <xdr:colOff>133350</xdr:colOff>
      <xdr:row>80</xdr:row>
      <xdr:rowOff>40658</xdr:rowOff>
    </xdr:to>
    <xdr:sp macro="" textlink="">
      <xdr:nvSpPr>
        <xdr:cNvPr id="216" name="楕円 215"/>
        <xdr:cNvSpPr/>
      </xdr:nvSpPr>
      <xdr:spPr>
        <a:xfrm>
          <a:off x="3175000" y="136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50835</xdr:rowOff>
    </xdr:from>
    <xdr:ext cx="762000" cy="259045"/>
    <xdr:sp macro="" textlink="">
      <xdr:nvSpPr>
        <xdr:cNvPr id="217" name="テキスト ボックス 216"/>
        <xdr:cNvSpPr txBox="1"/>
      </xdr:nvSpPr>
      <xdr:spPr>
        <a:xfrm>
          <a:off x="2844800" y="1342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103721</xdr:rowOff>
    </xdr:from>
    <xdr:to>
      <xdr:col>11</xdr:col>
      <xdr:colOff>82550</xdr:colOff>
      <xdr:row>80</xdr:row>
      <xdr:rowOff>33871</xdr:rowOff>
    </xdr:to>
    <xdr:sp macro="" textlink="">
      <xdr:nvSpPr>
        <xdr:cNvPr id="218" name="楕円 217"/>
        <xdr:cNvSpPr/>
      </xdr:nvSpPr>
      <xdr:spPr>
        <a:xfrm>
          <a:off x="2286000" y="136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44048</xdr:rowOff>
    </xdr:from>
    <xdr:ext cx="762000" cy="259045"/>
    <xdr:sp macro="" textlink="">
      <xdr:nvSpPr>
        <xdr:cNvPr id="219" name="テキスト ボックス 218"/>
        <xdr:cNvSpPr txBox="1"/>
      </xdr:nvSpPr>
      <xdr:spPr>
        <a:xfrm>
          <a:off x="1955800" y="1341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99577</xdr:rowOff>
    </xdr:from>
    <xdr:to>
      <xdr:col>7</xdr:col>
      <xdr:colOff>31750</xdr:colOff>
      <xdr:row>80</xdr:row>
      <xdr:rowOff>29727</xdr:rowOff>
    </xdr:to>
    <xdr:sp macro="" textlink="">
      <xdr:nvSpPr>
        <xdr:cNvPr id="220" name="楕円 219"/>
        <xdr:cNvSpPr/>
      </xdr:nvSpPr>
      <xdr:spPr>
        <a:xfrm>
          <a:off x="1397000" y="136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39904</xdr:rowOff>
    </xdr:from>
    <xdr:ext cx="762000" cy="259045"/>
    <xdr:sp macro="" textlink="">
      <xdr:nvSpPr>
        <xdr:cNvPr id="221" name="テキスト ボックス 220"/>
        <xdr:cNvSpPr txBox="1"/>
      </xdr:nvSpPr>
      <xdr:spPr>
        <a:xfrm>
          <a:off x="1066800" y="1341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昨年度の指数より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ポイント上昇している。この要因は、職員構成の変動によるものであり、学歴・経験年数層で大きく変動があった階層の平均給料が増加したことが主な要因と思われる。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今後も、人事評価制度を十分活用し、国の動向や、他自治体との権衡を踏まえ、給与水準の適正化に努める。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88</xdr:row>
      <xdr:rowOff>26811</xdr:rowOff>
    </xdr:to>
    <xdr:cxnSp macro="">
      <xdr:nvCxnSpPr>
        <xdr:cNvPr id="255" name="直線コネクタ 254"/>
        <xdr:cNvCxnSpPr/>
      </xdr:nvCxnSpPr>
      <xdr:spPr>
        <a:xfrm>
          <a:off x="16179800" y="150339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117828</xdr:rowOff>
    </xdr:to>
    <xdr:cxnSp macro="">
      <xdr:nvCxnSpPr>
        <xdr:cNvPr id="258" name="直線コネクタ 257"/>
        <xdr:cNvCxnSpPr/>
      </xdr:nvCxnSpPr>
      <xdr:spPr>
        <a:xfrm>
          <a:off x="15290800" y="150071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131234</xdr:rowOff>
    </xdr:to>
    <xdr:cxnSp macro="">
      <xdr:nvCxnSpPr>
        <xdr:cNvPr id="261" name="直線コネクタ 260"/>
        <xdr:cNvCxnSpPr/>
      </xdr:nvCxnSpPr>
      <xdr:spPr>
        <a:xfrm flipV="1">
          <a:off x="14401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0</xdr:rowOff>
    </xdr:to>
    <xdr:cxnSp macro="">
      <xdr:nvCxnSpPr>
        <xdr:cNvPr id="264" name="直線コネクタ 263"/>
        <xdr:cNvCxnSpPr/>
      </xdr:nvCxnSpPr>
      <xdr:spPr>
        <a:xfrm flipV="1">
          <a:off x="13512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4" name="楕円 273"/>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5" name="給与水準   （国との比較）該当値テキスト"/>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6" name="楕円 275"/>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7" name="テキスト ボックス 276"/>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集中改革プラン等による職員削減の取組により、類似団体平均と比較して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人以上下回って推移している。近年職員数は増加傾向であるが、人口も増加しているため、各々の増加率によって年ごとに変動している。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今後も引き続き人口増加が見込まれるため、人口増加や業務量に見合った職員数となるよう適正な定員管理に努める。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25309</xdr:rowOff>
    </xdr:from>
    <xdr:to>
      <xdr:col>81</xdr:col>
      <xdr:colOff>44450</xdr:colOff>
      <xdr:row>58</xdr:row>
      <xdr:rowOff>51163</xdr:rowOff>
    </xdr:to>
    <xdr:cxnSp macro="">
      <xdr:nvCxnSpPr>
        <xdr:cNvPr id="320" name="直線コネクタ 319"/>
        <xdr:cNvCxnSpPr/>
      </xdr:nvCxnSpPr>
      <xdr:spPr>
        <a:xfrm>
          <a:off x="16179800" y="9969409"/>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23585</xdr:rowOff>
    </xdr:from>
    <xdr:to>
      <xdr:col>77</xdr:col>
      <xdr:colOff>44450</xdr:colOff>
      <xdr:row>58</xdr:row>
      <xdr:rowOff>25309</xdr:rowOff>
    </xdr:to>
    <xdr:cxnSp macro="">
      <xdr:nvCxnSpPr>
        <xdr:cNvPr id="323" name="直線コネクタ 322"/>
        <xdr:cNvCxnSpPr/>
      </xdr:nvCxnSpPr>
      <xdr:spPr>
        <a:xfrm>
          <a:off x="15290800" y="996768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23585</xdr:rowOff>
    </xdr:from>
    <xdr:to>
      <xdr:col>72</xdr:col>
      <xdr:colOff>203200</xdr:colOff>
      <xdr:row>58</xdr:row>
      <xdr:rowOff>30480</xdr:rowOff>
    </xdr:to>
    <xdr:cxnSp macro="">
      <xdr:nvCxnSpPr>
        <xdr:cNvPr id="326" name="直線コネクタ 325"/>
        <xdr:cNvCxnSpPr/>
      </xdr:nvCxnSpPr>
      <xdr:spPr>
        <a:xfrm flipV="1">
          <a:off x="14401800" y="99676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30480</xdr:rowOff>
    </xdr:from>
    <xdr:to>
      <xdr:col>68</xdr:col>
      <xdr:colOff>152400</xdr:colOff>
      <xdr:row>58</xdr:row>
      <xdr:rowOff>44269</xdr:rowOff>
    </xdr:to>
    <xdr:cxnSp macro="">
      <xdr:nvCxnSpPr>
        <xdr:cNvPr id="329" name="直線コネクタ 328"/>
        <xdr:cNvCxnSpPr/>
      </xdr:nvCxnSpPr>
      <xdr:spPr>
        <a:xfrm flipV="1">
          <a:off x="13512800" y="99745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363</xdr:rowOff>
    </xdr:from>
    <xdr:to>
      <xdr:col>81</xdr:col>
      <xdr:colOff>95250</xdr:colOff>
      <xdr:row>58</xdr:row>
      <xdr:rowOff>101963</xdr:rowOff>
    </xdr:to>
    <xdr:sp macro="" textlink="">
      <xdr:nvSpPr>
        <xdr:cNvPr id="339" name="楕円 338"/>
        <xdr:cNvSpPr/>
      </xdr:nvSpPr>
      <xdr:spPr>
        <a:xfrm>
          <a:off x="1696720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93090</xdr:rowOff>
    </xdr:from>
    <xdr:ext cx="762000" cy="259045"/>
    <xdr:sp macro="" textlink="">
      <xdr:nvSpPr>
        <xdr:cNvPr id="340" name="定員管理の状況該当値テキスト"/>
        <xdr:cNvSpPr txBox="1"/>
      </xdr:nvSpPr>
      <xdr:spPr>
        <a:xfrm>
          <a:off x="17106900" y="986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145959</xdr:rowOff>
    </xdr:from>
    <xdr:to>
      <xdr:col>77</xdr:col>
      <xdr:colOff>95250</xdr:colOff>
      <xdr:row>58</xdr:row>
      <xdr:rowOff>76109</xdr:rowOff>
    </xdr:to>
    <xdr:sp macro="" textlink="">
      <xdr:nvSpPr>
        <xdr:cNvPr id="341" name="楕円 340"/>
        <xdr:cNvSpPr/>
      </xdr:nvSpPr>
      <xdr:spPr>
        <a:xfrm>
          <a:off x="161290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86286</xdr:rowOff>
    </xdr:from>
    <xdr:ext cx="736600" cy="259045"/>
    <xdr:sp macro="" textlink="">
      <xdr:nvSpPr>
        <xdr:cNvPr id="342" name="テキスト ボックス 341"/>
        <xdr:cNvSpPr txBox="1"/>
      </xdr:nvSpPr>
      <xdr:spPr>
        <a:xfrm>
          <a:off x="15798800" y="968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144235</xdr:rowOff>
    </xdr:from>
    <xdr:to>
      <xdr:col>73</xdr:col>
      <xdr:colOff>44450</xdr:colOff>
      <xdr:row>58</xdr:row>
      <xdr:rowOff>74385</xdr:rowOff>
    </xdr:to>
    <xdr:sp macro="" textlink="">
      <xdr:nvSpPr>
        <xdr:cNvPr id="343" name="楕円 342"/>
        <xdr:cNvSpPr/>
      </xdr:nvSpPr>
      <xdr:spPr>
        <a:xfrm>
          <a:off x="15240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84562</xdr:rowOff>
    </xdr:from>
    <xdr:ext cx="762000" cy="259045"/>
    <xdr:sp macro="" textlink="">
      <xdr:nvSpPr>
        <xdr:cNvPr id="344" name="テキスト ボックス 343"/>
        <xdr:cNvSpPr txBox="1"/>
      </xdr:nvSpPr>
      <xdr:spPr>
        <a:xfrm>
          <a:off x="14909800" y="96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151130</xdr:rowOff>
    </xdr:from>
    <xdr:to>
      <xdr:col>68</xdr:col>
      <xdr:colOff>203200</xdr:colOff>
      <xdr:row>58</xdr:row>
      <xdr:rowOff>81280</xdr:rowOff>
    </xdr:to>
    <xdr:sp macro="" textlink="">
      <xdr:nvSpPr>
        <xdr:cNvPr id="345" name="楕円 344"/>
        <xdr:cNvSpPr/>
      </xdr:nvSpPr>
      <xdr:spPr>
        <a:xfrm>
          <a:off x="14351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91457</xdr:rowOff>
    </xdr:from>
    <xdr:ext cx="762000" cy="259045"/>
    <xdr:sp macro="" textlink="">
      <xdr:nvSpPr>
        <xdr:cNvPr id="346" name="テキスト ボックス 345"/>
        <xdr:cNvSpPr txBox="1"/>
      </xdr:nvSpPr>
      <xdr:spPr>
        <a:xfrm>
          <a:off x="14020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164919</xdr:rowOff>
    </xdr:from>
    <xdr:to>
      <xdr:col>64</xdr:col>
      <xdr:colOff>152400</xdr:colOff>
      <xdr:row>58</xdr:row>
      <xdr:rowOff>95069</xdr:rowOff>
    </xdr:to>
    <xdr:sp macro="" textlink="">
      <xdr:nvSpPr>
        <xdr:cNvPr id="347" name="楕円 346"/>
        <xdr:cNvSpPr/>
      </xdr:nvSpPr>
      <xdr:spPr>
        <a:xfrm>
          <a:off x="13462000" y="99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105246</xdr:rowOff>
    </xdr:from>
    <xdr:ext cx="762000" cy="259045"/>
    <xdr:sp macro="" textlink="">
      <xdr:nvSpPr>
        <xdr:cNvPr id="348" name="テキスト ボックス 347"/>
        <xdr:cNvSpPr txBox="1"/>
      </xdr:nvSpPr>
      <xdr:spPr>
        <a:xfrm>
          <a:off x="13131800" y="970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年度の単年度実質公債費比率は、起債償還終了による元利償還金の減少や税収等の増による標準財政規模の増加により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年度の単年度実質公債費比率が、</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事業（学校給食共同調理場整備運営事業）の施設整備費支払の計上や小・中学校空調設備等の学校教育施設等整備事業債の償還開始により</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となっていることが大きく、実質公債費比率（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か年平均）は前年度から横ばいの</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今後、施設の老朽化対策などで多くの施設整備費が必要になる見込みであるため、町債の適正かつ計画的な発行に努める。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102616</xdr:rowOff>
    </xdr:from>
    <xdr:to>
      <xdr:col>81</xdr:col>
      <xdr:colOff>44450</xdr:colOff>
      <xdr:row>42</xdr:row>
      <xdr:rowOff>102616</xdr:rowOff>
    </xdr:to>
    <xdr:cxnSp macro="">
      <xdr:nvCxnSpPr>
        <xdr:cNvPr id="380" name="直線コネクタ 379"/>
        <xdr:cNvCxnSpPr/>
      </xdr:nvCxnSpPr>
      <xdr:spPr>
        <a:xfrm>
          <a:off x="16179800" y="7303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102616</xdr:rowOff>
    </xdr:to>
    <xdr:cxnSp macro="">
      <xdr:nvCxnSpPr>
        <xdr:cNvPr id="383" name="直線コネクタ 382"/>
        <xdr:cNvCxnSpPr/>
      </xdr:nvCxnSpPr>
      <xdr:spPr>
        <a:xfrm>
          <a:off x="15290800" y="72938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92964</xdr:rowOff>
    </xdr:from>
    <xdr:to>
      <xdr:col>72</xdr:col>
      <xdr:colOff>203200</xdr:colOff>
      <xdr:row>42</xdr:row>
      <xdr:rowOff>160528</xdr:rowOff>
    </xdr:to>
    <xdr:cxnSp macro="">
      <xdr:nvCxnSpPr>
        <xdr:cNvPr id="386" name="直線コネクタ 385"/>
        <xdr:cNvCxnSpPr/>
      </xdr:nvCxnSpPr>
      <xdr:spPr>
        <a:xfrm flipV="1">
          <a:off x="14401800" y="72938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44</xdr:row>
      <xdr:rowOff>39624</xdr:rowOff>
    </xdr:to>
    <xdr:cxnSp macro="">
      <xdr:nvCxnSpPr>
        <xdr:cNvPr id="389" name="直線コネクタ 388"/>
        <xdr:cNvCxnSpPr/>
      </xdr:nvCxnSpPr>
      <xdr:spPr>
        <a:xfrm flipV="1">
          <a:off x="13512800" y="736142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399" name="楕円 398"/>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23893</xdr:rowOff>
    </xdr:from>
    <xdr:ext cx="762000" cy="259045"/>
    <xdr:sp macro="" textlink="">
      <xdr:nvSpPr>
        <xdr:cNvPr id="400"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1" name="楕円 400"/>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2" name="テキスト ボックス 401"/>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42164</xdr:rowOff>
    </xdr:from>
    <xdr:to>
      <xdr:col>73</xdr:col>
      <xdr:colOff>44450</xdr:colOff>
      <xdr:row>42</xdr:row>
      <xdr:rowOff>143764</xdr:rowOff>
    </xdr:to>
    <xdr:sp macro="" textlink="">
      <xdr:nvSpPr>
        <xdr:cNvPr id="403" name="楕円 402"/>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128541</xdr:rowOff>
    </xdr:from>
    <xdr:ext cx="762000" cy="259045"/>
    <xdr:sp macro="" textlink="">
      <xdr:nvSpPr>
        <xdr:cNvPr id="404" name="テキスト ボックス 403"/>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5" name="楕円 404"/>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6" name="テキスト ボックス 405"/>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160274</xdr:rowOff>
    </xdr:from>
    <xdr:to>
      <xdr:col>64</xdr:col>
      <xdr:colOff>152400</xdr:colOff>
      <xdr:row>44</xdr:row>
      <xdr:rowOff>90424</xdr:rowOff>
    </xdr:to>
    <xdr:sp macro="" textlink="">
      <xdr:nvSpPr>
        <xdr:cNvPr id="407" name="楕円 406"/>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75201</xdr:rowOff>
    </xdr:from>
    <xdr:ext cx="762000" cy="259045"/>
    <xdr:sp macro="" textlink="">
      <xdr:nvSpPr>
        <xdr:cNvPr id="408" name="テキスト ボックス 407"/>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将来負担額が充当可能財源等を下回ったため算定されていない。近年、町債発行の抑制に努めていることで地方債の現在高が減少したことや、公営企業債残高の減少により公営企業債等繰入見込額が減少したことなどで将来負担額が大幅に減少したことが要因である。今後、人口増加に伴うインフラ整備や老朽化した公共施設の大規模改修などの事業が続く見込みであるため、負担の平準化を図った財政運営を行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147562</xdr:rowOff>
    </xdr:from>
    <xdr:to>
      <xdr:col>77</xdr:col>
      <xdr:colOff>44450</xdr:colOff>
      <xdr:row>14</xdr:row>
      <xdr:rowOff>131233</xdr:rowOff>
    </xdr:to>
    <xdr:cxnSp macro="">
      <xdr:nvCxnSpPr>
        <xdr:cNvPr id="444" name="直線コネクタ 443"/>
        <xdr:cNvCxnSpPr/>
      </xdr:nvCxnSpPr>
      <xdr:spPr>
        <a:xfrm flipV="1">
          <a:off x="15290800" y="237641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152158</xdr:rowOff>
    </xdr:from>
    <xdr:to>
      <xdr:col>72</xdr:col>
      <xdr:colOff>203200</xdr:colOff>
      <xdr:row>14</xdr:row>
      <xdr:rowOff>131233</xdr:rowOff>
    </xdr:to>
    <xdr:cxnSp macro="">
      <xdr:nvCxnSpPr>
        <xdr:cNvPr id="447" name="直線コネクタ 446"/>
        <xdr:cNvCxnSpPr/>
      </xdr:nvCxnSpPr>
      <xdr:spPr>
        <a:xfrm>
          <a:off x="14401800" y="2381008"/>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152158</xdr:rowOff>
    </xdr:from>
    <xdr:to>
      <xdr:col>68</xdr:col>
      <xdr:colOff>152400</xdr:colOff>
      <xdr:row>14</xdr:row>
      <xdr:rowOff>116296</xdr:rowOff>
    </xdr:to>
    <xdr:cxnSp macro="">
      <xdr:nvCxnSpPr>
        <xdr:cNvPr id="450" name="直線コネクタ 449"/>
        <xdr:cNvCxnSpPr/>
      </xdr:nvCxnSpPr>
      <xdr:spPr>
        <a:xfrm flipV="1">
          <a:off x="13512800" y="2381008"/>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3" name="フローチャート: 判断 452"/>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4" name="テキスト ボックス 453"/>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5" name="フローチャート: 判断 454"/>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6" name="テキスト ボックス 455"/>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96762</xdr:rowOff>
    </xdr:from>
    <xdr:to>
      <xdr:col>77</xdr:col>
      <xdr:colOff>95250</xdr:colOff>
      <xdr:row>14</xdr:row>
      <xdr:rowOff>26912</xdr:rowOff>
    </xdr:to>
    <xdr:sp macro="" textlink="">
      <xdr:nvSpPr>
        <xdr:cNvPr id="462" name="楕円 461"/>
        <xdr:cNvSpPr/>
      </xdr:nvSpPr>
      <xdr:spPr>
        <a:xfrm>
          <a:off x="16129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37089</xdr:rowOff>
    </xdr:from>
    <xdr:ext cx="736600" cy="259045"/>
    <xdr:sp macro="" textlink="">
      <xdr:nvSpPr>
        <xdr:cNvPr id="463" name="テキスト ボックス 462"/>
        <xdr:cNvSpPr txBox="1"/>
      </xdr:nvSpPr>
      <xdr:spPr>
        <a:xfrm>
          <a:off x="15798800" y="209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80433</xdr:rowOff>
    </xdr:from>
    <xdr:to>
      <xdr:col>73</xdr:col>
      <xdr:colOff>44450</xdr:colOff>
      <xdr:row>15</xdr:row>
      <xdr:rowOff>10583</xdr:rowOff>
    </xdr:to>
    <xdr:sp macro="" textlink="">
      <xdr:nvSpPr>
        <xdr:cNvPr id="464" name="楕円 463"/>
        <xdr:cNvSpPr/>
      </xdr:nvSpPr>
      <xdr:spPr>
        <a:xfrm>
          <a:off x="15240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20760</xdr:rowOff>
    </xdr:from>
    <xdr:ext cx="762000" cy="259045"/>
    <xdr:sp macro="" textlink="">
      <xdr:nvSpPr>
        <xdr:cNvPr id="465" name="テキスト ボックス 464"/>
        <xdr:cNvSpPr txBox="1"/>
      </xdr:nvSpPr>
      <xdr:spPr>
        <a:xfrm>
          <a:off x="14909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101358</xdr:rowOff>
    </xdr:from>
    <xdr:to>
      <xdr:col>68</xdr:col>
      <xdr:colOff>203200</xdr:colOff>
      <xdr:row>14</xdr:row>
      <xdr:rowOff>31508</xdr:rowOff>
    </xdr:to>
    <xdr:sp macro="" textlink="">
      <xdr:nvSpPr>
        <xdr:cNvPr id="466" name="楕円 465"/>
        <xdr:cNvSpPr/>
      </xdr:nvSpPr>
      <xdr:spPr>
        <a:xfrm>
          <a:off x="14351000" y="2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41685</xdr:rowOff>
    </xdr:from>
    <xdr:ext cx="762000" cy="259045"/>
    <xdr:sp macro="" textlink="">
      <xdr:nvSpPr>
        <xdr:cNvPr id="467" name="テキスト ボックス 466"/>
        <xdr:cNvSpPr txBox="1"/>
      </xdr:nvSpPr>
      <xdr:spPr>
        <a:xfrm>
          <a:off x="14020800" y="209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65496</xdr:rowOff>
    </xdr:from>
    <xdr:to>
      <xdr:col>64</xdr:col>
      <xdr:colOff>152400</xdr:colOff>
      <xdr:row>14</xdr:row>
      <xdr:rowOff>167096</xdr:rowOff>
    </xdr:to>
    <xdr:sp macro="" textlink="">
      <xdr:nvSpPr>
        <xdr:cNvPr id="468" name="楕円 467"/>
        <xdr:cNvSpPr/>
      </xdr:nvSpPr>
      <xdr:spPr>
        <a:xfrm>
          <a:off x="13462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5823</xdr:rowOff>
    </xdr:from>
    <xdr:ext cx="762000" cy="259045"/>
    <xdr:sp macro="" textlink="">
      <xdr:nvSpPr>
        <xdr:cNvPr id="469" name="テキスト ボックス 468"/>
        <xdr:cNvSpPr txBox="1"/>
      </xdr:nvSpPr>
      <xdr:spPr>
        <a:xfrm>
          <a:off x="13131800" y="22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47,658
47,061
14.13
14,599,764
14,219,610
357,361
8,721,150
10,245,703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程度下回って推移している。これは、人口が類似団体内でも多いことが要因と思われる。業務量に対し慢性的に人員が不足しているため、職員採用の増を予定しており、職員数は増える見込みだが、人口規模や業務量に見合った人件費となるよう、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35</xdr:row>
      <xdr:rowOff>106426</xdr:rowOff>
    </xdr:to>
    <xdr:cxnSp macro="">
      <xdr:nvCxnSpPr>
        <xdr:cNvPr id="64" name="直線コネクタ 63"/>
        <xdr:cNvCxnSpPr/>
      </xdr:nvCxnSpPr>
      <xdr:spPr>
        <a:xfrm flipV="1">
          <a:off x="3987800" y="6098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101854</xdr:rowOff>
    </xdr:from>
    <xdr:to>
      <xdr:col>19</xdr:col>
      <xdr:colOff>187325</xdr:colOff>
      <xdr:row>35</xdr:row>
      <xdr:rowOff>106426</xdr:rowOff>
    </xdr:to>
    <xdr:cxnSp macro="">
      <xdr:nvCxnSpPr>
        <xdr:cNvPr id="67" name="直線コネクタ 66"/>
        <xdr:cNvCxnSpPr/>
      </xdr:nvCxnSpPr>
      <xdr:spPr>
        <a:xfrm>
          <a:off x="3098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101854</xdr:rowOff>
    </xdr:to>
    <xdr:cxnSp macro="">
      <xdr:nvCxnSpPr>
        <xdr:cNvPr id="70" name="直線コネクタ 69"/>
        <xdr:cNvCxnSpPr/>
      </xdr:nvCxnSpPr>
      <xdr:spPr>
        <a:xfrm>
          <a:off x="2209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78994</xdr:rowOff>
    </xdr:to>
    <xdr:cxnSp macro="">
      <xdr:nvCxnSpPr>
        <xdr:cNvPr id="73" name="直線コネクタ 72"/>
        <xdr:cNvCxnSpPr/>
      </xdr:nvCxnSpPr>
      <xdr:spPr>
        <a:xfrm flipV="1">
          <a:off x="1320800" y="6056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126509</xdr:rowOff>
    </xdr:from>
    <xdr:ext cx="762000" cy="259045"/>
    <xdr:sp macro="" textlink="">
      <xdr:nvSpPr>
        <xdr:cNvPr id="84" name="人件費該当値テキスト"/>
        <xdr:cNvSpPr txBox="1"/>
      </xdr:nvSpPr>
      <xdr:spPr>
        <a:xfrm>
          <a:off x="4914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供用開始した新学校給食共同調理場の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SPC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業務委託料のうち開業準備業務分の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や都市計画基礎調査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の支払など単年の増加要因があったため、相対的に下がっているが、事業者の人件費の上昇傾向などにより、全体としては上昇傾向は続くことが見込まれる。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92710</xdr:rowOff>
    </xdr:to>
    <xdr:cxnSp macro="">
      <xdr:nvCxnSpPr>
        <xdr:cNvPr id="125" name="直線コネクタ 124"/>
        <xdr:cNvCxnSpPr/>
      </xdr:nvCxnSpPr>
      <xdr:spPr>
        <a:xfrm flipV="1">
          <a:off x="15671800" y="2976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92710</xdr:rowOff>
    </xdr:to>
    <xdr:cxnSp macro="">
      <xdr:nvCxnSpPr>
        <xdr:cNvPr id="128" name="直線コネクタ 127"/>
        <xdr:cNvCxnSpPr/>
      </xdr:nvCxnSpPr>
      <xdr:spPr>
        <a:xfrm>
          <a:off x="14782800" y="2893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16</xdr:row>
      <xdr:rowOff>149860</xdr:rowOff>
    </xdr:to>
    <xdr:cxnSp macro="">
      <xdr:nvCxnSpPr>
        <xdr:cNvPr id="131" name="直線コネクタ 130"/>
        <xdr:cNvCxnSpPr/>
      </xdr:nvCxnSpPr>
      <xdr:spPr>
        <a:xfrm>
          <a:off x="13893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134620</xdr:rowOff>
    </xdr:to>
    <xdr:cxnSp macro="">
      <xdr:nvCxnSpPr>
        <xdr:cNvPr id="134" name="直線コネクタ 133"/>
        <xdr:cNvCxnSpPr/>
      </xdr:nvCxnSpPr>
      <xdr:spPr>
        <a:xfrm>
          <a:off x="13004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ポイントの上昇で、前年度に引き続き類似団体平均を上回った。障害者（児）自立支援給付費の増（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百万円）などが要因である。障害福祉サービスの請求審査強化などにより給付費の適正化を図り、効率的な運営を行っていく。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50800</xdr:rowOff>
    </xdr:to>
    <xdr:cxnSp macro="">
      <xdr:nvCxnSpPr>
        <xdr:cNvPr id="186" name="直線コネクタ 185"/>
        <xdr:cNvCxnSpPr/>
      </xdr:nvCxnSpPr>
      <xdr:spPr>
        <a:xfrm>
          <a:off x="3987800" y="9931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158750</xdr:rowOff>
    </xdr:to>
    <xdr:cxnSp macro="">
      <xdr:nvCxnSpPr>
        <xdr:cNvPr id="189" name="直線コネクタ 188"/>
        <xdr:cNvCxnSpPr/>
      </xdr:nvCxnSpPr>
      <xdr:spPr>
        <a:xfrm>
          <a:off x="3098800" y="9817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57</xdr:row>
      <xdr:rowOff>44450</xdr:rowOff>
    </xdr:to>
    <xdr:cxnSp macro="">
      <xdr:nvCxnSpPr>
        <xdr:cNvPr id="192" name="直線コネクタ 191"/>
        <xdr:cNvCxnSpPr/>
      </xdr:nvCxnSpPr>
      <xdr:spPr>
        <a:xfrm>
          <a:off x="2209800" y="9626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56</xdr:row>
      <xdr:rowOff>25400</xdr:rowOff>
    </xdr:to>
    <xdr:cxnSp macro="">
      <xdr:nvCxnSpPr>
        <xdr:cNvPr id="195" name="直線コネクタ 194"/>
        <xdr:cNvCxnSpPr/>
      </xdr:nvCxnSpPr>
      <xdr:spPr>
        <a:xfrm>
          <a:off x="1320800" y="9423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5" name="楕円 204"/>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6"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7" name="楕円 206"/>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08" name="テキスト ボックス 207"/>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09" name="楕円 208"/>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0" name="テキスト ボックス 209"/>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1" name="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2" name="テキスト ボックス 21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3" name="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介護保険特別会計、後期高齢者医療特別会計への繰出金が主なものである。類似団体を大きく下回っているが、これは公営企業（法適用）に移行した流域公共下水道事業会計への繰出金が補助費等に計上されていることによるもの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ポイントとなったが、後期高齢者医療特別会計への繰出金の減少（△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百万円）が主な要因である。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54</xdr:row>
      <xdr:rowOff>127000</xdr:rowOff>
    </xdr:to>
    <xdr:cxnSp macro="">
      <xdr:nvCxnSpPr>
        <xdr:cNvPr id="251" name="直線コネクタ 250"/>
        <xdr:cNvCxnSpPr/>
      </xdr:nvCxnSpPr>
      <xdr:spPr>
        <a:xfrm flipV="1">
          <a:off x="15671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127000</xdr:rowOff>
    </xdr:to>
    <xdr:cxnSp macro="">
      <xdr:nvCxnSpPr>
        <xdr:cNvPr id="254" name="直線コネクタ 253"/>
        <xdr:cNvCxnSpPr/>
      </xdr:nvCxnSpPr>
      <xdr:spPr>
        <a:xfrm>
          <a:off x="14782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127000</xdr:rowOff>
    </xdr:to>
    <xdr:cxnSp macro="">
      <xdr:nvCxnSpPr>
        <xdr:cNvPr id="257" name="直線コネクタ 256"/>
        <xdr:cNvCxnSpPr/>
      </xdr:nvCxnSpPr>
      <xdr:spPr>
        <a:xfrm>
          <a:off x="13893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60325</xdr:rowOff>
    </xdr:to>
    <xdr:cxnSp macro="">
      <xdr:nvCxnSpPr>
        <xdr:cNvPr id="260" name="直線コネクタ 259"/>
        <xdr:cNvCxnSpPr/>
      </xdr:nvCxnSpPr>
      <xdr:spPr>
        <a:xfrm flipV="1">
          <a:off x="13004800" y="9309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57150</xdr:rowOff>
    </xdr:from>
    <xdr:to>
      <xdr:col>82</xdr:col>
      <xdr:colOff>158750</xdr:colOff>
      <xdr:row>54</xdr:row>
      <xdr:rowOff>158750</xdr:rowOff>
    </xdr:to>
    <xdr:sp macro="" textlink="">
      <xdr:nvSpPr>
        <xdr:cNvPr id="270" name="楕円 269"/>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73677</xdr:rowOff>
    </xdr:from>
    <xdr:ext cx="762000" cy="259045"/>
    <xdr:sp macro="" textlink="">
      <xdr:nvSpPr>
        <xdr:cNvPr id="271"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6" name="楕円 275"/>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7" name="テキスト ボックス 276"/>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xdr:rowOff>
    </xdr:from>
    <xdr:to>
      <xdr:col>65</xdr:col>
      <xdr:colOff>53975</xdr:colOff>
      <xdr:row>54</xdr:row>
      <xdr:rowOff>111125</xdr:rowOff>
    </xdr:to>
    <xdr:sp macro="" textlink="">
      <xdr:nvSpPr>
        <xdr:cNvPr id="278" name="楕円 277"/>
        <xdr:cNvSpPr/>
      </xdr:nvSpPr>
      <xdr:spPr>
        <a:xfrm>
          <a:off x="12954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121302</xdr:rowOff>
    </xdr:from>
    <xdr:ext cx="762000" cy="259045"/>
    <xdr:sp macro="" textlink="">
      <xdr:nvSpPr>
        <xdr:cNvPr id="279" name="テキスト ボックス 278"/>
        <xdr:cNvSpPr txBox="1"/>
      </xdr:nvSpPr>
      <xdr:spPr>
        <a:xfrm>
          <a:off x="12623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年度は、一部事務組合である須恵町外二ヶ町清掃施設組合への負担金が減少（△</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百万円）したことなどにより、前年度比△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ポイントとなった。類似団体平均を大きく上回っているが、平成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年度より公営企業（法適用）へ移行した流域関連公共下水道事業会計への補助金が計上されていることによるものである。引き続き、補助金等については事業目的・効果を検証し、適正な執行に努める。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39</xdr:row>
      <xdr:rowOff>33274</xdr:rowOff>
    </xdr:to>
    <xdr:cxnSp macro="">
      <xdr:nvCxnSpPr>
        <xdr:cNvPr id="309" name="直線コネクタ 308"/>
        <xdr:cNvCxnSpPr/>
      </xdr:nvCxnSpPr>
      <xdr:spPr>
        <a:xfrm flipV="1">
          <a:off x="15671800" y="66146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33274</xdr:rowOff>
    </xdr:from>
    <xdr:to>
      <xdr:col>78</xdr:col>
      <xdr:colOff>69850</xdr:colOff>
      <xdr:row>39</xdr:row>
      <xdr:rowOff>69850</xdr:rowOff>
    </xdr:to>
    <xdr:cxnSp macro="">
      <xdr:nvCxnSpPr>
        <xdr:cNvPr id="312" name="直線コネクタ 311"/>
        <xdr:cNvCxnSpPr/>
      </xdr:nvCxnSpPr>
      <xdr:spPr>
        <a:xfrm flipV="1">
          <a:off x="14782800" y="6719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78994</xdr:rowOff>
    </xdr:to>
    <xdr:cxnSp macro="">
      <xdr:nvCxnSpPr>
        <xdr:cNvPr id="315" name="直線コネクタ 314"/>
        <xdr:cNvCxnSpPr/>
      </xdr:nvCxnSpPr>
      <xdr:spPr>
        <a:xfrm flipV="1">
          <a:off x="13893800" y="67564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78994</xdr:rowOff>
    </xdr:from>
    <xdr:to>
      <xdr:col>69</xdr:col>
      <xdr:colOff>92075</xdr:colOff>
      <xdr:row>39</xdr:row>
      <xdr:rowOff>124714</xdr:rowOff>
    </xdr:to>
    <xdr:cxnSp macro="">
      <xdr:nvCxnSpPr>
        <xdr:cNvPr id="318" name="直線コネクタ 317"/>
        <xdr:cNvCxnSpPr/>
      </xdr:nvCxnSpPr>
      <xdr:spPr>
        <a:xfrm flipV="1">
          <a:off x="13004800" y="67655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8" name="楕円 327"/>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9"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153924</xdr:rowOff>
    </xdr:from>
    <xdr:to>
      <xdr:col>78</xdr:col>
      <xdr:colOff>120650</xdr:colOff>
      <xdr:row>39</xdr:row>
      <xdr:rowOff>84074</xdr:rowOff>
    </xdr:to>
    <xdr:sp macro="" textlink="">
      <xdr:nvSpPr>
        <xdr:cNvPr id="330" name="楕円 329"/>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68851</xdr:rowOff>
    </xdr:from>
    <xdr:ext cx="736600" cy="259045"/>
    <xdr:sp macro="" textlink="">
      <xdr:nvSpPr>
        <xdr:cNvPr id="331" name="テキスト ボックス 330"/>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2" name="楕円 331"/>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3" name="テキスト ボックス 332"/>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34" name="楕円 333"/>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5" name="テキスト ボックス 334"/>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73914</xdr:rowOff>
    </xdr:from>
    <xdr:to>
      <xdr:col>65</xdr:col>
      <xdr:colOff>53975</xdr:colOff>
      <xdr:row>40</xdr:row>
      <xdr:rowOff>4064</xdr:rowOff>
    </xdr:to>
    <xdr:sp macro="" textlink="">
      <xdr:nvSpPr>
        <xdr:cNvPr id="336" name="楕円 335"/>
        <xdr:cNvSpPr/>
      </xdr:nvSpPr>
      <xdr:spPr>
        <a:xfrm>
          <a:off x="12954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160291</xdr:rowOff>
    </xdr:from>
    <xdr:ext cx="762000" cy="259045"/>
    <xdr:sp macro="" textlink="">
      <xdr:nvSpPr>
        <xdr:cNvPr id="337" name="テキスト ボックス 336"/>
        <xdr:cNvSpPr txBox="1"/>
      </xdr:nvSpPr>
      <xdr:spPr>
        <a:xfrm>
          <a:off x="12623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近年上昇傾向であったが、平成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となった。生涯学習センター整備事業の起債償還の一部終了などが要因であり、類似団体平均も下回っている。しかし、公営企業債の償還財源となる繰出しは高い数値で推移しており、これら公債費に凖ずる費用まで加えたところ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人当たり決算額は類似団体平均を上回っている。今後、公共施設の老朽化対策などで町債発行の増加が見込まれるため、償還年数の適切な設定などにより負担の平準化に努める。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73661</xdr:rowOff>
    </xdr:to>
    <xdr:cxnSp macro="">
      <xdr:nvCxnSpPr>
        <xdr:cNvPr id="370" name="直線コネクタ 369"/>
        <xdr:cNvCxnSpPr/>
      </xdr:nvCxnSpPr>
      <xdr:spPr>
        <a:xfrm flipV="1">
          <a:off x="3987800" y="130505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73661</xdr:rowOff>
    </xdr:to>
    <xdr:cxnSp macro="">
      <xdr:nvCxnSpPr>
        <xdr:cNvPr id="373" name="直線コネクタ 372"/>
        <xdr:cNvCxnSpPr/>
      </xdr:nvCxnSpPr>
      <xdr:spPr>
        <a:xfrm>
          <a:off x="3098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75</xdr:row>
      <xdr:rowOff>168911</xdr:rowOff>
    </xdr:to>
    <xdr:cxnSp macro="">
      <xdr:nvCxnSpPr>
        <xdr:cNvPr id="376" name="直線コネクタ 375"/>
        <xdr:cNvCxnSpPr/>
      </xdr:nvCxnSpPr>
      <xdr:spPr>
        <a:xfrm>
          <a:off x="2209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149861</xdr:rowOff>
    </xdr:to>
    <xdr:cxnSp macro="">
      <xdr:nvCxnSpPr>
        <xdr:cNvPr id="379" name="直線コネクタ 378"/>
        <xdr:cNvCxnSpPr/>
      </xdr:nvCxnSpPr>
      <xdr:spPr>
        <a:xfrm flipV="1">
          <a:off x="1320800" y="130124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9" name="楕円 388"/>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0"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1" name="楕円 390"/>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2" name="テキスト ボックス 391"/>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93" name="楕円 392"/>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94" name="テキスト ボックス 393"/>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5" name="楕円 394"/>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6" name="テキスト ボックス 395"/>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7" name="楕円 396"/>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8" name="テキスト ボックス 397"/>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年度以降上昇傾向であったが、平成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となった。補助費等が一部事務組合への負担金の減などにより減少したことや、税収等の伸びにより経常的一般財源等が増加したことが主な要因である。今後とも、歳入を確保するとともに、事業の見直しを推し進め、財源の適正配分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136144</xdr:rowOff>
    </xdr:to>
    <xdr:cxnSp macro="">
      <xdr:nvCxnSpPr>
        <xdr:cNvPr id="429" name="直線コネクタ 428"/>
        <xdr:cNvCxnSpPr/>
      </xdr:nvCxnSpPr>
      <xdr:spPr>
        <a:xfrm flipV="1">
          <a:off x="15671800" y="133903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136144</xdr:rowOff>
    </xdr:to>
    <xdr:cxnSp macro="">
      <xdr:nvCxnSpPr>
        <xdr:cNvPr id="432" name="直線コネクタ 431"/>
        <xdr:cNvCxnSpPr/>
      </xdr:nvCxnSpPr>
      <xdr:spPr>
        <a:xfrm>
          <a:off x="14782800" y="13431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78</xdr:row>
      <xdr:rowOff>58420</xdr:rowOff>
    </xdr:to>
    <xdr:cxnSp macro="">
      <xdr:nvCxnSpPr>
        <xdr:cNvPr id="435" name="直線コネクタ 434"/>
        <xdr:cNvCxnSpPr/>
      </xdr:nvCxnSpPr>
      <xdr:spPr>
        <a:xfrm>
          <a:off x="13893800" y="132806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78994</xdr:rowOff>
    </xdr:to>
    <xdr:cxnSp macro="">
      <xdr:nvCxnSpPr>
        <xdr:cNvPr id="438" name="直線コネクタ 437"/>
        <xdr:cNvCxnSpPr/>
      </xdr:nvCxnSpPr>
      <xdr:spPr>
        <a:xfrm>
          <a:off x="13004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8" name="楕円 447"/>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9"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50" name="楕円 449"/>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51" name="テキスト ボックス 450"/>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2" name="楕円 451"/>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3" name="テキスト ボックス 452"/>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4" name="楕円 453"/>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5" name="テキスト ボックス 454"/>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6" name="楕円 455"/>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7" name="テキスト ボックス 456"/>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117410</xdr:rowOff>
    </xdr:from>
    <xdr:to>
      <xdr:col>29</xdr:col>
      <xdr:colOff>127000</xdr:colOff>
      <xdr:row>19</xdr:row>
      <xdr:rowOff>119190</xdr:rowOff>
    </xdr:to>
    <xdr:cxnSp macro="">
      <xdr:nvCxnSpPr>
        <xdr:cNvPr id="52" name="直線コネクタ 51"/>
        <xdr:cNvCxnSpPr/>
      </xdr:nvCxnSpPr>
      <xdr:spPr bwMode="auto">
        <a:xfrm>
          <a:off x="5003800" y="3422585"/>
          <a:ext cx="647700" cy="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117410</xdr:rowOff>
    </xdr:from>
    <xdr:to>
      <xdr:col>26</xdr:col>
      <xdr:colOff>50800</xdr:colOff>
      <xdr:row>19</xdr:row>
      <xdr:rowOff>124643</xdr:rowOff>
    </xdr:to>
    <xdr:cxnSp macro="">
      <xdr:nvCxnSpPr>
        <xdr:cNvPr id="55" name="直線コネクタ 54"/>
        <xdr:cNvCxnSpPr/>
      </xdr:nvCxnSpPr>
      <xdr:spPr bwMode="auto">
        <a:xfrm flipV="1">
          <a:off x="4305300" y="3422585"/>
          <a:ext cx="6985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124643</xdr:rowOff>
    </xdr:from>
    <xdr:to>
      <xdr:col>22</xdr:col>
      <xdr:colOff>114300</xdr:colOff>
      <xdr:row>19</xdr:row>
      <xdr:rowOff>131387</xdr:rowOff>
    </xdr:to>
    <xdr:cxnSp macro="">
      <xdr:nvCxnSpPr>
        <xdr:cNvPr id="58" name="直線コネクタ 57"/>
        <xdr:cNvCxnSpPr/>
      </xdr:nvCxnSpPr>
      <xdr:spPr bwMode="auto">
        <a:xfrm flipV="1">
          <a:off x="3606800" y="3429818"/>
          <a:ext cx="6985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131387</xdr:rowOff>
    </xdr:from>
    <xdr:to>
      <xdr:col>18</xdr:col>
      <xdr:colOff>177800</xdr:colOff>
      <xdr:row>19</xdr:row>
      <xdr:rowOff>142311</xdr:rowOff>
    </xdr:to>
    <xdr:cxnSp macro="">
      <xdr:nvCxnSpPr>
        <xdr:cNvPr id="61" name="直線コネクタ 60"/>
        <xdr:cNvCxnSpPr/>
      </xdr:nvCxnSpPr>
      <xdr:spPr bwMode="auto">
        <a:xfrm flipV="1">
          <a:off x="2908300" y="3436562"/>
          <a:ext cx="698500" cy="1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68390</xdr:rowOff>
    </xdr:from>
    <xdr:to>
      <xdr:col>29</xdr:col>
      <xdr:colOff>177800</xdr:colOff>
      <xdr:row>19</xdr:row>
      <xdr:rowOff>169990</xdr:rowOff>
    </xdr:to>
    <xdr:sp macro="" textlink="">
      <xdr:nvSpPr>
        <xdr:cNvPr id="71" name="楕円 70"/>
        <xdr:cNvSpPr/>
      </xdr:nvSpPr>
      <xdr:spPr bwMode="auto">
        <a:xfrm>
          <a:off x="5600700" y="337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40467</xdr:rowOff>
    </xdr:from>
    <xdr:ext cx="762000" cy="259045"/>
    <xdr:sp macro="" textlink="">
      <xdr:nvSpPr>
        <xdr:cNvPr id="72" name="人口1人当たり決算額の推移該当値テキスト130"/>
        <xdr:cNvSpPr txBox="1"/>
      </xdr:nvSpPr>
      <xdr:spPr>
        <a:xfrm>
          <a:off x="5740400" y="334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66610</xdr:rowOff>
    </xdr:from>
    <xdr:to>
      <xdr:col>26</xdr:col>
      <xdr:colOff>101600</xdr:colOff>
      <xdr:row>19</xdr:row>
      <xdr:rowOff>168210</xdr:rowOff>
    </xdr:to>
    <xdr:sp macro="" textlink="">
      <xdr:nvSpPr>
        <xdr:cNvPr id="73" name="楕円 72"/>
        <xdr:cNvSpPr/>
      </xdr:nvSpPr>
      <xdr:spPr bwMode="auto">
        <a:xfrm>
          <a:off x="4953000" y="337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152987</xdr:rowOff>
    </xdr:from>
    <xdr:ext cx="736600" cy="259045"/>
    <xdr:sp macro="" textlink="">
      <xdr:nvSpPr>
        <xdr:cNvPr id="74" name="テキスト ボックス 73"/>
        <xdr:cNvSpPr txBox="1"/>
      </xdr:nvSpPr>
      <xdr:spPr>
        <a:xfrm>
          <a:off x="4622800" y="345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73843</xdr:rowOff>
    </xdr:from>
    <xdr:to>
      <xdr:col>22</xdr:col>
      <xdr:colOff>165100</xdr:colOff>
      <xdr:row>20</xdr:row>
      <xdr:rowOff>3993</xdr:rowOff>
    </xdr:to>
    <xdr:sp macro="" textlink="">
      <xdr:nvSpPr>
        <xdr:cNvPr id="75" name="楕円 74"/>
        <xdr:cNvSpPr/>
      </xdr:nvSpPr>
      <xdr:spPr bwMode="auto">
        <a:xfrm>
          <a:off x="4254500" y="337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160220</xdr:rowOff>
    </xdr:from>
    <xdr:ext cx="762000" cy="259045"/>
    <xdr:sp macro="" textlink="">
      <xdr:nvSpPr>
        <xdr:cNvPr id="76" name="テキスト ボックス 75"/>
        <xdr:cNvSpPr txBox="1"/>
      </xdr:nvSpPr>
      <xdr:spPr>
        <a:xfrm>
          <a:off x="3924300" y="34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80587</xdr:rowOff>
    </xdr:from>
    <xdr:to>
      <xdr:col>19</xdr:col>
      <xdr:colOff>38100</xdr:colOff>
      <xdr:row>20</xdr:row>
      <xdr:rowOff>10737</xdr:rowOff>
    </xdr:to>
    <xdr:sp macro="" textlink="">
      <xdr:nvSpPr>
        <xdr:cNvPr id="77" name="楕円 76"/>
        <xdr:cNvSpPr/>
      </xdr:nvSpPr>
      <xdr:spPr bwMode="auto">
        <a:xfrm>
          <a:off x="3556000" y="338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166964</xdr:rowOff>
    </xdr:from>
    <xdr:ext cx="762000" cy="259045"/>
    <xdr:sp macro="" textlink="">
      <xdr:nvSpPr>
        <xdr:cNvPr id="78" name="テキスト ボックス 77"/>
        <xdr:cNvSpPr txBox="1"/>
      </xdr:nvSpPr>
      <xdr:spPr>
        <a:xfrm>
          <a:off x="3225800" y="347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91511</xdr:rowOff>
    </xdr:from>
    <xdr:to>
      <xdr:col>15</xdr:col>
      <xdr:colOff>101600</xdr:colOff>
      <xdr:row>20</xdr:row>
      <xdr:rowOff>21661</xdr:rowOff>
    </xdr:to>
    <xdr:sp macro="" textlink="">
      <xdr:nvSpPr>
        <xdr:cNvPr id="79" name="楕円 78"/>
        <xdr:cNvSpPr/>
      </xdr:nvSpPr>
      <xdr:spPr bwMode="auto">
        <a:xfrm>
          <a:off x="2857500" y="339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6438</xdr:rowOff>
    </xdr:from>
    <xdr:ext cx="762000" cy="259045"/>
    <xdr:sp macro="" textlink="">
      <xdr:nvSpPr>
        <xdr:cNvPr id="80" name="テキスト ボックス 79"/>
        <xdr:cNvSpPr txBox="1"/>
      </xdr:nvSpPr>
      <xdr:spPr>
        <a:xfrm>
          <a:off x="2527300" y="34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17958</xdr:rowOff>
    </xdr:from>
    <xdr:to>
      <xdr:col>29</xdr:col>
      <xdr:colOff>127000</xdr:colOff>
      <xdr:row>35</xdr:row>
      <xdr:rowOff>127261</xdr:rowOff>
    </xdr:to>
    <xdr:cxnSp macro="">
      <xdr:nvCxnSpPr>
        <xdr:cNvPr id="115" name="直線コネクタ 114"/>
        <xdr:cNvCxnSpPr/>
      </xdr:nvCxnSpPr>
      <xdr:spPr bwMode="auto">
        <a:xfrm>
          <a:off x="5003800" y="6628308"/>
          <a:ext cx="647700" cy="109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17958</xdr:rowOff>
    </xdr:from>
    <xdr:to>
      <xdr:col>26</xdr:col>
      <xdr:colOff>50800</xdr:colOff>
      <xdr:row>35</xdr:row>
      <xdr:rowOff>164295</xdr:rowOff>
    </xdr:to>
    <xdr:cxnSp macro="">
      <xdr:nvCxnSpPr>
        <xdr:cNvPr id="118" name="直線コネクタ 117"/>
        <xdr:cNvCxnSpPr/>
      </xdr:nvCxnSpPr>
      <xdr:spPr bwMode="auto">
        <a:xfrm flipV="1">
          <a:off x="4305300" y="6628308"/>
          <a:ext cx="698500" cy="14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143851</xdr:rowOff>
    </xdr:from>
    <xdr:to>
      <xdr:col>22</xdr:col>
      <xdr:colOff>114300</xdr:colOff>
      <xdr:row>35</xdr:row>
      <xdr:rowOff>164295</xdr:rowOff>
    </xdr:to>
    <xdr:cxnSp macro="">
      <xdr:nvCxnSpPr>
        <xdr:cNvPr id="121" name="直線コネクタ 120"/>
        <xdr:cNvCxnSpPr/>
      </xdr:nvCxnSpPr>
      <xdr:spPr bwMode="auto">
        <a:xfrm>
          <a:off x="3606800" y="6754201"/>
          <a:ext cx="698500" cy="2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50321</xdr:rowOff>
    </xdr:from>
    <xdr:to>
      <xdr:col>18</xdr:col>
      <xdr:colOff>177800</xdr:colOff>
      <xdr:row>35</xdr:row>
      <xdr:rowOff>143851</xdr:rowOff>
    </xdr:to>
    <xdr:cxnSp macro="">
      <xdr:nvCxnSpPr>
        <xdr:cNvPr id="124" name="直線コネクタ 123"/>
        <xdr:cNvCxnSpPr/>
      </xdr:nvCxnSpPr>
      <xdr:spPr bwMode="auto">
        <a:xfrm>
          <a:off x="2908300" y="6660671"/>
          <a:ext cx="698500" cy="9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76461</xdr:rowOff>
    </xdr:from>
    <xdr:to>
      <xdr:col>29</xdr:col>
      <xdr:colOff>177800</xdr:colOff>
      <xdr:row>35</xdr:row>
      <xdr:rowOff>178061</xdr:rowOff>
    </xdr:to>
    <xdr:sp macro="" textlink="">
      <xdr:nvSpPr>
        <xdr:cNvPr id="134" name="楕円 133"/>
        <xdr:cNvSpPr/>
      </xdr:nvSpPr>
      <xdr:spPr bwMode="auto">
        <a:xfrm>
          <a:off x="5600700" y="668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264438</xdr:rowOff>
    </xdr:from>
    <xdr:ext cx="762000" cy="259045"/>
    <xdr:sp macro="" textlink="">
      <xdr:nvSpPr>
        <xdr:cNvPr id="135" name="人口1人当たり決算額の推移該当値テキスト445"/>
        <xdr:cNvSpPr txBox="1"/>
      </xdr:nvSpPr>
      <xdr:spPr>
        <a:xfrm>
          <a:off x="5740400" y="653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310058</xdr:rowOff>
    </xdr:from>
    <xdr:to>
      <xdr:col>26</xdr:col>
      <xdr:colOff>101600</xdr:colOff>
      <xdr:row>35</xdr:row>
      <xdr:rowOff>68758</xdr:rowOff>
    </xdr:to>
    <xdr:sp macro="" textlink="">
      <xdr:nvSpPr>
        <xdr:cNvPr id="136" name="楕円 135"/>
        <xdr:cNvSpPr/>
      </xdr:nvSpPr>
      <xdr:spPr bwMode="auto">
        <a:xfrm>
          <a:off x="4953000" y="657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78935</xdr:rowOff>
    </xdr:from>
    <xdr:ext cx="736600" cy="259045"/>
    <xdr:sp macro="" textlink="">
      <xdr:nvSpPr>
        <xdr:cNvPr id="137" name="テキスト ボックス 136"/>
        <xdr:cNvSpPr txBox="1"/>
      </xdr:nvSpPr>
      <xdr:spPr>
        <a:xfrm>
          <a:off x="4622800" y="634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113495</xdr:rowOff>
    </xdr:from>
    <xdr:to>
      <xdr:col>22</xdr:col>
      <xdr:colOff>165100</xdr:colOff>
      <xdr:row>35</xdr:row>
      <xdr:rowOff>215095</xdr:rowOff>
    </xdr:to>
    <xdr:sp macro="" textlink="">
      <xdr:nvSpPr>
        <xdr:cNvPr id="138" name="楕円 137"/>
        <xdr:cNvSpPr/>
      </xdr:nvSpPr>
      <xdr:spPr bwMode="auto">
        <a:xfrm>
          <a:off x="4254500" y="672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225272</xdr:rowOff>
    </xdr:from>
    <xdr:ext cx="762000" cy="259045"/>
    <xdr:sp macro="" textlink="">
      <xdr:nvSpPr>
        <xdr:cNvPr id="139" name="テキスト ボックス 138"/>
        <xdr:cNvSpPr txBox="1"/>
      </xdr:nvSpPr>
      <xdr:spPr>
        <a:xfrm>
          <a:off x="3924300" y="649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93051</xdr:rowOff>
    </xdr:from>
    <xdr:to>
      <xdr:col>19</xdr:col>
      <xdr:colOff>38100</xdr:colOff>
      <xdr:row>35</xdr:row>
      <xdr:rowOff>194651</xdr:rowOff>
    </xdr:to>
    <xdr:sp macro="" textlink="">
      <xdr:nvSpPr>
        <xdr:cNvPr id="140" name="楕円 139"/>
        <xdr:cNvSpPr/>
      </xdr:nvSpPr>
      <xdr:spPr bwMode="auto">
        <a:xfrm>
          <a:off x="3556000" y="670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204828</xdr:rowOff>
    </xdr:from>
    <xdr:ext cx="762000" cy="259045"/>
    <xdr:sp macro="" textlink="">
      <xdr:nvSpPr>
        <xdr:cNvPr id="141" name="テキスト ボックス 140"/>
        <xdr:cNvSpPr txBox="1"/>
      </xdr:nvSpPr>
      <xdr:spPr>
        <a:xfrm>
          <a:off x="3225800" y="64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342421</xdr:rowOff>
    </xdr:from>
    <xdr:to>
      <xdr:col>15</xdr:col>
      <xdr:colOff>101600</xdr:colOff>
      <xdr:row>35</xdr:row>
      <xdr:rowOff>101121</xdr:rowOff>
    </xdr:to>
    <xdr:sp macro="" textlink="">
      <xdr:nvSpPr>
        <xdr:cNvPr id="142" name="楕円 141"/>
        <xdr:cNvSpPr/>
      </xdr:nvSpPr>
      <xdr:spPr bwMode="auto">
        <a:xfrm>
          <a:off x="2857500" y="660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111298</xdr:rowOff>
    </xdr:from>
    <xdr:ext cx="762000" cy="259045"/>
    <xdr:sp macro="" textlink="">
      <xdr:nvSpPr>
        <xdr:cNvPr id="143" name="テキスト ボックス 142"/>
        <xdr:cNvSpPr txBox="1"/>
      </xdr:nvSpPr>
      <xdr:spPr>
        <a:xfrm>
          <a:off x="2527300" y="63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47,658
47,061
14.13
14,599,764
14,219,610
357,361
8,721,150
10,245,703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153530</xdr:rowOff>
    </xdr:from>
    <xdr:to>
      <xdr:col>24</xdr:col>
      <xdr:colOff>63500</xdr:colOff>
      <xdr:row>37</xdr:row>
      <xdr:rowOff>154526</xdr:rowOff>
    </xdr:to>
    <xdr:cxnSp macro="">
      <xdr:nvCxnSpPr>
        <xdr:cNvPr id="63" name="直線コネクタ 62"/>
        <xdr:cNvCxnSpPr/>
      </xdr:nvCxnSpPr>
      <xdr:spPr>
        <a:xfrm flipV="1">
          <a:off x="3797300" y="6497180"/>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154526</xdr:rowOff>
    </xdr:from>
    <xdr:to>
      <xdr:col>19</xdr:col>
      <xdr:colOff>177800</xdr:colOff>
      <xdr:row>37</xdr:row>
      <xdr:rowOff>156371</xdr:rowOff>
    </xdr:to>
    <xdr:cxnSp macro="">
      <xdr:nvCxnSpPr>
        <xdr:cNvPr id="66" name="直線コネクタ 65"/>
        <xdr:cNvCxnSpPr/>
      </xdr:nvCxnSpPr>
      <xdr:spPr>
        <a:xfrm flipV="1">
          <a:off x="2908300" y="6498176"/>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156371</xdr:rowOff>
    </xdr:from>
    <xdr:to>
      <xdr:col>15</xdr:col>
      <xdr:colOff>50800</xdr:colOff>
      <xdr:row>38</xdr:row>
      <xdr:rowOff>973</xdr:rowOff>
    </xdr:to>
    <xdr:cxnSp macro="">
      <xdr:nvCxnSpPr>
        <xdr:cNvPr id="69" name="直線コネクタ 68"/>
        <xdr:cNvCxnSpPr/>
      </xdr:nvCxnSpPr>
      <xdr:spPr>
        <a:xfrm flipV="1">
          <a:off x="2019300" y="6500021"/>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169206</xdr:rowOff>
    </xdr:from>
    <xdr:to>
      <xdr:col>10</xdr:col>
      <xdr:colOff>114300</xdr:colOff>
      <xdr:row>38</xdr:row>
      <xdr:rowOff>973</xdr:rowOff>
    </xdr:to>
    <xdr:cxnSp macro="">
      <xdr:nvCxnSpPr>
        <xdr:cNvPr id="72" name="直線コネクタ 71"/>
        <xdr:cNvCxnSpPr/>
      </xdr:nvCxnSpPr>
      <xdr:spPr>
        <a:xfrm>
          <a:off x="1130300" y="651285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102730</xdr:rowOff>
    </xdr:from>
    <xdr:to>
      <xdr:col>24</xdr:col>
      <xdr:colOff>114300</xdr:colOff>
      <xdr:row>38</xdr:row>
      <xdr:rowOff>32880</xdr:rowOff>
    </xdr:to>
    <xdr:sp macro="" textlink="">
      <xdr:nvSpPr>
        <xdr:cNvPr id="82" name="楕円 81"/>
        <xdr:cNvSpPr/>
      </xdr:nvSpPr>
      <xdr:spPr>
        <a:xfrm>
          <a:off x="45847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17657</xdr:rowOff>
    </xdr:from>
    <xdr:ext cx="534377" cy="259045"/>
    <xdr:sp macro="" textlink="">
      <xdr:nvSpPr>
        <xdr:cNvPr id="83" name="人件費該当値テキスト"/>
        <xdr:cNvSpPr txBox="1"/>
      </xdr:nvSpPr>
      <xdr:spPr>
        <a:xfrm>
          <a:off x="4686300" y="63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103726</xdr:rowOff>
    </xdr:from>
    <xdr:to>
      <xdr:col>20</xdr:col>
      <xdr:colOff>38100</xdr:colOff>
      <xdr:row>38</xdr:row>
      <xdr:rowOff>33876</xdr:rowOff>
    </xdr:to>
    <xdr:sp macro="" textlink="">
      <xdr:nvSpPr>
        <xdr:cNvPr id="84" name="楕円 83"/>
        <xdr:cNvSpPr/>
      </xdr:nvSpPr>
      <xdr:spPr>
        <a:xfrm>
          <a:off x="3746500" y="64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25003</xdr:rowOff>
    </xdr:from>
    <xdr:ext cx="534377" cy="259045"/>
    <xdr:sp macro="" textlink="">
      <xdr:nvSpPr>
        <xdr:cNvPr id="85" name="テキスト ボックス 84"/>
        <xdr:cNvSpPr txBox="1"/>
      </xdr:nvSpPr>
      <xdr:spPr>
        <a:xfrm>
          <a:off x="3530111" y="654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105571</xdr:rowOff>
    </xdr:from>
    <xdr:to>
      <xdr:col>15</xdr:col>
      <xdr:colOff>101600</xdr:colOff>
      <xdr:row>38</xdr:row>
      <xdr:rowOff>35722</xdr:rowOff>
    </xdr:to>
    <xdr:sp macro="" textlink="">
      <xdr:nvSpPr>
        <xdr:cNvPr id="86" name="楕円 85"/>
        <xdr:cNvSpPr/>
      </xdr:nvSpPr>
      <xdr:spPr>
        <a:xfrm>
          <a:off x="2857500" y="6449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26849</xdr:rowOff>
    </xdr:from>
    <xdr:ext cx="534377" cy="259045"/>
    <xdr:sp macro="" textlink="">
      <xdr:nvSpPr>
        <xdr:cNvPr id="87" name="テキスト ボックス 86"/>
        <xdr:cNvSpPr txBox="1"/>
      </xdr:nvSpPr>
      <xdr:spPr>
        <a:xfrm>
          <a:off x="2641111" y="654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121622</xdr:rowOff>
    </xdr:from>
    <xdr:to>
      <xdr:col>10</xdr:col>
      <xdr:colOff>165100</xdr:colOff>
      <xdr:row>38</xdr:row>
      <xdr:rowOff>51772</xdr:rowOff>
    </xdr:to>
    <xdr:sp macro="" textlink="">
      <xdr:nvSpPr>
        <xdr:cNvPr id="88" name="楕円 87"/>
        <xdr:cNvSpPr/>
      </xdr:nvSpPr>
      <xdr:spPr>
        <a:xfrm>
          <a:off x="1968500" y="64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42900</xdr:rowOff>
    </xdr:from>
    <xdr:ext cx="534377" cy="259045"/>
    <xdr:sp macro="" textlink="">
      <xdr:nvSpPr>
        <xdr:cNvPr id="89" name="テキスト ボックス 88"/>
        <xdr:cNvSpPr txBox="1"/>
      </xdr:nvSpPr>
      <xdr:spPr>
        <a:xfrm>
          <a:off x="1752111" y="655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118406</xdr:rowOff>
    </xdr:from>
    <xdr:to>
      <xdr:col>6</xdr:col>
      <xdr:colOff>38100</xdr:colOff>
      <xdr:row>38</xdr:row>
      <xdr:rowOff>48555</xdr:rowOff>
    </xdr:to>
    <xdr:sp macro="" textlink="">
      <xdr:nvSpPr>
        <xdr:cNvPr id="90" name="楕円 89"/>
        <xdr:cNvSpPr/>
      </xdr:nvSpPr>
      <xdr:spPr>
        <a:xfrm>
          <a:off x="1079500" y="6462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39683</xdr:rowOff>
    </xdr:from>
    <xdr:ext cx="534377" cy="259045"/>
    <xdr:sp macro="" textlink="">
      <xdr:nvSpPr>
        <xdr:cNvPr id="91" name="テキスト ボックス 90"/>
        <xdr:cNvSpPr txBox="1"/>
      </xdr:nvSpPr>
      <xdr:spPr>
        <a:xfrm>
          <a:off x="863111" y="65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89013</xdr:rowOff>
    </xdr:from>
    <xdr:to>
      <xdr:col>24</xdr:col>
      <xdr:colOff>63500</xdr:colOff>
      <xdr:row>58</xdr:row>
      <xdr:rowOff>96148</xdr:rowOff>
    </xdr:to>
    <xdr:cxnSp macro="">
      <xdr:nvCxnSpPr>
        <xdr:cNvPr id="122" name="直線コネクタ 121"/>
        <xdr:cNvCxnSpPr/>
      </xdr:nvCxnSpPr>
      <xdr:spPr>
        <a:xfrm>
          <a:off x="3797300" y="10033113"/>
          <a:ext cx="8382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89013</xdr:rowOff>
    </xdr:from>
    <xdr:to>
      <xdr:col>19</xdr:col>
      <xdr:colOff>177800</xdr:colOff>
      <xdr:row>58</xdr:row>
      <xdr:rowOff>101939</xdr:rowOff>
    </xdr:to>
    <xdr:cxnSp macro="">
      <xdr:nvCxnSpPr>
        <xdr:cNvPr id="125" name="直線コネクタ 124"/>
        <xdr:cNvCxnSpPr/>
      </xdr:nvCxnSpPr>
      <xdr:spPr>
        <a:xfrm flipV="1">
          <a:off x="2908300" y="10033113"/>
          <a:ext cx="889000" cy="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101939</xdr:rowOff>
    </xdr:from>
    <xdr:to>
      <xdr:col>15</xdr:col>
      <xdr:colOff>50800</xdr:colOff>
      <xdr:row>58</xdr:row>
      <xdr:rowOff>106174</xdr:rowOff>
    </xdr:to>
    <xdr:cxnSp macro="">
      <xdr:nvCxnSpPr>
        <xdr:cNvPr id="128" name="直線コネクタ 127"/>
        <xdr:cNvCxnSpPr/>
      </xdr:nvCxnSpPr>
      <xdr:spPr>
        <a:xfrm flipV="1">
          <a:off x="2019300" y="10046039"/>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106174</xdr:rowOff>
    </xdr:from>
    <xdr:to>
      <xdr:col>10</xdr:col>
      <xdr:colOff>114300</xdr:colOff>
      <xdr:row>58</xdr:row>
      <xdr:rowOff>108255</xdr:rowOff>
    </xdr:to>
    <xdr:cxnSp macro="">
      <xdr:nvCxnSpPr>
        <xdr:cNvPr id="131" name="直線コネクタ 130"/>
        <xdr:cNvCxnSpPr/>
      </xdr:nvCxnSpPr>
      <xdr:spPr>
        <a:xfrm flipV="1">
          <a:off x="1130300" y="10050274"/>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45348</xdr:rowOff>
    </xdr:from>
    <xdr:to>
      <xdr:col>24</xdr:col>
      <xdr:colOff>114300</xdr:colOff>
      <xdr:row>58</xdr:row>
      <xdr:rowOff>146948</xdr:rowOff>
    </xdr:to>
    <xdr:sp macro="" textlink="">
      <xdr:nvSpPr>
        <xdr:cNvPr id="141" name="楕円 140"/>
        <xdr:cNvSpPr/>
      </xdr:nvSpPr>
      <xdr:spPr>
        <a:xfrm>
          <a:off x="4584700" y="99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38213</xdr:rowOff>
    </xdr:from>
    <xdr:to>
      <xdr:col>20</xdr:col>
      <xdr:colOff>38100</xdr:colOff>
      <xdr:row>58</xdr:row>
      <xdr:rowOff>139813</xdr:rowOff>
    </xdr:to>
    <xdr:sp macro="" textlink="">
      <xdr:nvSpPr>
        <xdr:cNvPr id="143" name="楕円 142"/>
        <xdr:cNvSpPr/>
      </xdr:nvSpPr>
      <xdr:spPr>
        <a:xfrm>
          <a:off x="3746500" y="99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130940</xdr:rowOff>
    </xdr:from>
    <xdr:ext cx="534377" cy="259045"/>
    <xdr:sp macro="" textlink="">
      <xdr:nvSpPr>
        <xdr:cNvPr id="144" name="テキスト ボックス 143"/>
        <xdr:cNvSpPr txBox="1"/>
      </xdr:nvSpPr>
      <xdr:spPr>
        <a:xfrm>
          <a:off x="3530111" y="100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51139</xdr:rowOff>
    </xdr:from>
    <xdr:to>
      <xdr:col>15</xdr:col>
      <xdr:colOff>101600</xdr:colOff>
      <xdr:row>58</xdr:row>
      <xdr:rowOff>152739</xdr:rowOff>
    </xdr:to>
    <xdr:sp macro="" textlink="">
      <xdr:nvSpPr>
        <xdr:cNvPr id="145" name="楕円 144"/>
        <xdr:cNvSpPr/>
      </xdr:nvSpPr>
      <xdr:spPr>
        <a:xfrm>
          <a:off x="2857500" y="99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143866</xdr:rowOff>
    </xdr:from>
    <xdr:ext cx="534377" cy="259045"/>
    <xdr:sp macro="" textlink="">
      <xdr:nvSpPr>
        <xdr:cNvPr id="146" name="テキスト ボックス 145"/>
        <xdr:cNvSpPr txBox="1"/>
      </xdr:nvSpPr>
      <xdr:spPr>
        <a:xfrm>
          <a:off x="2641111" y="100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55374</xdr:rowOff>
    </xdr:from>
    <xdr:to>
      <xdr:col>10</xdr:col>
      <xdr:colOff>165100</xdr:colOff>
      <xdr:row>58</xdr:row>
      <xdr:rowOff>156974</xdr:rowOff>
    </xdr:to>
    <xdr:sp macro="" textlink="">
      <xdr:nvSpPr>
        <xdr:cNvPr id="147" name="楕円 146"/>
        <xdr:cNvSpPr/>
      </xdr:nvSpPr>
      <xdr:spPr>
        <a:xfrm>
          <a:off x="1968500" y="99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148101</xdr:rowOff>
    </xdr:from>
    <xdr:ext cx="534377" cy="259045"/>
    <xdr:sp macro="" textlink="">
      <xdr:nvSpPr>
        <xdr:cNvPr id="148" name="テキスト ボックス 147"/>
        <xdr:cNvSpPr txBox="1"/>
      </xdr:nvSpPr>
      <xdr:spPr>
        <a:xfrm>
          <a:off x="1752111" y="100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57455</xdr:rowOff>
    </xdr:from>
    <xdr:to>
      <xdr:col>6</xdr:col>
      <xdr:colOff>38100</xdr:colOff>
      <xdr:row>58</xdr:row>
      <xdr:rowOff>159055</xdr:rowOff>
    </xdr:to>
    <xdr:sp macro="" textlink="">
      <xdr:nvSpPr>
        <xdr:cNvPr id="149" name="楕円 148"/>
        <xdr:cNvSpPr/>
      </xdr:nvSpPr>
      <xdr:spPr>
        <a:xfrm>
          <a:off x="1079500" y="100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150182</xdr:rowOff>
    </xdr:from>
    <xdr:ext cx="534377" cy="259045"/>
    <xdr:sp macro="" textlink="">
      <xdr:nvSpPr>
        <xdr:cNvPr id="150" name="テキスト ボックス 149"/>
        <xdr:cNvSpPr txBox="1"/>
      </xdr:nvSpPr>
      <xdr:spPr>
        <a:xfrm>
          <a:off x="863111" y="100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168275</xdr:rowOff>
    </xdr:from>
    <xdr:to>
      <xdr:col>24</xdr:col>
      <xdr:colOff>63500</xdr:colOff>
      <xdr:row>78</xdr:row>
      <xdr:rowOff>5817</xdr:rowOff>
    </xdr:to>
    <xdr:cxnSp macro="">
      <xdr:nvCxnSpPr>
        <xdr:cNvPr id="179" name="直線コネクタ 178"/>
        <xdr:cNvCxnSpPr/>
      </xdr:nvCxnSpPr>
      <xdr:spPr>
        <a:xfrm>
          <a:off x="3797300" y="13369925"/>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142977</xdr:rowOff>
    </xdr:from>
    <xdr:to>
      <xdr:col>19</xdr:col>
      <xdr:colOff>177800</xdr:colOff>
      <xdr:row>77</xdr:row>
      <xdr:rowOff>168275</xdr:rowOff>
    </xdr:to>
    <xdr:cxnSp macro="">
      <xdr:nvCxnSpPr>
        <xdr:cNvPr id="182" name="直線コネクタ 181"/>
        <xdr:cNvCxnSpPr/>
      </xdr:nvCxnSpPr>
      <xdr:spPr>
        <a:xfrm>
          <a:off x="2908300" y="13344627"/>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142977</xdr:rowOff>
    </xdr:from>
    <xdr:to>
      <xdr:col>15</xdr:col>
      <xdr:colOff>50800</xdr:colOff>
      <xdr:row>77</xdr:row>
      <xdr:rowOff>168656</xdr:rowOff>
    </xdr:to>
    <xdr:cxnSp macro="">
      <xdr:nvCxnSpPr>
        <xdr:cNvPr id="185" name="直線コネクタ 184"/>
        <xdr:cNvCxnSpPr/>
      </xdr:nvCxnSpPr>
      <xdr:spPr>
        <a:xfrm flipV="1">
          <a:off x="2019300" y="13344627"/>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168656</xdr:rowOff>
    </xdr:from>
    <xdr:to>
      <xdr:col>10</xdr:col>
      <xdr:colOff>114300</xdr:colOff>
      <xdr:row>78</xdr:row>
      <xdr:rowOff>28524</xdr:rowOff>
    </xdr:to>
    <xdr:cxnSp macro="">
      <xdr:nvCxnSpPr>
        <xdr:cNvPr id="188" name="直線コネクタ 187"/>
        <xdr:cNvCxnSpPr/>
      </xdr:nvCxnSpPr>
      <xdr:spPr>
        <a:xfrm flipV="1">
          <a:off x="1130300" y="1337030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126467</xdr:rowOff>
    </xdr:from>
    <xdr:to>
      <xdr:col>24</xdr:col>
      <xdr:colOff>114300</xdr:colOff>
      <xdr:row>78</xdr:row>
      <xdr:rowOff>56617</xdr:rowOff>
    </xdr:to>
    <xdr:sp macro="" textlink="">
      <xdr:nvSpPr>
        <xdr:cNvPr id="198" name="楕円 197"/>
        <xdr:cNvSpPr/>
      </xdr:nvSpPr>
      <xdr:spPr>
        <a:xfrm>
          <a:off x="45847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104894</xdr:rowOff>
    </xdr:from>
    <xdr:ext cx="469744" cy="259045"/>
    <xdr:sp macro="" textlink="">
      <xdr:nvSpPr>
        <xdr:cNvPr id="199" name="維持補修費該当値テキスト"/>
        <xdr:cNvSpPr txBox="1"/>
      </xdr:nvSpPr>
      <xdr:spPr>
        <a:xfrm>
          <a:off x="4686300" y="1330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117475</xdr:rowOff>
    </xdr:from>
    <xdr:to>
      <xdr:col>20</xdr:col>
      <xdr:colOff>38100</xdr:colOff>
      <xdr:row>78</xdr:row>
      <xdr:rowOff>47625</xdr:rowOff>
    </xdr:to>
    <xdr:sp macro="" textlink="">
      <xdr:nvSpPr>
        <xdr:cNvPr id="200" name="楕円 199"/>
        <xdr:cNvSpPr/>
      </xdr:nvSpPr>
      <xdr:spPr>
        <a:xfrm>
          <a:off x="3746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38752</xdr:rowOff>
    </xdr:from>
    <xdr:ext cx="469744" cy="259045"/>
    <xdr:sp macro="" textlink="">
      <xdr:nvSpPr>
        <xdr:cNvPr id="201" name="テキスト ボックス 200"/>
        <xdr:cNvSpPr txBox="1"/>
      </xdr:nvSpPr>
      <xdr:spPr>
        <a:xfrm>
          <a:off x="3562428"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92177</xdr:rowOff>
    </xdr:from>
    <xdr:to>
      <xdr:col>15</xdr:col>
      <xdr:colOff>101600</xdr:colOff>
      <xdr:row>78</xdr:row>
      <xdr:rowOff>22327</xdr:rowOff>
    </xdr:to>
    <xdr:sp macro="" textlink="">
      <xdr:nvSpPr>
        <xdr:cNvPr id="202" name="楕円 201"/>
        <xdr:cNvSpPr/>
      </xdr:nvSpPr>
      <xdr:spPr>
        <a:xfrm>
          <a:off x="2857500" y="132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13454</xdr:rowOff>
    </xdr:from>
    <xdr:ext cx="469744" cy="259045"/>
    <xdr:sp macro="" textlink="">
      <xdr:nvSpPr>
        <xdr:cNvPr id="203" name="テキスト ボックス 202"/>
        <xdr:cNvSpPr txBox="1"/>
      </xdr:nvSpPr>
      <xdr:spPr>
        <a:xfrm>
          <a:off x="2673428" y="133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117856</xdr:rowOff>
    </xdr:from>
    <xdr:to>
      <xdr:col>10</xdr:col>
      <xdr:colOff>165100</xdr:colOff>
      <xdr:row>78</xdr:row>
      <xdr:rowOff>48006</xdr:rowOff>
    </xdr:to>
    <xdr:sp macro="" textlink="">
      <xdr:nvSpPr>
        <xdr:cNvPr id="204" name="楕円 203"/>
        <xdr:cNvSpPr/>
      </xdr:nvSpPr>
      <xdr:spPr>
        <a:xfrm>
          <a:off x="1968500" y="133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39133</xdr:rowOff>
    </xdr:from>
    <xdr:ext cx="469744" cy="259045"/>
    <xdr:sp macro="" textlink="">
      <xdr:nvSpPr>
        <xdr:cNvPr id="205" name="テキスト ボックス 204"/>
        <xdr:cNvSpPr txBox="1"/>
      </xdr:nvSpPr>
      <xdr:spPr>
        <a:xfrm>
          <a:off x="1784428" y="134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149174</xdr:rowOff>
    </xdr:from>
    <xdr:to>
      <xdr:col>6</xdr:col>
      <xdr:colOff>38100</xdr:colOff>
      <xdr:row>78</xdr:row>
      <xdr:rowOff>79324</xdr:rowOff>
    </xdr:to>
    <xdr:sp macro="" textlink="">
      <xdr:nvSpPr>
        <xdr:cNvPr id="206" name="楕円 205"/>
        <xdr:cNvSpPr/>
      </xdr:nvSpPr>
      <xdr:spPr>
        <a:xfrm>
          <a:off x="10795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70451</xdr:rowOff>
    </xdr:from>
    <xdr:ext cx="469744" cy="259045"/>
    <xdr:sp macro="" textlink="">
      <xdr:nvSpPr>
        <xdr:cNvPr id="207" name="テキスト ボックス 206"/>
        <xdr:cNvSpPr txBox="1"/>
      </xdr:nvSpPr>
      <xdr:spPr>
        <a:xfrm>
          <a:off x="895428" y="134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75958</xdr:rowOff>
    </xdr:from>
    <xdr:to>
      <xdr:col>24</xdr:col>
      <xdr:colOff>63500</xdr:colOff>
      <xdr:row>95</xdr:row>
      <xdr:rowOff>114325</xdr:rowOff>
    </xdr:to>
    <xdr:cxnSp macro="">
      <xdr:nvCxnSpPr>
        <xdr:cNvPr id="237" name="直線コネクタ 236"/>
        <xdr:cNvCxnSpPr/>
      </xdr:nvCxnSpPr>
      <xdr:spPr>
        <a:xfrm flipV="1">
          <a:off x="3797300" y="16363708"/>
          <a:ext cx="8382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114325</xdr:rowOff>
    </xdr:from>
    <xdr:to>
      <xdr:col>19</xdr:col>
      <xdr:colOff>177800</xdr:colOff>
      <xdr:row>96</xdr:row>
      <xdr:rowOff>12255</xdr:rowOff>
    </xdr:to>
    <xdr:cxnSp macro="">
      <xdr:nvCxnSpPr>
        <xdr:cNvPr id="240" name="直線コネクタ 239"/>
        <xdr:cNvCxnSpPr/>
      </xdr:nvCxnSpPr>
      <xdr:spPr>
        <a:xfrm flipV="1">
          <a:off x="2908300" y="16402075"/>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12255</xdr:rowOff>
    </xdr:from>
    <xdr:to>
      <xdr:col>15</xdr:col>
      <xdr:colOff>50800</xdr:colOff>
      <xdr:row>96</xdr:row>
      <xdr:rowOff>90627</xdr:rowOff>
    </xdr:to>
    <xdr:cxnSp macro="">
      <xdr:nvCxnSpPr>
        <xdr:cNvPr id="243" name="直線コネクタ 242"/>
        <xdr:cNvCxnSpPr/>
      </xdr:nvCxnSpPr>
      <xdr:spPr>
        <a:xfrm flipV="1">
          <a:off x="2019300" y="16471455"/>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90627</xdr:rowOff>
    </xdr:from>
    <xdr:to>
      <xdr:col>10</xdr:col>
      <xdr:colOff>114300</xdr:colOff>
      <xdr:row>98</xdr:row>
      <xdr:rowOff>86683</xdr:rowOff>
    </xdr:to>
    <xdr:cxnSp macro="">
      <xdr:nvCxnSpPr>
        <xdr:cNvPr id="246" name="直線コネクタ 245"/>
        <xdr:cNvCxnSpPr/>
      </xdr:nvCxnSpPr>
      <xdr:spPr>
        <a:xfrm flipV="1">
          <a:off x="1130300" y="16549827"/>
          <a:ext cx="889000" cy="3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25158</xdr:rowOff>
    </xdr:from>
    <xdr:to>
      <xdr:col>24</xdr:col>
      <xdr:colOff>114300</xdr:colOff>
      <xdr:row>95</xdr:row>
      <xdr:rowOff>126758</xdr:rowOff>
    </xdr:to>
    <xdr:sp macro="" textlink="">
      <xdr:nvSpPr>
        <xdr:cNvPr id="256" name="楕円 255"/>
        <xdr:cNvSpPr/>
      </xdr:nvSpPr>
      <xdr:spPr>
        <a:xfrm>
          <a:off x="4584700" y="16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48035</xdr:rowOff>
    </xdr:from>
    <xdr:ext cx="534377" cy="259045"/>
    <xdr:sp macro="" textlink="">
      <xdr:nvSpPr>
        <xdr:cNvPr id="257" name="扶助費該当値テキスト"/>
        <xdr:cNvSpPr txBox="1"/>
      </xdr:nvSpPr>
      <xdr:spPr>
        <a:xfrm>
          <a:off x="4686300" y="1616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63525</xdr:rowOff>
    </xdr:from>
    <xdr:to>
      <xdr:col>20</xdr:col>
      <xdr:colOff>38100</xdr:colOff>
      <xdr:row>95</xdr:row>
      <xdr:rowOff>165125</xdr:rowOff>
    </xdr:to>
    <xdr:sp macro="" textlink="">
      <xdr:nvSpPr>
        <xdr:cNvPr id="258" name="楕円 257"/>
        <xdr:cNvSpPr/>
      </xdr:nvSpPr>
      <xdr:spPr>
        <a:xfrm>
          <a:off x="3746500" y="163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10202</xdr:rowOff>
    </xdr:from>
    <xdr:ext cx="534377" cy="259045"/>
    <xdr:sp macro="" textlink="">
      <xdr:nvSpPr>
        <xdr:cNvPr id="259" name="テキスト ボックス 258"/>
        <xdr:cNvSpPr txBox="1"/>
      </xdr:nvSpPr>
      <xdr:spPr>
        <a:xfrm>
          <a:off x="3530111" y="161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132905</xdr:rowOff>
    </xdr:from>
    <xdr:to>
      <xdr:col>15</xdr:col>
      <xdr:colOff>101600</xdr:colOff>
      <xdr:row>96</xdr:row>
      <xdr:rowOff>63055</xdr:rowOff>
    </xdr:to>
    <xdr:sp macro="" textlink="">
      <xdr:nvSpPr>
        <xdr:cNvPr id="260" name="楕円 259"/>
        <xdr:cNvSpPr/>
      </xdr:nvSpPr>
      <xdr:spPr>
        <a:xfrm>
          <a:off x="28575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79582</xdr:rowOff>
    </xdr:from>
    <xdr:ext cx="534377" cy="259045"/>
    <xdr:sp macro="" textlink="">
      <xdr:nvSpPr>
        <xdr:cNvPr id="261" name="テキスト ボックス 260"/>
        <xdr:cNvSpPr txBox="1"/>
      </xdr:nvSpPr>
      <xdr:spPr>
        <a:xfrm>
          <a:off x="2641111" y="161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39827</xdr:rowOff>
    </xdr:from>
    <xdr:to>
      <xdr:col>10</xdr:col>
      <xdr:colOff>165100</xdr:colOff>
      <xdr:row>96</xdr:row>
      <xdr:rowOff>141427</xdr:rowOff>
    </xdr:to>
    <xdr:sp macro="" textlink="">
      <xdr:nvSpPr>
        <xdr:cNvPr id="262" name="楕円 261"/>
        <xdr:cNvSpPr/>
      </xdr:nvSpPr>
      <xdr:spPr>
        <a:xfrm>
          <a:off x="1968500" y="1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157954</xdr:rowOff>
    </xdr:from>
    <xdr:ext cx="534377" cy="259045"/>
    <xdr:sp macro="" textlink="">
      <xdr:nvSpPr>
        <xdr:cNvPr id="263" name="テキスト ボックス 262"/>
        <xdr:cNvSpPr txBox="1"/>
      </xdr:nvSpPr>
      <xdr:spPr>
        <a:xfrm>
          <a:off x="1752111" y="162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35883</xdr:rowOff>
    </xdr:from>
    <xdr:to>
      <xdr:col>6</xdr:col>
      <xdr:colOff>38100</xdr:colOff>
      <xdr:row>98</xdr:row>
      <xdr:rowOff>137483</xdr:rowOff>
    </xdr:to>
    <xdr:sp macro="" textlink="">
      <xdr:nvSpPr>
        <xdr:cNvPr id="264" name="楕円 263"/>
        <xdr:cNvSpPr/>
      </xdr:nvSpPr>
      <xdr:spPr>
        <a:xfrm>
          <a:off x="1079500" y="168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128610</xdr:rowOff>
    </xdr:from>
    <xdr:ext cx="534377" cy="259045"/>
    <xdr:sp macro="" textlink="">
      <xdr:nvSpPr>
        <xdr:cNvPr id="265" name="テキスト ボックス 264"/>
        <xdr:cNvSpPr txBox="1"/>
      </xdr:nvSpPr>
      <xdr:spPr>
        <a:xfrm>
          <a:off x="863111" y="169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124961</xdr:rowOff>
    </xdr:from>
    <xdr:to>
      <xdr:col>55</xdr:col>
      <xdr:colOff>0</xdr:colOff>
      <xdr:row>37</xdr:row>
      <xdr:rowOff>2311</xdr:rowOff>
    </xdr:to>
    <xdr:cxnSp macro="">
      <xdr:nvCxnSpPr>
        <xdr:cNvPr id="296" name="直線コネクタ 295"/>
        <xdr:cNvCxnSpPr/>
      </xdr:nvCxnSpPr>
      <xdr:spPr>
        <a:xfrm>
          <a:off x="9639300" y="6297161"/>
          <a:ext cx="838200" cy="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54628</xdr:rowOff>
    </xdr:from>
    <xdr:to>
      <xdr:col>50</xdr:col>
      <xdr:colOff>114300</xdr:colOff>
      <xdr:row>36</xdr:row>
      <xdr:rowOff>124961</xdr:rowOff>
    </xdr:to>
    <xdr:cxnSp macro="">
      <xdr:nvCxnSpPr>
        <xdr:cNvPr id="299" name="直線コネクタ 298"/>
        <xdr:cNvCxnSpPr/>
      </xdr:nvCxnSpPr>
      <xdr:spPr>
        <a:xfrm>
          <a:off x="8750300" y="6226828"/>
          <a:ext cx="8890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33630</xdr:rowOff>
    </xdr:from>
    <xdr:to>
      <xdr:col>45</xdr:col>
      <xdr:colOff>177800</xdr:colOff>
      <xdr:row>36</xdr:row>
      <xdr:rowOff>54628</xdr:rowOff>
    </xdr:to>
    <xdr:cxnSp macro="">
      <xdr:nvCxnSpPr>
        <xdr:cNvPr id="302" name="直線コネクタ 301"/>
        <xdr:cNvCxnSpPr/>
      </xdr:nvCxnSpPr>
      <xdr:spPr>
        <a:xfrm>
          <a:off x="7861300" y="6205830"/>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133582</xdr:rowOff>
    </xdr:from>
    <xdr:to>
      <xdr:col>41</xdr:col>
      <xdr:colOff>50800</xdr:colOff>
      <xdr:row>36</xdr:row>
      <xdr:rowOff>33630</xdr:rowOff>
    </xdr:to>
    <xdr:cxnSp macro="">
      <xdr:nvCxnSpPr>
        <xdr:cNvPr id="305" name="直線コネクタ 304"/>
        <xdr:cNvCxnSpPr/>
      </xdr:nvCxnSpPr>
      <xdr:spPr>
        <a:xfrm>
          <a:off x="6972300" y="6134332"/>
          <a:ext cx="889000" cy="7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122961</xdr:rowOff>
    </xdr:from>
    <xdr:to>
      <xdr:col>55</xdr:col>
      <xdr:colOff>50800</xdr:colOff>
      <xdr:row>37</xdr:row>
      <xdr:rowOff>53111</xdr:rowOff>
    </xdr:to>
    <xdr:sp macro="" textlink="">
      <xdr:nvSpPr>
        <xdr:cNvPr id="315" name="楕円 314"/>
        <xdr:cNvSpPr/>
      </xdr:nvSpPr>
      <xdr:spPr>
        <a:xfrm>
          <a:off x="10426700" y="6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101388</xdr:rowOff>
    </xdr:from>
    <xdr:ext cx="534377" cy="259045"/>
    <xdr:sp macro="" textlink="">
      <xdr:nvSpPr>
        <xdr:cNvPr id="316" name="補助費等該当値テキスト"/>
        <xdr:cNvSpPr txBox="1"/>
      </xdr:nvSpPr>
      <xdr:spPr>
        <a:xfrm>
          <a:off x="10528300" y="62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74161</xdr:rowOff>
    </xdr:from>
    <xdr:to>
      <xdr:col>50</xdr:col>
      <xdr:colOff>165100</xdr:colOff>
      <xdr:row>37</xdr:row>
      <xdr:rowOff>4311</xdr:rowOff>
    </xdr:to>
    <xdr:sp macro="" textlink="">
      <xdr:nvSpPr>
        <xdr:cNvPr id="317" name="楕円 316"/>
        <xdr:cNvSpPr/>
      </xdr:nvSpPr>
      <xdr:spPr>
        <a:xfrm>
          <a:off x="9588500" y="62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20838</xdr:rowOff>
    </xdr:from>
    <xdr:ext cx="534377" cy="259045"/>
    <xdr:sp macro="" textlink="">
      <xdr:nvSpPr>
        <xdr:cNvPr id="318" name="テキスト ボックス 317"/>
        <xdr:cNvSpPr txBox="1"/>
      </xdr:nvSpPr>
      <xdr:spPr>
        <a:xfrm>
          <a:off x="9372111" y="60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3828</xdr:rowOff>
    </xdr:from>
    <xdr:to>
      <xdr:col>46</xdr:col>
      <xdr:colOff>38100</xdr:colOff>
      <xdr:row>36</xdr:row>
      <xdr:rowOff>105428</xdr:rowOff>
    </xdr:to>
    <xdr:sp macro="" textlink="">
      <xdr:nvSpPr>
        <xdr:cNvPr id="319" name="楕円 318"/>
        <xdr:cNvSpPr/>
      </xdr:nvSpPr>
      <xdr:spPr>
        <a:xfrm>
          <a:off x="8699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121955</xdr:rowOff>
    </xdr:from>
    <xdr:ext cx="534377" cy="259045"/>
    <xdr:sp macro="" textlink="">
      <xdr:nvSpPr>
        <xdr:cNvPr id="320" name="テキスト ボックス 319"/>
        <xdr:cNvSpPr txBox="1"/>
      </xdr:nvSpPr>
      <xdr:spPr>
        <a:xfrm>
          <a:off x="8483111" y="59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154280</xdr:rowOff>
    </xdr:from>
    <xdr:to>
      <xdr:col>41</xdr:col>
      <xdr:colOff>101600</xdr:colOff>
      <xdr:row>36</xdr:row>
      <xdr:rowOff>84430</xdr:rowOff>
    </xdr:to>
    <xdr:sp macro="" textlink="">
      <xdr:nvSpPr>
        <xdr:cNvPr id="321" name="楕円 320"/>
        <xdr:cNvSpPr/>
      </xdr:nvSpPr>
      <xdr:spPr>
        <a:xfrm>
          <a:off x="7810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100957</xdr:rowOff>
    </xdr:from>
    <xdr:ext cx="534377" cy="259045"/>
    <xdr:sp macro="" textlink="">
      <xdr:nvSpPr>
        <xdr:cNvPr id="322" name="テキスト ボックス 321"/>
        <xdr:cNvSpPr txBox="1"/>
      </xdr:nvSpPr>
      <xdr:spPr>
        <a:xfrm>
          <a:off x="7594111" y="5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82782</xdr:rowOff>
    </xdr:from>
    <xdr:to>
      <xdr:col>36</xdr:col>
      <xdr:colOff>165100</xdr:colOff>
      <xdr:row>36</xdr:row>
      <xdr:rowOff>12932</xdr:rowOff>
    </xdr:to>
    <xdr:sp macro="" textlink="">
      <xdr:nvSpPr>
        <xdr:cNvPr id="323" name="楕円 322"/>
        <xdr:cNvSpPr/>
      </xdr:nvSpPr>
      <xdr:spPr>
        <a:xfrm>
          <a:off x="6921500" y="60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29459</xdr:rowOff>
    </xdr:from>
    <xdr:ext cx="534377" cy="259045"/>
    <xdr:sp macro="" textlink="">
      <xdr:nvSpPr>
        <xdr:cNvPr id="324" name="テキスト ボックス 323"/>
        <xdr:cNvSpPr txBox="1"/>
      </xdr:nvSpPr>
      <xdr:spPr>
        <a:xfrm>
          <a:off x="6705111" y="58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125146</xdr:rowOff>
    </xdr:from>
    <xdr:to>
      <xdr:col>55</xdr:col>
      <xdr:colOff>0</xdr:colOff>
      <xdr:row>57</xdr:row>
      <xdr:rowOff>156121</xdr:rowOff>
    </xdr:to>
    <xdr:cxnSp macro="">
      <xdr:nvCxnSpPr>
        <xdr:cNvPr id="353" name="直線コネクタ 352"/>
        <xdr:cNvCxnSpPr/>
      </xdr:nvCxnSpPr>
      <xdr:spPr>
        <a:xfrm>
          <a:off x="9639300" y="9897796"/>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125146</xdr:rowOff>
    </xdr:from>
    <xdr:to>
      <xdr:col>50</xdr:col>
      <xdr:colOff>114300</xdr:colOff>
      <xdr:row>58</xdr:row>
      <xdr:rowOff>37340</xdr:rowOff>
    </xdr:to>
    <xdr:cxnSp macro="">
      <xdr:nvCxnSpPr>
        <xdr:cNvPr id="356" name="直線コネクタ 355"/>
        <xdr:cNvCxnSpPr/>
      </xdr:nvCxnSpPr>
      <xdr:spPr>
        <a:xfrm flipV="1">
          <a:off x="8750300" y="9897796"/>
          <a:ext cx="889000" cy="8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51857</xdr:rowOff>
    </xdr:from>
    <xdr:to>
      <xdr:col>45</xdr:col>
      <xdr:colOff>177800</xdr:colOff>
      <xdr:row>58</xdr:row>
      <xdr:rowOff>37340</xdr:rowOff>
    </xdr:to>
    <xdr:cxnSp macro="">
      <xdr:nvCxnSpPr>
        <xdr:cNvPr id="359" name="直線コネクタ 358"/>
        <xdr:cNvCxnSpPr/>
      </xdr:nvCxnSpPr>
      <xdr:spPr>
        <a:xfrm>
          <a:off x="7861300" y="9824507"/>
          <a:ext cx="889000" cy="1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16569</xdr:rowOff>
    </xdr:from>
    <xdr:to>
      <xdr:col>41</xdr:col>
      <xdr:colOff>50800</xdr:colOff>
      <xdr:row>57</xdr:row>
      <xdr:rowOff>51857</xdr:rowOff>
    </xdr:to>
    <xdr:cxnSp macro="">
      <xdr:nvCxnSpPr>
        <xdr:cNvPr id="362" name="直線コネクタ 361"/>
        <xdr:cNvCxnSpPr/>
      </xdr:nvCxnSpPr>
      <xdr:spPr>
        <a:xfrm>
          <a:off x="6972300" y="9789219"/>
          <a:ext cx="889000" cy="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105321</xdr:rowOff>
    </xdr:from>
    <xdr:to>
      <xdr:col>55</xdr:col>
      <xdr:colOff>50800</xdr:colOff>
      <xdr:row>58</xdr:row>
      <xdr:rowOff>35471</xdr:rowOff>
    </xdr:to>
    <xdr:sp macro="" textlink="">
      <xdr:nvSpPr>
        <xdr:cNvPr id="372" name="楕円 371"/>
        <xdr:cNvSpPr/>
      </xdr:nvSpPr>
      <xdr:spPr>
        <a:xfrm>
          <a:off x="10426700" y="9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83748</xdr:rowOff>
    </xdr:from>
    <xdr:ext cx="534377" cy="259045"/>
    <xdr:sp macro="" textlink="">
      <xdr:nvSpPr>
        <xdr:cNvPr id="373" name="普通建設事業費該当値テキスト"/>
        <xdr:cNvSpPr txBox="1"/>
      </xdr:nvSpPr>
      <xdr:spPr>
        <a:xfrm>
          <a:off x="10528300" y="98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74346</xdr:rowOff>
    </xdr:from>
    <xdr:to>
      <xdr:col>50</xdr:col>
      <xdr:colOff>165100</xdr:colOff>
      <xdr:row>58</xdr:row>
      <xdr:rowOff>4496</xdr:rowOff>
    </xdr:to>
    <xdr:sp macro="" textlink="">
      <xdr:nvSpPr>
        <xdr:cNvPr id="374" name="楕円 373"/>
        <xdr:cNvSpPr/>
      </xdr:nvSpPr>
      <xdr:spPr>
        <a:xfrm>
          <a:off x="95885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167073</xdr:rowOff>
    </xdr:from>
    <xdr:ext cx="534377" cy="259045"/>
    <xdr:sp macro="" textlink="">
      <xdr:nvSpPr>
        <xdr:cNvPr id="375" name="テキスト ボックス 374"/>
        <xdr:cNvSpPr txBox="1"/>
      </xdr:nvSpPr>
      <xdr:spPr>
        <a:xfrm>
          <a:off x="9372111" y="99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157990</xdr:rowOff>
    </xdr:from>
    <xdr:to>
      <xdr:col>46</xdr:col>
      <xdr:colOff>38100</xdr:colOff>
      <xdr:row>58</xdr:row>
      <xdr:rowOff>88140</xdr:rowOff>
    </xdr:to>
    <xdr:sp macro="" textlink="">
      <xdr:nvSpPr>
        <xdr:cNvPr id="376" name="楕円 375"/>
        <xdr:cNvSpPr/>
      </xdr:nvSpPr>
      <xdr:spPr>
        <a:xfrm>
          <a:off x="8699500" y="9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79267</xdr:rowOff>
    </xdr:from>
    <xdr:ext cx="534377" cy="259045"/>
    <xdr:sp macro="" textlink="">
      <xdr:nvSpPr>
        <xdr:cNvPr id="377" name="テキスト ボックス 376"/>
        <xdr:cNvSpPr txBox="1"/>
      </xdr:nvSpPr>
      <xdr:spPr>
        <a:xfrm>
          <a:off x="8483111" y="100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1057</xdr:rowOff>
    </xdr:from>
    <xdr:to>
      <xdr:col>41</xdr:col>
      <xdr:colOff>101600</xdr:colOff>
      <xdr:row>57</xdr:row>
      <xdr:rowOff>102657</xdr:rowOff>
    </xdr:to>
    <xdr:sp macro="" textlink="">
      <xdr:nvSpPr>
        <xdr:cNvPr id="378" name="楕円 377"/>
        <xdr:cNvSpPr/>
      </xdr:nvSpPr>
      <xdr:spPr>
        <a:xfrm>
          <a:off x="7810500" y="97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93784</xdr:rowOff>
    </xdr:from>
    <xdr:ext cx="534377" cy="259045"/>
    <xdr:sp macro="" textlink="">
      <xdr:nvSpPr>
        <xdr:cNvPr id="379" name="テキスト ボックス 378"/>
        <xdr:cNvSpPr txBox="1"/>
      </xdr:nvSpPr>
      <xdr:spPr>
        <a:xfrm>
          <a:off x="7594111" y="98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137219</xdr:rowOff>
    </xdr:from>
    <xdr:to>
      <xdr:col>36</xdr:col>
      <xdr:colOff>165100</xdr:colOff>
      <xdr:row>57</xdr:row>
      <xdr:rowOff>67369</xdr:rowOff>
    </xdr:to>
    <xdr:sp macro="" textlink="">
      <xdr:nvSpPr>
        <xdr:cNvPr id="380" name="楕円 379"/>
        <xdr:cNvSpPr/>
      </xdr:nvSpPr>
      <xdr:spPr>
        <a:xfrm>
          <a:off x="6921500" y="97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58496</xdr:rowOff>
    </xdr:from>
    <xdr:ext cx="534377" cy="259045"/>
    <xdr:sp macro="" textlink="">
      <xdr:nvSpPr>
        <xdr:cNvPr id="381" name="テキスト ボックス 380"/>
        <xdr:cNvSpPr txBox="1"/>
      </xdr:nvSpPr>
      <xdr:spPr>
        <a:xfrm>
          <a:off x="6705111" y="983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40205</xdr:rowOff>
    </xdr:from>
    <xdr:to>
      <xdr:col>55</xdr:col>
      <xdr:colOff>0</xdr:colOff>
      <xdr:row>79</xdr:row>
      <xdr:rowOff>62019</xdr:rowOff>
    </xdr:to>
    <xdr:cxnSp macro="">
      <xdr:nvCxnSpPr>
        <xdr:cNvPr id="412" name="直線コネクタ 411"/>
        <xdr:cNvCxnSpPr/>
      </xdr:nvCxnSpPr>
      <xdr:spPr>
        <a:xfrm>
          <a:off x="9639300" y="13584755"/>
          <a:ext cx="8382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148583</xdr:rowOff>
    </xdr:from>
    <xdr:to>
      <xdr:col>50</xdr:col>
      <xdr:colOff>114300</xdr:colOff>
      <xdr:row>79</xdr:row>
      <xdr:rowOff>40205</xdr:rowOff>
    </xdr:to>
    <xdr:cxnSp macro="">
      <xdr:nvCxnSpPr>
        <xdr:cNvPr id="415" name="直線コネクタ 414"/>
        <xdr:cNvCxnSpPr/>
      </xdr:nvCxnSpPr>
      <xdr:spPr>
        <a:xfrm>
          <a:off x="8750300" y="13521683"/>
          <a:ext cx="889000" cy="6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49609</xdr:rowOff>
    </xdr:from>
    <xdr:to>
      <xdr:col>45</xdr:col>
      <xdr:colOff>177800</xdr:colOff>
      <xdr:row>78</xdr:row>
      <xdr:rowOff>148583</xdr:rowOff>
    </xdr:to>
    <xdr:cxnSp macro="">
      <xdr:nvCxnSpPr>
        <xdr:cNvPr id="418" name="直線コネクタ 417"/>
        <xdr:cNvCxnSpPr/>
      </xdr:nvCxnSpPr>
      <xdr:spPr>
        <a:xfrm>
          <a:off x="7861300" y="13422709"/>
          <a:ext cx="889000" cy="9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49609</xdr:rowOff>
    </xdr:from>
    <xdr:to>
      <xdr:col>41</xdr:col>
      <xdr:colOff>50800</xdr:colOff>
      <xdr:row>78</xdr:row>
      <xdr:rowOff>87492</xdr:rowOff>
    </xdr:to>
    <xdr:cxnSp macro="">
      <xdr:nvCxnSpPr>
        <xdr:cNvPr id="421" name="直線コネクタ 420"/>
        <xdr:cNvCxnSpPr/>
      </xdr:nvCxnSpPr>
      <xdr:spPr>
        <a:xfrm flipV="1">
          <a:off x="6972300" y="13422709"/>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11219</xdr:rowOff>
    </xdr:from>
    <xdr:to>
      <xdr:col>55</xdr:col>
      <xdr:colOff>50800</xdr:colOff>
      <xdr:row>79</xdr:row>
      <xdr:rowOff>112819</xdr:rowOff>
    </xdr:to>
    <xdr:sp macro="" textlink="">
      <xdr:nvSpPr>
        <xdr:cNvPr id="431" name="楕円 430"/>
        <xdr:cNvSpPr/>
      </xdr:nvSpPr>
      <xdr:spPr>
        <a:xfrm>
          <a:off x="10426700" y="135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97596</xdr:rowOff>
    </xdr:from>
    <xdr:ext cx="469744" cy="259045"/>
    <xdr:sp macro="" textlink="">
      <xdr:nvSpPr>
        <xdr:cNvPr id="432" name="普通建設事業費 （ うち新規整備　）該当値テキスト"/>
        <xdr:cNvSpPr txBox="1"/>
      </xdr:nvSpPr>
      <xdr:spPr>
        <a:xfrm>
          <a:off x="10528300" y="134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160855</xdr:rowOff>
    </xdr:from>
    <xdr:to>
      <xdr:col>50</xdr:col>
      <xdr:colOff>165100</xdr:colOff>
      <xdr:row>79</xdr:row>
      <xdr:rowOff>91005</xdr:rowOff>
    </xdr:to>
    <xdr:sp macro="" textlink="">
      <xdr:nvSpPr>
        <xdr:cNvPr id="433" name="楕円 432"/>
        <xdr:cNvSpPr/>
      </xdr:nvSpPr>
      <xdr:spPr>
        <a:xfrm>
          <a:off x="9588500" y="135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82132</xdr:rowOff>
    </xdr:from>
    <xdr:ext cx="469744" cy="259045"/>
    <xdr:sp macro="" textlink="">
      <xdr:nvSpPr>
        <xdr:cNvPr id="434" name="テキスト ボックス 433"/>
        <xdr:cNvSpPr txBox="1"/>
      </xdr:nvSpPr>
      <xdr:spPr>
        <a:xfrm>
          <a:off x="9404428" y="1362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97783</xdr:rowOff>
    </xdr:from>
    <xdr:to>
      <xdr:col>46</xdr:col>
      <xdr:colOff>38100</xdr:colOff>
      <xdr:row>79</xdr:row>
      <xdr:rowOff>27933</xdr:rowOff>
    </xdr:to>
    <xdr:sp macro="" textlink="">
      <xdr:nvSpPr>
        <xdr:cNvPr id="435" name="楕円 434"/>
        <xdr:cNvSpPr/>
      </xdr:nvSpPr>
      <xdr:spPr>
        <a:xfrm>
          <a:off x="8699500" y="134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19060</xdr:rowOff>
    </xdr:from>
    <xdr:ext cx="534377" cy="259045"/>
    <xdr:sp macro="" textlink="">
      <xdr:nvSpPr>
        <xdr:cNvPr id="436" name="テキスト ボックス 435"/>
        <xdr:cNvSpPr txBox="1"/>
      </xdr:nvSpPr>
      <xdr:spPr>
        <a:xfrm>
          <a:off x="8483111" y="135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170259</xdr:rowOff>
    </xdr:from>
    <xdr:to>
      <xdr:col>41</xdr:col>
      <xdr:colOff>101600</xdr:colOff>
      <xdr:row>78</xdr:row>
      <xdr:rowOff>100409</xdr:rowOff>
    </xdr:to>
    <xdr:sp macro="" textlink="">
      <xdr:nvSpPr>
        <xdr:cNvPr id="437" name="楕円 436"/>
        <xdr:cNvSpPr/>
      </xdr:nvSpPr>
      <xdr:spPr>
        <a:xfrm>
          <a:off x="7810500" y="13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91536</xdr:rowOff>
    </xdr:from>
    <xdr:ext cx="534377" cy="259045"/>
    <xdr:sp macro="" textlink="">
      <xdr:nvSpPr>
        <xdr:cNvPr id="438" name="テキスト ボックス 437"/>
        <xdr:cNvSpPr txBox="1"/>
      </xdr:nvSpPr>
      <xdr:spPr>
        <a:xfrm>
          <a:off x="7594111" y="134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36692</xdr:rowOff>
    </xdr:from>
    <xdr:to>
      <xdr:col>36</xdr:col>
      <xdr:colOff>165100</xdr:colOff>
      <xdr:row>78</xdr:row>
      <xdr:rowOff>138292</xdr:rowOff>
    </xdr:to>
    <xdr:sp macro="" textlink="">
      <xdr:nvSpPr>
        <xdr:cNvPr id="439" name="楕円 438"/>
        <xdr:cNvSpPr/>
      </xdr:nvSpPr>
      <xdr:spPr>
        <a:xfrm>
          <a:off x="6921500" y="13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129419</xdr:rowOff>
    </xdr:from>
    <xdr:ext cx="534377" cy="259045"/>
    <xdr:sp macro="" textlink="">
      <xdr:nvSpPr>
        <xdr:cNvPr id="440" name="テキスト ボックス 439"/>
        <xdr:cNvSpPr txBox="1"/>
      </xdr:nvSpPr>
      <xdr:spPr>
        <a:xfrm>
          <a:off x="6705111" y="135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50585</xdr:rowOff>
    </xdr:from>
    <xdr:to>
      <xdr:col>55</xdr:col>
      <xdr:colOff>0</xdr:colOff>
      <xdr:row>98</xdr:row>
      <xdr:rowOff>46126</xdr:rowOff>
    </xdr:to>
    <xdr:cxnSp macro="">
      <xdr:nvCxnSpPr>
        <xdr:cNvPr id="469" name="直線コネクタ 468"/>
        <xdr:cNvCxnSpPr/>
      </xdr:nvCxnSpPr>
      <xdr:spPr>
        <a:xfrm>
          <a:off x="9639300" y="16681235"/>
          <a:ext cx="838200" cy="16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50585</xdr:rowOff>
    </xdr:from>
    <xdr:to>
      <xdr:col>50</xdr:col>
      <xdr:colOff>114300</xdr:colOff>
      <xdr:row>98</xdr:row>
      <xdr:rowOff>109601</xdr:rowOff>
    </xdr:to>
    <xdr:cxnSp macro="">
      <xdr:nvCxnSpPr>
        <xdr:cNvPr id="472" name="直線コネクタ 471"/>
        <xdr:cNvCxnSpPr/>
      </xdr:nvCxnSpPr>
      <xdr:spPr>
        <a:xfrm flipV="1">
          <a:off x="8750300" y="16681235"/>
          <a:ext cx="889000" cy="2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107747</xdr:rowOff>
    </xdr:from>
    <xdr:to>
      <xdr:col>45</xdr:col>
      <xdr:colOff>177800</xdr:colOff>
      <xdr:row>98</xdr:row>
      <xdr:rowOff>109601</xdr:rowOff>
    </xdr:to>
    <xdr:cxnSp macro="">
      <xdr:nvCxnSpPr>
        <xdr:cNvPr id="475" name="直線コネクタ 474"/>
        <xdr:cNvCxnSpPr/>
      </xdr:nvCxnSpPr>
      <xdr:spPr>
        <a:xfrm>
          <a:off x="7861300" y="16738397"/>
          <a:ext cx="889000" cy="1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107747</xdr:rowOff>
    </xdr:from>
    <xdr:to>
      <xdr:col>41</xdr:col>
      <xdr:colOff>50800</xdr:colOff>
      <xdr:row>97</xdr:row>
      <xdr:rowOff>116548</xdr:rowOff>
    </xdr:to>
    <xdr:cxnSp macro="">
      <xdr:nvCxnSpPr>
        <xdr:cNvPr id="478" name="直線コネクタ 477"/>
        <xdr:cNvCxnSpPr/>
      </xdr:nvCxnSpPr>
      <xdr:spPr>
        <a:xfrm flipV="1">
          <a:off x="6972300" y="1673839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166776</xdr:rowOff>
    </xdr:from>
    <xdr:to>
      <xdr:col>55</xdr:col>
      <xdr:colOff>50800</xdr:colOff>
      <xdr:row>98</xdr:row>
      <xdr:rowOff>96926</xdr:rowOff>
    </xdr:to>
    <xdr:sp macro="" textlink="">
      <xdr:nvSpPr>
        <xdr:cNvPr id="488" name="楕円 487"/>
        <xdr:cNvSpPr/>
      </xdr:nvSpPr>
      <xdr:spPr>
        <a:xfrm>
          <a:off x="10426700" y="167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145203</xdr:rowOff>
    </xdr:from>
    <xdr:ext cx="534377" cy="259045"/>
    <xdr:sp macro="" textlink="">
      <xdr:nvSpPr>
        <xdr:cNvPr id="489" name="普通建設事業費 （ うち更新整備　）該当値テキスト"/>
        <xdr:cNvSpPr txBox="1"/>
      </xdr:nvSpPr>
      <xdr:spPr>
        <a:xfrm>
          <a:off x="10528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171235</xdr:rowOff>
    </xdr:from>
    <xdr:to>
      <xdr:col>50</xdr:col>
      <xdr:colOff>165100</xdr:colOff>
      <xdr:row>97</xdr:row>
      <xdr:rowOff>101385</xdr:rowOff>
    </xdr:to>
    <xdr:sp macro="" textlink="">
      <xdr:nvSpPr>
        <xdr:cNvPr id="490" name="楕円 489"/>
        <xdr:cNvSpPr/>
      </xdr:nvSpPr>
      <xdr:spPr>
        <a:xfrm>
          <a:off x="95885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92512</xdr:rowOff>
    </xdr:from>
    <xdr:ext cx="534377" cy="259045"/>
    <xdr:sp macro="" textlink="">
      <xdr:nvSpPr>
        <xdr:cNvPr id="491" name="テキスト ボックス 490"/>
        <xdr:cNvSpPr txBox="1"/>
      </xdr:nvSpPr>
      <xdr:spPr>
        <a:xfrm>
          <a:off x="9372111" y="16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58801</xdr:rowOff>
    </xdr:from>
    <xdr:to>
      <xdr:col>46</xdr:col>
      <xdr:colOff>38100</xdr:colOff>
      <xdr:row>98</xdr:row>
      <xdr:rowOff>160401</xdr:rowOff>
    </xdr:to>
    <xdr:sp macro="" textlink="">
      <xdr:nvSpPr>
        <xdr:cNvPr id="492" name="楕円 491"/>
        <xdr:cNvSpPr/>
      </xdr:nvSpPr>
      <xdr:spPr>
        <a:xfrm>
          <a:off x="8699500" y="168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151528</xdr:rowOff>
    </xdr:from>
    <xdr:ext cx="469744" cy="259045"/>
    <xdr:sp macro="" textlink="">
      <xdr:nvSpPr>
        <xdr:cNvPr id="493" name="テキスト ボックス 492"/>
        <xdr:cNvSpPr txBox="1"/>
      </xdr:nvSpPr>
      <xdr:spPr>
        <a:xfrm>
          <a:off x="8515428" y="1695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56947</xdr:rowOff>
    </xdr:from>
    <xdr:to>
      <xdr:col>41</xdr:col>
      <xdr:colOff>101600</xdr:colOff>
      <xdr:row>97</xdr:row>
      <xdr:rowOff>158547</xdr:rowOff>
    </xdr:to>
    <xdr:sp macro="" textlink="">
      <xdr:nvSpPr>
        <xdr:cNvPr id="494" name="楕円 493"/>
        <xdr:cNvSpPr/>
      </xdr:nvSpPr>
      <xdr:spPr>
        <a:xfrm>
          <a:off x="7810500" y="166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3624</xdr:rowOff>
    </xdr:from>
    <xdr:ext cx="534377" cy="259045"/>
    <xdr:sp macro="" textlink="">
      <xdr:nvSpPr>
        <xdr:cNvPr id="495" name="テキスト ボックス 494"/>
        <xdr:cNvSpPr txBox="1"/>
      </xdr:nvSpPr>
      <xdr:spPr>
        <a:xfrm>
          <a:off x="7594111" y="164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65748</xdr:rowOff>
    </xdr:from>
    <xdr:to>
      <xdr:col>36</xdr:col>
      <xdr:colOff>165100</xdr:colOff>
      <xdr:row>97</xdr:row>
      <xdr:rowOff>167348</xdr:rowOff>
    </xdr:to>
    <xdr:sp macro="" textlink="">
      <xdr:nvSpPr>
        <xdr:cNvPr id="496" name="楕円 495"/>
        <xdr:cNvSpPr/>
      </xdr:nvSpPr>
      <xdr:spPr>
        <a:xfrm>
          <a:off x="6921500" y="166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158475</xdr:rowOff>
    </xdr:from>
    <xdr:ext cx="534377" cy="259045"/>
    <xdr:sp macro="" textlink="">
      <xdr:nvSpPr>
        <xdr:cNvPr id="497" name="テキスト ボックス 496"/>
        <xdr:cNvSpPr txBox="1"/>
      </xdr:nvSpPr>
      <xdr:spPr>
        <a:xfrm>
          <a:off x="6705111" y="167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81787</xdr:rowOff>
    </xdr:from>
    <xdr:to>
      <xdr:col>85</xdr:col>
      <xdr:colOff>127000</xdr:colOff>
      <xdr:row>77</xdr:row>
      <xdr:rowOff>95504</xdr:rowOff>
    </xdr:to>
    <xdr:cxnSp macro="">
      <xdr:nvCxnSpPr>
        <xdr:cNvPr id="632" name="直線コネクタ 631"/>
        <xdr:cNvCxnSpPr/>
      </xdr:nvCxnSpPr>
      <xdr:spPr>
        <a:xfrm>
          <a:off x="15481300" y="1328343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81787</xdr:rowOff>
    </xdr:from>
    <xdr:to>
      <xdr:col>81</xdr:col>
      <xdr:colOff>50800</xdr:colOff>
      <xdr:row>77</xdr:row>
      <xdr:rowOff>105918</xdr:rowOff>
    </xdr:to>
    <xdr:cxnSp macro="">
      <xdr:nvCxnSpPr>
        <xdr:cNvPr id="635" name="直線コネクタ 634"/>
        <xdr:cNvCxnSpPr/>
      </xdr:nvCxnSpPr>
      <xdr:spPr>
        <a:xfrm flipV="1">
          <a:off x="14592300" y="1328343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102184</xdr:rowOff>
    </xdr:from>
    <xdr:to>
      <xdr:col>76</xdr:col>
      <xdr:colOff>114300</xdr:colOff>
      <xdr:row>77</xdr:row>
      <xdr:rowOff>105918</xdr:rowOff>
    </xdr:to>
    <xdr:cxnSp macro="">
      <xdr:nvCxnSpPr>
        <xdr:cNvPr id="638" name="直線コネクタ 637"/>
        <xdr:cNvCxnSpPr/>
      </xdr:nvCxnSpPr>
      <xdr:spPr>
        <a:xfrm>
          <a:off x="13703300" y="1330383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55868</xdr:rowOff>
    </xdr:from>
    <xdr:to>
      <xdr:col>71</xdr:col>
      <xdr:colOff>177800</xdr:colOff>
      <xdr:row>77</xdr:row>
      <xdr:rowOff>102184</xdr:rowOff>
    </xdr:to>
    <xdr:cxnSp macro="">
      <xdr:nvCxnSpPr>
        <xdr:cNvPr id="641" name="直線コネクタ 640"/>
        <xdr:cNvCxnSpPr/>
      </xdr:nvCxnSpPr>
      <xdr:spPr>
        <a:xfrm>
          <a:off x="12814300" y="13257518"/>
          <a:ext cx="889000" cy="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44704</xdr:rowOff>
    </xdr:from>
    <xdr:to>
      <xdr:col>85</xdr:col>
      <xdr:colOff>177800</xdr:colOff>
      <xdr:row>77</xdr:row>
      <xdr:rowOff>146304</xdr:rowOff>
    </xdr:to>
    <xdr:sp macro="" textlink="">
      <xdr:nvSpPr>
        <xdr:cNvPr id="651" name="楕円 650"/>
        <xdr:cNvSpPr/>
      </xdr:nvSpPr>
      <xdr:spPr>
        <a:xfrm>
          <a:off x="16268700" y="132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23131</xdr:rowOff>
    </xdr:from>
    <xdr:ext cx="534377" cy="259045"/>
    <xdr:sp macro="" textlink="">
      <xdr:nvSpPr>
        <xdr:cNvPr id="652" name="公債費該当値テキスト"/>
        <xdr:cNvSpPr txBox="1"/>
      </xdr:nvSpPr>
      <xdr:spPr>
        <a:xfrm>
          <a:off x="16370300" y="13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30987</xdr:rowOff>
    </xdr:from>
    <xdr:to>
      <xdr:col>81</xdr:col>
      <xdr:colOff>101600</xdr:colOff>
      <xdr:row>77</xdr:row>
      <xdr:rowOff>132587</xdr:rowOff>
    </xdr:to>
    <xdr:sp macro="" textlink="">
      <xdr:nvSpPr>
        <xdr:cNvPr id="653" name="楕円 652"/>
        <xdr:cNvSpPr/>
      </xdr:nvSpPr>
      <xdr:spPr>
        <a:xfrm>
          <a:off x="15430500" y="132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123714</xdr:rowOff>
    </xdr:from>
    <xdr:ext cx="534377" cy="259045"/>
    <xdr:sp macro="" textlink="">
      <xdr:nvSpPr>
        <xdr:cNvPr id="654" name="テキスト ボックス 653"/>
        <xdr:cNvSpPr txBox="1"/>
      </xdr:nvSpPr>
      <xdr:spPr>
        <a:xfrm>
          <a:off x="15214111" y="133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55118</xdr:rowOff>
    </xdr:from>
    <xdr:to>
      <xdr:col>76</xdr:col>
      <xdr:colOff>165100</xdr:colOff>
      <xdr:row>77</xdr:row>
      <xdr:rowOff>156718</xdr:rowOff>
    </xdr:to>
    <xdr:sp macro="" textlink="">
      <xdr:nvSpPr>
        <xdr:cNvPr id="655" name="楕円 654"/>
        <xdr:cNvSpPr/>
      </xdr:nvSpPr>
      <xdr:spPr>
        <a:xfrm>
          <a:off x="14541500" y="132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147845</xdr:rowOff>
    </xdr:from>
    <xdr:ext cx="534377" cy="259045"/>
    <xdr:sp macro="" textlink="">
      <xdr:nvSpPr>
        <xdr:cNvPr id="656" name="テキスト ボックス 655"/>
        <xdr:cNvSpPr txBox="1"/>
      </xdr:nvSpPr>
      <xdr:spPr>
        <a:xfrm>
          <a:off x="14325111" y="133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51384</xdr:rowOff>
    </xdr:from>
    <xdr:to>
      <xdr:col>72</xdr:col>
      <xdr:colOff>38100</xdr:colOff>
      <xdr:row>77</xdr:row>
      <xdr:rowOff>152984</xdr:rowOff>
    </xdr:to>
    <xdr:sp macro="" textlink="">
      <xdr:nvSpPr>
        <xdr:cNvPr id="657" name="楕円 656"/>
        <xdr:cNvSpPr/>
      </xdr:nvSpPr>
      <xdr:spPr>
        <a:xfrm>
          <a:off x="13652500" y="132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144111</xdr:rowOff>
    </xdr:from>
    <xdr:ext cx="534377" cy="259045"/>
    <xdr:sp macro="" textlink="">
      <xdr:nvSpPr>
        <xdr:cNvPr id="658" name="テキスト ボックス 657"/>
        <xdr:cNvSpPr txBox="1"/>
      </xdr:nvSpPr>
      <xdr:spPr>
        <a:xfrm>
          <a:off x="13436111" y="133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5068</xdr:rowOff>
    </xdr:from>
    <xdr:to>
      <xdr:col>67</xdr:col>
      <xdr:colOff>101600</xdr:colOff>
      <xdr:row>77</xdr:row>
      <xdr:rowOff>106668</xdr:rowOff>
    </xdr:to>
    <xdr:sp macro="" textlink="">
      <xdr:nvSpPr>
        <xdr:cNvPr id="659" name="楕円 658"/>
        <xdr:cNvSpPr/>
      </xdr:nvSpPr>
      <xdr:spPr>
        <a:xfrm>
          <a:off x="12763500" y="132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97795</xdr:rowOff>
    </xdr:from>
    <xdr:ext cx="534377" cy="259045"/>
    <xdr:sp macro="" textlink="">
      <xdr:nvSpPr>
        <xdr:cNvPr id="660" name="テキスト ボックス 659"/>
        <xdr:cNvSpPr txBox="1"/>
      </xdr:nvSpPr>
      <xdr:spPr>
        <a:xfrm>
          <a:off x="12547111" y="132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20413</xdr:rowOff>
    </xdr:from>
    <xdr:to>
      <xdr:col>85</xdr:col>
      <xdr:colOff>127000</xdr:colOff>
      <xdr:row>99</xdr:row>
      <xdr:rowOff>25853</xdr:rowOff>
    </xdr:to>
    <xdr:cxnSp macro="">
      <xdr:nvCxnSpPr>
        <xdr:cNvPr id="689" name="直線コネクタ 688"/>
        <xdr:cNvCxnSpPr/>
      </xdr:nvCxnSpPr>
      <xdr:spPr>
        <a:xfrm flipV="1">
          <a:off x="15481300" y="16993963"/>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25853</xdr:rowOff>
    </xdr:from>
    <xdr:to>
      <xdr:col>81</xdr:col>
      <xdr:colOff>50800</xdr:colOff>
      <xdr:row>99</xdr:row>
      <xdr:rowOff>28339</xdr:rowOff>
    </xdr:to>
    <xdr:cxnSp macro="">
      <xdr:nvCxnSpPr>
        <xdr:cNvPr id="692" name="直線コネクタ 691"/>
        <xdr:cNvCxnSpPr/>
      </xdr:nvCxnSpPr>
      <xdr:spPr>
        <a:xfrm flipV="1">
          <a:off x="14592300" y="16999403"/>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28339</xdr:rowOff>
    </xdr:from>
    <xdr:to>
      <xdr:col>76</xdr:col>
      <xdr:colOff>114300</xdr:colOff>
      <xdr:row>99</xdr:row>
      <xdr:rowOff>28477</xdr:rowOff>
    </xdr:to>
    <xdr:cxnSp macro="">
      <xdr:nvCxnSpPr>
        <xdr:cNvPr id="695" name="直線コネクタ 694"/>
        <xdr:cNvCxnSpPr/>
      </xdr:nvCxnSpPr>
      <xdr:spPr>
        <a:xfrm flipV="1">
          <a:off x="13703300" y="1700188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28477</xdr:rowOff>
    </xdr:from>
    <xdr:to>
      <xdr:col>71</xdr:col>
      <xdr:colOff>177800</xdr:colOff>
      <xdr:row>99</xdr:row>
      <xdr:rowOff>41472</xdr:rowOff>
    </xdr:to>
    <xdr:cxnSp macro="">
      <xdr:nvCxnSpPr>
        <xdr:cNvPr id="698" name="直線コネクタ 697"/>
        <xdr:cNvCxnSpPr/>
      </xdr:nvCxnSpPr>
      <xdr:spPr>
        <a:xfrm flipV="1">
          <a:off x="12814300" y="17002027"/>
          <a:ext cx="889000" cy="1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141063</xdr:rowOff>
    </xdr:from>
    <xdr:to>
      <xdr:col>85</xdr:col>
      <xdr:colOff>177800</xdr:colOff>
      <xdr:row>99</xdr:row>
      <xdr:rowOff>71213</xdr:rowOff>
    </xdr:to>
    <xdr:sp macro="" textlink="">
      <xdr:nvSpPr>
        <xdr:cNvPr id="708" name="楕円 707"/>
        <xdr:cNvSpPr/>
      </xdr:nvSpPr>
      <xdr:spPr>
        <a:xfrm>
          <a:off x="16268700" y="169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146503</xdr:rowOff>
    </xdr:from>
    <xdr:to>
      <xdr:col>81</xdr:col>
      <xdr:colOff>101600</xdr:colOff>
      <xdr:row>99</xdr:row>
      <xdr:rowOff>76653</xdr:rowOff>
    </xdr:to>
    <xdr:sp macro="" textlink="">
      <xdr:nvSpPr>
        <xdr:cNvPr id="710" name="楕円 709"/>
        <xdr:cNvSpPr/>
      </xdr:nvSpPr>
      <xdr:spPr>
        <a:xfrm>
          <a:off x="15430500" y="169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67780</xdr:rowOff>
    </xdr:from>
    <xdr:ext cx="469744" cy="259045"/>
    <xdr:sp macro="" textlink="">
      <xdr:nvSpPr>
        <xdr:cNvPr id="711" name="テキスト ボックス 710"/>
        <xdr:cNvSpPr txBox="1"/>
      </xdr:nvSpPr>
      <xdr:spPr>
        <a:xfrm>
          <a:off x="15246428" y="170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148989</xdr:rowOff>
    </xdr:from>
    <xdr:to>
      <xdr:col>76</xdr:col>
      <xdr:colOff>165100</xdr:colOff>
      <xdr:row>99</xdr:row>
      <xdr:rowOff>79139</xdr:rowOff>
    </xdr:to>
    <xdr:sp macro="" textlink="">
      <xdr:nvSpPr>
        <xdr:cNvPr id="712" name="楕円 711"/>
        <xdr:cNvSpPr/>
      </xdr:nvSpPr>
      <xdr:spPr>
        <a:xfrm>
          <a:off x="14541500" y="169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70266</xdr:rowOff>
    </xdr:from>
    <xdr:ext cx="469744" cy="259045"/>
    <xdr:sp macro="" textlink="">
      <xdr:nvSpPr>
        <xdr:cNvPr id="713" name="テキスト ボックス 712"/>
        <xdr:cNvSpPr txBox="1"/>
      </xdr:nvSpPr>
      <xdr:spPr>
        <a:xfrm>
          <a:off x="14357428" y="1704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149127</xdr:rowOff>
    </xdr:from>
    <xdr:to>
      <xdr:col>72</xdr:col>
      <xdr:colOff>38100</xdr:colOff>
      <xdr:row>99</xdr:row>
      <xdr:rowOff>79277</xdr:rowOff>
    </xdr:to>
    <xdr:sp macro="" textlink="">
      <xdr:nvSpPr>
        <xdr:cNvPr id="714" name="楕円 713"/>
        <xdr:cNvSpPr/>
      </xdr:nvSpPr>
      <xdr:spPr>
        <a:xfrm>
          <a:off x="13652500" y="169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70404</xdr:rowOff>
    </xdr:from>
    <xdr:ext cx="469744" cy="259045"/>
    <xdr:sp macro="" textlink="">
      <xdr:nvSpPr>
        <xdr:cNvPr id="715" name="テキスト ボックス 714"/>
        <xdr:cNvSpPr txBox="1"/>
      </xdr:nvSpPr>
      <xdr:spPr>
        <a:xfrm>
          <a:off x="13468428" y="1704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162122</xdr:rowOff>
    </xdr:from>
    <xdr:to>
      <xdr:col>67</xdr:col>
      <xdr:colOff>101600</xdr:colOff>
      <xdr:row>99</xdr:row>
      <xdr:rowOff>92272</xdr:rowOff>
    </xdr:to>
    <xdr:sp macro="" textlink="">
      <xdr:nvSpPr>
        <xdr:cNvPr id="716" name="楕円 715"/>
        <xdr:cNvSpPr/>
      </xdr:nvSpPr>
      <xdr:spPr>
        <a:xfrm>
          <a:off x="12763500" y="169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83399</xdr:rowOff>
    </xdr:from>
    <xdr:ext cx="469744" cy="259045"/>
    <xdr:sp macro="" textlink="">
      <xdr:nvSpPr>
        <xdr:cNvPr id="717" name="テキスト ボックス 716"/>
        <xdr:cNvSpPr txBox="1"/>
      </xdr:nvSpPr>
      <xdr:spPr>
        <a:xfrm>
          <a:off x="12579428" y="1705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100015</xdr:rowOff>
    </xdr:from>
    <xdr:to>
      <xdr:col>116</xdr:col>
      <xdr:colOff>63500</xdr:colOff>
      <xdr:row>38</xdr:row>
      <xdr:rowOff>102484</xdr:rowOff>
    </xdr:to>
    <xdr:cxnSp macro="">
      <xdr:nvCxnSpPr>
        <xdr:cNvPr id="744" name="直線コネクタ 743"/>
        <xdr:cNvCxnSpPr/>
      </xdr:nvCxnSpPr>
      <xdr:spPr>
        <a:xfrm>
          <a:off x="21323300" y="6615115"/>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38</xdr:row>
      <xdr:rowOff>100015</xdr:rowOff>
    </xdr:to>
    <xdr:cxnSp macro="">
      <xdr:nvCxnSpPr>
        <xdr:cNvPr id="747" name="直線コネクタ 746"/>
        <xdr:cNvCxnSpPr/>
      </xdr:nvCxnSpPr>
      <xdr:spPr>
        <a:xfrm>
          <a:off x="20434300" y="6609080"/>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83921</xdr:rowOff>
    </xdr:from>
    <xdr:to>
      <xdr:col>107</xdr:col>
      <xdr:colOff>50800</xdr:colOff>
      <xdr:row>38</xdr:row>
      <xdr:rowOff>93980</xdr:rowOff>
    </xdr:to>
    <xdr:cxnSp macro="">
      <xdr:nvCxnSpPr>
        <xdr:cNvPr id="750" name="直線コネクタ 749"/>
        <xdr:cNvCxnSpPr/>
      </xdr:nvCxnSpPr>
      <xdr:spPr>
        <a:xfrm>
          <a:off x="19545300" y="659902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70480</xdr:rowOff>
    </xdr:from>
    <xdr:to>
      <xdr:col>102</xdr:col>
      <xdr:colOff>114300</xdr:colOff>
      <xdr:row>38</xdr:row>
      <xdr:rowOff>83921</xdr:rowOff>
    </xdr:to>
    <xdr:cxnSp macro="">
      <xdr:nvCxnSpPr>
        <xdr:cNvPr id="753" name="直線コネクタ 752"/>
        <xdr:cNvCxnSpPr/>
      </xdr:nvCxnSpPr>
      <xdr:spPr>
        <a:xfrm>
          <a:off x="18656300" y="6585580"/>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7" name="テキスト ボックス 756"/>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51684</xdr:rowOff>
    </xdr:from>
    <xdr:to>
      <xdr:col>116</xdr:col>
      <xdr:colOff>114300</xdr:colOff>
      <xdr:row>38</xdr:row>
      <xdr:rowOff>153284</xdr:rowOff>
    </xdr:to>
    <xdr:sp macro="" textlink="">
      <xdr:nvSpPr>
        <xdr:cNvPr id="763" name="楕円 762"/>
        <xdr:cNvSpPr/>
      </xdr:nvSpPr>
      <xdr:spPr>
        <a:xfrm>
          <a:off x="221107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138061</xdr:rowOff>
    </xdr:from>
    <xdr:ext cx="378565" cy="259045"/>
    <xdr:sp macro="" textlink="">
      <xdr:nvSpPr>
        <xdr:cNvPr id="764" name="投資及び出資金該当値テキスト"/>
        <xdr:cNvSpPr txBox="1"/>
      </xdr:nvSpPr>
      <xdr:spPr>
        <a:xfrm>
          <a:off x="22212300" y="6481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49215</xdr:rowOff>
    </xdr:from>
    <xdr:to>
      <xdr:col>112</xdr:col>
      <xdr:colOff>38100</xdr:colOff>
      <xdr:row>38</xdr:row>
      <xdr:rowOff>150815</xdr:rowOff>
    </xdr:to>
    <xdr:sp macro="" textlink="">
      <xdr:nvSpPr>
        <xdr:cNvPr id="765" name="楕円 764"/>
        <xdr:cNvSpPr/>
      </xdr:nvSpPr>
      <xdr:spPr>
        <a:xfrm>
          <a:off x="21272500" y="6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141942</xdr:rowOff>
    </xdr:from>
    <xdr:ext cx="378565" cy="259045"/>
    <xdr:sp macro="" textlink="">
      <xdr:nvSpPr>
        <xdr:cNvPr id="766" name="テキスト ボックス 765"/>
        <xdr:cNvSpPr txBox="1"/>
      </xdr:nvSpPr>
      <xdr:spPr>
        <a:xfrm>
          <a:off x="21134017" y="6657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43180</xdr:rowOff>
    </xdr:from>
    <xdr:to>
      <xdr:col>107</xdr:col>
      <xdr:colOff>101600</xdr:colOff>
      <xdr:row>38</xdr:row>
      <xdr:rowOff>144780</xdr:rowOff>
    </xdr:to>
    <xdr:sp macro="" textlink="">
      <xdr:nvSpPr>
        <xdr:cNvPr id="767" name="楕円 766"/>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135907</xdr:rowOff>
    </xdr:from>
    <xdr:ext cx="378565" cy="259045"/>
    <xdr:sp macro="" textlink="">
      <xdr:nvSpPr>
        <xdr:cNvPr id="768" name="テキスト ボックス 767"/>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33121</xdr:rowOff>
    </xdr:from>
    <xdr:to>
      <xdr:col>102</xdr:col>
      <xdr:colOff>165100</xdr:colOff>
      <xdr:row>38</xdr:row>
      <xdr:rowOff>134721</xdr:rowOff>
    </xdr:to>
    <xdr:sp macro="" textlink="">
      <xdr:nvSpPr>
        <xdr:cNvPr id="769" name="楕円 768"/>
        <xdr:cNvSpPr/>
      </xdr:nvSpPr>
      <xdr:spPr>
        <a:xfrm>
          <a:off x="19494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125848</xdr:rowOff>
    </xdr:from>
    <xdr:ext cx="378565" cy="259045"/>
    <xdr:sp macro="" textlink="">
      <xdr:nvSpPr>
        <xdr:cNvPr id="770" name="テキスト ボックス 769"/>
        <xdr:cNvSpPr txBox="1"/>
      </xdr:nvSpPr>
      <xdr:spPr>
        <a:xfrm>
          <a:off x="19356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19680</xdr:rowOff>
    </xdr:from>
    <xdr:to>
      <xdr:col>98</xdr:col>
      <xdr:colOff>38100</xdr:colOff>
      <xdr:row>38</xdr:row>
      <xdr:rowOff>121280</xdr:rowOff>
    </xdr:to>
    <xdr:sp macro="" textlink="">
      <xdr:nvSpPr>
        <xdr:cNvPr id="771" name="楕円 770"/>
        <xdr:cNvSpPr/>
      </xdr:nvSpPr>
      <xdr:spPr>
        <a:xfrm>
          <a:off x="18605500" y="65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137807</xdr:rowOff>
    </xdr:from>
    <xdr:ext cx="378565" cy="259045"/>
    <xdr:sp macro="" textlink="">
      <xdr:nvSpPr>
        <xdr:cNvPr id="772" name="テキスト ボックス 771"/>
        <xdr:cNvSpPr txBox="1"/>
      </xdr:nvSpPr>
      <xdr:spPr>
        <a:xfrm>
          <a:off x="18467017" y="631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120269</xdr:rowOff>
    </xdr:from>
    <xdr:to>
      <xdr:col>116</xdr:col>
      <xdr:colOff>63500</xdr:colOff>
      <xdr:row>58</xdr:row>
      <xdr:rowOff>120497</xdr:rowOff>
    </xdr:to>
    <xdr:cxnSp macro="">
      <xdr:nvCxnSpPr>
        <xdr:cNvPr id="799" name="直線コネクタ 798"/>
        <xdr:cNvCxnSpPr/>
      </xdr:nvCxnSpPr>
      <xdr:spPr>
        <a:xfrm>
          <a:off x="21323300" y="1006436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119995</xdr:rowOff>
    </xdr:from>
    <xdr:to>
      <xdr:col>111</xdr:col>
      <xdr:colOff>177800</xdr:colOff>
      <xdr:row>58</xdr:row>
      <xdr:rowOff>120269</xdr:rowOff>
    </xdr:to>
    <xdr:cxnSp macro="">
      <xdr:nvCxnSpPr>
        <xdr:cNvPr id="802" name="直線コネクタ 801"/>
        <xdr:cNvCxnSpPr/>
      </xdr:nvCxnSpPr>
      <xdr:spPr>
        <a:xfrm>
          <a:off x="20434300" y="1006409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119721</xdr:rowOff>
    </xdr:from>
    <xdr:to>
      <xdr:col>107</xdr:col>
      <xdr:colOff>50800</xdr:colOff>
      <xdr:row>58</xdr:row>
      <xdr:rowOff>119995</xdr:rowOff>
    </xdr:to>
    <xdr:cxnSp macro="">
      <xdr:nvCxnSpPr>
        <xdr:cNvPr id="805" name="直線コネクタ 804"/>
        <xdr:cNvCxnSpPr/>
      </xdr:nvCxnSpPr>
      <xdr:spPr>
        <a:xfrm>
          <a:off x="19545300" y="1006382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119446</xdr:rowOff>
    </xdr:from>
    <xdr:to>
      <xdr:col>102</xdr:col>
      <xdr:colOff>114300</xdr:colOff>
      <xdr:row>58</xdr:row>
      <xdr:rowOff>119721</xdr:rowOff>
    </xdr:to>
    <xdr:cxnSp macro="">
      <xdr:nvCxnSpPr>
        <xdr:cNvPr id="808" name="直線コネクタ 807"/>
        <xdr:cNvCxnSpPr/>
      </xdr:nvCxnSpPr>
      <xdr:spPr>
        <a:xfrm>
          <a:off x="18656300" y="1006354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69697</xdr:rowOff>
    </xdr:from>
    <xdr:to>
      <xdr:col>116</xdr:col>
      <xdr:colOff>114300</xdr:colOff>
      <xdr:row>58</xdr:row>
      <xdr:rowOff>171297</xdr:rowOff>
    </xdr:to>
    <xdr:sp macro="" textlink="">
      <xdr:nvSpPr>
        <xdr:cNvPr id="818" name="楕円 817"/>
        <xdr:cNvSpPr/>
      </xdr:nvSpPr>
      <xdr:spPr>
        <a:xfrm>
          <a:off x="221107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69469</xdr:rowOff>
    </xdr:from>
    <xdr:to>
      <xdr:col>112</xdr:col>
      <xdr:colOff>38100</xdr:colOff>
      <xdr:row>58</xdr:row>
      <xdr:rowOff>171069</xdr:rowOff>
    </xdr:to>
    <xdr:sp macro="" textlink="">
      <xdr:nvSpPr>
        <xdr:cNvPr id="820" name="楕円 819"/>
        <xdr:cNvSpPr/>
      </xdr:nvSpPr>
      <xdr:spPr>
        <a:xfrm>
          <a:off x="212725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162196</xdr:rowOff>
    </xdr:from>
    <xdr:ext cx="378565" cy="259045"/>
    <xdr:sp macro="" textlink="">
      <xdr:nvSpPr>
        <xdr:cNvPr id="821" name="テキスト ボックス 820"/>
        <xdr:cNvSpPr txBox="1"/>
      </xdr:nvSpPr>
      <xdr:spPr>
        <a:xfrm>
          <a:off x="21134017" y="10106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69195</xdr:rowOff>
    </xdr:from>
    <xdr:to>
      <xdr:col>107</xdr:col>
      <xdr:colOff>101600</xdr:colOff>
      <xdr:row>58</xdr:row>
      <xdr:rowOff>170795</xdr:rowOff>
    </xdr:to>
    <xdr:sp macro="" textlink="">
      <xdr:nvSpPr>
        <xdr:cNvPr id="822" name="楕円 821"/>
        <xdr:cNvSpPr/>
      </xdr:nvSpPr>
      <xdr:spPr>
        <a:xfrm>
          <a:off x="20383500" y="100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161922</xdr:rowOff>
    </xdr:from>
    <xdr:ext cx="378565" cy="259045"/>
    <xdr:sp macro="" textlink="">
      <xdr:nvSpPr>
        <xdr:cNvPr id="823" name="テキスト ボックス 822"/>
        <xdr:cNvSpPr txBox="1"/>
      </xdr:nvSpPr>
      <xdr:spPr>
        <a:xfrm>
          <a:off x="20245017" y="1010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68921</xdr:rowOff>
    </xdr:from>
    <xdr:to>
      <xdr:col>102</xdr:col>
      <xdr:colOff>165100</xdr:colOff>
      <xdr:row>58</xdr:row>
      <xdr:rowOff>170521</xdr:rowOff>
    </xdr:to>
    <xdr:sp macro="" textlink="">
      <xdr:nvSpPr>
        <xdr:cNvPr id="824" name="楕円 823"/>
        <xdr:cNvSpPr/>
      </xdr:nvSpPr>
      <xdr:spPr>
        <a:xfrm>
          <a:off x="194945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161648</xdr:rowOff>
    </xdr:from>
    <xdr:ext cx="378565" cy="259045"/>
    <xdr:sp macro="" textlink="">
      <xdr:nvSpPr>
        <xdr:cNvPr id="825" name="テキスト ボックス 824"/>
        <xdr:cNvSpPr txBox="1"/>
      </xdr:nvSpPr>
      <xdr:spPr>
        <a:xfrm>
          <a:off x="19356017" y="1010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68646</xdr:rowOff>
    </xdr:from>
    <xdr:to>
      <xdr:col>98</xdr:col>
      <xdr:colOff>38100</xdr:colOff>
      <xdr:row>58</xdr:row>
      <xdr:rowOff>170246</xdr:rowOff>
    </xdr:to>
    <xdr:sp macro="" textlink="">
      <xdr:nvSpPr>
        <xdr:cNvPr id="826" name="楕円 825"/>
        <xdr:cNvSpPr/>
      </xdr:nvSpPr>
      <xdr:spPr>
        <a:xfrm>
          <a:off x="18605500" y="100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161373</xdr:rowOff>
    </xdr:from>
    <xdr:ext cx="378565" cy="259045"/>
    <xdr:sp macro="" textlink="">
      <xdr:nvSpPr>
        <xdr:cNvPr id="827" name="テキスト ボックス 826"/>
        <xdr:cNvSpPr txBox="1"/>
      </xdr:nvSpPr>
      <xdr:spPr>
        <a:xfrm>
          <a:off x="18467017" y="1010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167948</xdr:rowOff>
    </xdr:from>
    <xdr:to>
      <xdr:col>116</xdr:col>
      <xdr:colOff>63500</xdr:colOff>
      <xdr:row>79</xdr:row>
      <xdr:rowOff>28209</xdr:rowOff>
    </xdr:to>
    <xdr:cxnSp macro="">
      <xdr:nvCxnSpPr>
        <xdr:cNvPr id="859" name="直線コネクタ 858"/>
        <xdr:cNvCxnSpPr/>
      </xdr:nvCxnSpPr>
      <xdr:spPr>
        <a:xfrm flipV="1">
          <a:off x="21323300" y="13541048"/>
          <a:ext cx="8382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28209</xdr:rowOff>
    </xdr:from>
    <xdr:to>
      <xdr:col>111</xdr:col>
      <xdr:colOff>177800</xdr:colOff>
      <xdr:row>79</xdr:row>
      <xdr:rowOff>37810</xdr:rowOff>
    </xdr:to>
    <xdr:cxnSp macro="">
      <xdr:nvCxnSpPr>
        <xdr:cNvPr id="862" name="直線コネクタ 861"/>
        <xdr:cNvCxnSpPr/>
      </xdr:nvCxnSpPr>
      <xdr:spPr>
        <a:xfrm flipV="1">
          <a:off x="20434300" y="1357275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35916</xdr:rowOff>
    </xdr:from>
    <xdr:to>
      <xdr:col>107</xdr:col>
      <xdr:colOff>50800</xdr:colOff>
      <xdr:row>79</xdr:row>
      <xdr:rowOff>37810</xdr:rowOff>
    </xdr:to>
    <xdr:cxnSp macro="">
      <xdr:nvCxnSpPr>
        <xdr:cNvPr id="865" name="直線コネクタ 864"/>
        <xdr:cNvCxnSpPr/>
      </xdr:nvCxnSpPr>
      <xdr:spPr>
        <a:xfrm>
          <a:off x="19545300" y="13580466"/>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63054</xdr:rowOff>
    </xdr:from>
    <xdr:to>
      <xdr:col>102</xdr:col>
      <xdr:colOff>114300</xdr:colOff>
      <xdr:row>79</xdr:row>
      <xdr:rowOff>35916</xdr:rowOff>
    </xdr:to>
    <xdr:cxnSp macro="">
      <xdr:nvCxnSpPr>
        <xdr:cNvPr id="868" name="直線コネクタ 867"/>
        <xdr:cNvCxnSpPr/>
      </xdr:nvCxnSpPr>
      <xdr:spPr>
        <a:xfrm>
          <a:off x="18656300" y="13436154"/>
          <a:ext cx="889000" cy="14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117148</xdr:rowOff>
    </xdr:from>
    <xdr:to>
      <xdr:col>116</xdr:col>
      <xdr:colOff>114300</xdr:colOff>
      <xdr:row>79</xdr:row>
      <xdr:rowOff>47298</xdr:rowOff>
    </xdr:to>
    <xdr:sp macro="" textlink="">
      <xdr:nvSpPr>
        <xdr:cNvPr id="878" name="楕円 877"/>
        <xdr:cNvSpPr/>
      </xdr:nvSpPr>
      <xdr:spPr>
        <a:xfrm>
          <a:off x="22110700" y="134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32075</xdr:rowOff>
    </xdr:from>
    <xdr:ext cx="534377" cy="259045"/>
    <xdr:sp macro="" textlink="">
      <xdr:nvSpPr>
        <xdr:cNvPr id="879" name="繰出金該当値テキスト"/>
        <xdr:cNvSpPr txBox="1"/>
      </xdr:nvSpPr>
      <xdr:spPr>
        <a:xfrm>
          <a:off x="22212300" y="134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148859</xdr:rowOff>
    </xdr:from>
    <xdr:to>
      <xdr:col>112</xdr:col>
      <xdr:colOff>38100</xdr:colOff>
      <xdr:row>79</xdr:row>
      <xdr:rowOff>79009</xdr:rowOff>
    </xdr:to>
    <xdr:sp macro="" textlink="">
      <xdr:nvSpPr>
        <xdr:cNvPr id="880" name="楕円 879"/>
        <xdr:cNvSpPr/>
      </xdr:nvSpPr>
      <xdr:spPr>
        <a:xfrm>
          <a:off x="21272500" y="135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70136</xdr:rowOff>
    </xdr:from>
    <xdr:ext cx="534377" cy="259045"/>
    <xdr:sp macro="" textlink="">
      <xdr:nvSpPr>
        <xdr:cNvPr id="881" name="テキスト ボックス 880"/>
        <xdr:cNvSpPr txBox="1"/>
      </xdr:nvSpPr>
      <xdr:spPr>
        <a:xfrm>
          <a:off x="21056111" y="136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158460</xdr:rowOff>
    </xdr:from>
    <xdr:to>
      <xdr:col>107</xdr:col>
      <xdr:colOff>101600</xdr:colOff>
      <xdr:row>79</xdr:row>
      <xdr:rowOff>88610</xdr:rowOff>
    </xdr:to>
    <xdr:sp macro="" textlink="">
      <xdr:nvSpPr>
        <xdr:cNvPr id="882" name="楕円 881"/>
        <xdr:cNvSpPr/>
      </xdr:nvSpPr>
      <xdr:spPr>
        <a:xfrm>
          <a:off x="20383500" y="135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79737</xdr:rowOff>
    </xdr:from>
    <xdr:ext cx="534377" cy="259045"/>
    <xdr:sp macro="" textlink="">
      <xdr:nvSpPr>
        <xdr:cNvPr id="883" name="テキスト ボックス 882"/>
        <xdr:cNvSpPr txBox="1"/>
      </xdr:nvSpPr>
      <xdr:spPr>
        <a:xfrm>
          <a:off x="20167111" y="136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156566</xdr:rowOff>
    </xdr:from>
    <xdr:to>
      <xdr:col>102</xdr:col>
      <xdr:colOff>165100</xdr:colOff>
      <xdr:row>79</xdr:row>
      <xdr:rowOff>86716</xdr:rowOff>
    </xdr:to>
    <xdr:sp macro="" textlink="">
      <xdr:nvSpPr>
        <xdr:cNvPr id="884" name="楕円 883"/>
        <xdr:cNvSpPr/>
      </xdr:nvSpPr>
      <xdr:spPr>
        <a:xfrm>
          <a:off x="19494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77843</xdr:rowOff>
    </xdr:from>
    <xdr:ext cx="534377" cy="259045"/>
    <xdr:sp macro="" textlink="">
      <xdr:nvSpPr>
        <xdr:cNvPr id="885" name="テキスト ボックス 884"/>
        <xdr:cNvSpPr txBox="1"/>
      </xdr:nvSpPr>
      <xdr:spPr>
        <a:xfrm>
          <a:off x="19278111" y="136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12254</xdr:rowOff>
    </xdr:from>
    <xdr:to>
      <xdr:col>98</xdr:col>
      <xdr:colOff>38100</xdr:colOff>
      <xdr:row>78</xdr:row>
      <xdr:rowOff>113854</xdr:rowOff>
    </xdr:to>
    <xdr:sp macro="" textlink="">
      <xdr:nvSpPr>
        <xdr:cNvPr id="886" name="楕円 885"/>
        <xdr:cNvSpPr/>
      </xdr:nvSpPr>
      <xdr:spPr>
        <a:xfrm>
          <a:off x="18605500" y="1338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104981</xdr:rowOff>
    </xdr:from>
    <xdr:ext cx="534377" cy="259045"/>
    <xdr:sp macro="" textlink="">
      <xdr:nvSpPr>
        <xdr:cNvPr id="887" name="テキスト ボックス 886"/>
        <xdr:cNvSpPr txBox="1"/>
      </xdr:nvSpPr>
      <xdr:spPr>
        <a:xfrm>
          <a:off x="18389111" y="134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歳出決算額総額は、住民一人当たり</a:t>
          </a:r>
          <a:r>
            <a:rPr kumimoji="1" lang="en-US" altLang="ja-JP" sz="1300" baseline="0">
              <a:latin typeface="ＭＳ Ｐゴシック" panose="020B0600070205080204" pitchFamily="50" charset="-128"/>
              <a:ea typeface="ＭＳ Ｐゴシック" panose="020B0600070205080204" pitchFamily="50" charset="-128"/>
            </a:rPr>
            <a:t>298</a:t>
          </a:r>
          <a:r>
            <a:rPr kumimoji="1" lang="ja-JP" altLang="en-US" sz="1300" baseline="0">
              <a:latin typeface="ＭＳ Ｐゴシック" panose="020B0600070205080204" pitchFamily="50" charset="-128"/>
              <a:ea typeface="ＭＳ Ｐゴシック" panose="020B0600070205080204" pitchFamily="50" charset="-128"/>
            </a:rPr>
            <a:t>千円（前年度比△</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千円）となっている。増減が大きいのは、補助費等・普通建設事業費・積立金であった。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補助費等は、須恵町外二ヶ町清掃施設組合への負担金の減（△</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百万円）などにより、住民一人当たり△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千円（前年度比）となった。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私立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保育所整備に伴う補助金（</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百万円）や私立認定こども園整備に伴う補助金（</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238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の交付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など増加要因はあるものの、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粕屋東中学校</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校舎増築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完了による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小・中学校施設整備</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費の減（△</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影響が大きいため、住民一人当たり△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千円（前年度比）となった。</a:t>
          </a:r>
          <a:r>
            <a:rPr kumimoji="1" lang="ja-JP" altLang="en-US" sz="1300" baseline="0">
              <a:latin typeface="ＭＳ Ｐゴシック" panose="020B0600070205080204" pitchFamily="50" charset="-128"/>
              <a:ea typeface="ＭＳ Ｐゴシック" panose="020B0600070205080204" pitchFamily="50" charset="-128"/>
            </a:rPr>
            <a:t>積立金は、基金への積立てであり、財政調整基金積立金の増（</a:t>
          </a:r>
          <a:r>
            <a:rPr kumimoji="1" lang="en-US" altLang="ja-JP" sz="1300" baseline="0">
              <a:latin typeface="ＭＳ Ｐゴシック" panose="020B0600070205080204" pitchFamily="50" charset="-128"/>
              <a:ea typeface="ＭＳ Ｐゴシック" panose="020B0600070205080204" pitchFamily="50" charset="-128"/>
            </a:rPr>
            <a:t>+185</a:t>
          </a:r>
          <a:r>
            <a:rPr kumimoji="1" lang="ja-JP" altLang="en-US" sz="1300" baseline="0">
              <a:latin typeface="ＭＳ Ｐゴシック" panose="020B0600070205080204" pitchFamily="50" charset="-128"/>
              <a:ea typeface="ＭＳ Ｐゴシック" panose="020B0600070205080204" pitchFamily="50" charset="-128"/>
            </a:rPr>
            <a:t>百万円）により、住民一人当たり</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千円（前年度比）となったが、基金繰入（取崩し）額も同様に増となっているため、普通会計の基金全体の年度末残高の増加額は、住民一人当たり</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千円（前年度比）にとどまる。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47,658
47,061
14.13
14,599,764
14,219,610
357,361
8,721,150
10,245,703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32258</xdr:rowOff>
    </xdr:from>
    <xdr:to>
      <xdr:col>24</xdr:col>
      <xdr:colOff>63500</xdr:colOff>
      <xdr:row>37</xdr:row>
      <xdr:rowOff>97028</xdr:rowOff>
    </xdr:to>
    <xdr:cxnSp macro="">
      <xdr:nvCxnSpPr>
        <xdr:cNvPr id="61" name="直線コネクタ 60"/>
        <xdr:cNvCxnSpPr/>
      </xdr:nvCxnSpPr>
      <xdr:spPr>
        <a:xfrm flipV="1">
          <a:off x="3797300" y="6375908"/>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63500</xdr:rowOff>
    </xdr:from>
    <xdr:to>
      <xdr:col>19</xdr:col>
      <xdr:colOff>177800</xdr:colOff>
      <xdr:row>37</xdr:row>
      <xdr:rowOff>97028</xdr:rowOff>
    </xdr:to>
    <xdr:cxnSp macro="">
      <xdr:nvCxnSpPr>
        <xdr:cNvPr id="64" name="直線コネクタ 63"/>
        <xdr:cNvCxnSpPr/>
      </xdr:nvCxnSpPr>
      <xdr:spPr>
        <a:xfrm>
          <a:off x="2908300" y="6407150"/>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5588</xdr:rowOff>
    </xdr:from>
    <xdr:to>
      <xdr:col>15</xdr:col>
      <xdr:colOff>50800</xdr:colOff>
      <xdr:row>37</xdr:row>
      <xdr:rowOff>63500</xdr:rowOff>
    </xdr:to>
    <xdr:cxnSp macro="">
      <xdr:nvCxnSpPr>
        <xdr:cNvPr id="67" name="直線コネクタ 66"/>
        <xdr:cNvCxnSpPr/>
      </xdr:nvCxnSpPr>
      <xdr:spPr>
        <a:xfrm>
          <a:off x="2019300" y="63492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5588</xdr:rowOff>
    </xdr:from>
    <xdr:to>
      <xdr:col>10</xdr:col>
      <xdr:colOff>114300</xdr:colOff>
      <xdr:row>37</xdr:row>
      <xdr:rowOff>12827</xdr:rowOff>
    </xdr:to>
    <xdr:cxnSp macro="">
      <xdr:nvCxnSpPr>
        <xdr:cNvPr id="70" name="直線コネクタ 69"/>
        <xdr:cNvCxnSpPr/>
      </xdr:nvCxnSpPr>
      <xdr:spPr>
        <a:xfrm flipV="1">
          <a:off x="1130300" y="634923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152908</xdr:rowOff>
    </xdr:from>
    <xdr:to>
      <xdr:col>24</xdr:col>
      <xdr:colOff>114300</xdr:colOff>
      <xdr:row>37</xdr:row>
      <xdr:rowOff>83058</xdr:rowOff>
    </xdr:to>
    <xdr:sp macro="" textlink="">
      <xdr:nvSpPr>
        <xdr:cNvPr id="80" name="楕円 79"/>
        <xdr:cNvSpPr/>
      </xdr:nvSpPr>
      <xdr:spPr>
        <a:xfrm>
          <a:off x="4584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131335</xdr:rowOff>
    </xdr:from>
    <xdr:ext cx="469744" cy="259045"/>
    <xdr:sp macro="" textlink="">
      <xdr:nvSpPr>
        <xdr:cNvPr id="81" name="議会費該当値テキスト"/>
        <xdr:cNvSpPr txBox="1"/>
      </xdr:nvSpPr>
      <xdr:spPr>
        <a:xfrm>
          <a:off x="4686300"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46228</xdr:rowOff>
    </xdr:from>
    <xdr:to>
      <xdr:col>20</xdr:col>
      <xdr:colOff>38100</xdr:colOff>
      <xdr:row>37</xdr:row>
      <xdr:rowOff>147828</xdr:rowOff>
    </xdr:to>
    <xdr:sp macro="" textlink="">
      <xdr:nvSpPr>
        <xdr:cNvPr id="82" name="楕円 81"/>
        <xdr:cNvSpPr/>
      </xdr:nvSpPr>
      <xdr:spPr>
        <a:xfrm>
          <a:off x="3746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138955</xdr:rowOff>
    </xdr:from>
    <xdr:ext cx="469744" cy="259045"/>
    <xdr:sp macro="" textlink="">
      <xdr:nvSpPr>
        <xdr:cNvPr id="83" name="テキスト ボックス 82"/>
        <xdr:cNvSpPr txBox="1"/>
      </xdr:nvSpPr>
      <xdr:spPr>
        <a:xfrm>
          <a:off x="3562428" y="648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12700</xdr:rowOff>
    </xdr:from>
    <xdr:to>
      <xdr:col>15</xdr:col>
      <xdr:colOff>101600</xdr:colOff>
      <xdr:row>37</xdr:row>
      <xdr:rowOff>114300</xdr:rowOff>
    </xdr:to>
    <xdr:sp macro="" textlink="">
      <xdr:nvSpPr>
        <xdr:cNvPr id="84" name="楕円 83"/>
        <xdr:cNvSpPr/>
      </xdr:nvSpPr>
      <xdr:spPr>
        <a:xfrm>
          <a:off x="2857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105427</xdr:rowOff>
    </xdr:from>
    <xdr:ext cx="469744" cy="259045"/>
    <xdr:sp macro="" textlink="">
      <xdr:nvSpPr>
        <xdr:cNvPr id="85" name="テキスト ボックス 84"/>
        <xdr:cNvSpPr txBox="1"/>
      </xdr:nvSpPr>
      <xdr:spPr>
        <a:xfrm>
          <a:off x="2673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126238</xdr:rowOff>
    </xdr:from>
    <xdr:to>
      <xdr:col>10</xdr:col>
      <xdr:colOff>165100</xdr:colOff>
      <xdr:row>37</xdr:row>
      <xdr:rowOff>56388</xdr:rowOff>
    </xdr:to>
    <xdr:sp macro="" textlink="">
      <xdr:nvSpPr>
        <xdr:cNvPr id="86" name="楕円 85"/>
        <xdr:cNvSpPr/>
      </xdr:nvSpPr>
      <xdr:spPr>
        <a:xfrm>
          <a:off x="1968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47515</xdr:rowOff>
    </xdr:from>
    <xdr:ext cx="469744" cy="259045"/>
    <xdr:sp macro="" textlink="">
      <xdr:nvSpPr>
        <xdr:cNvPr id="87" name="テキスト ボックス 86"/>
        <xdr:cNvSpPr txBox="1"/>
      </xdr:nvSpPr>
      <xdr:spPr>
        <a:xfrm>
          <a:off x="1784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133477</xdr:rowOff>
    </xdr:from>
    <xdr:to>
      <xdr:col>6</xdr:col>
      <xdr:colOff>38100</xdr:colOff>
      <xdr:row>37</xdr:row>
      <xdr:rowOff>63627</xdr:rowOff>
    </xdr:to>
    <xdr:sp macro="" textlink="">
      <xdr:nvSpPr>
        <xdr:cNvPr id="88" name="楕円 87"/>
        <xdr:cNvSpPr/>
      </xdr:nvSpPr>
      <xdr:spPr>
        <a:xfrm>
          <a:off x="1079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54754</xdr:rowOff>
    </xdr:from>
    <xdr:ext cx="469744" cy="259045"/>
    <xdr:sp macro="" textlink="">
      <xdr:nvSpPr>
        <xdr:cNvPr id="89" name="テキスト ボックス 88"/>
        <xdr:cNvSpPr txBox="1"/>
      </xdr:nvSpPr>
      <xdr:spPr>
        <a:xfrm>
          <a:off x="895428"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170990</xdr:rowOff>
    </xdr:from>
    <xdr:to>
      <xdr:col>24</xdr:col>
      <xdr:colOff>63500</xdr:colOff>
      <xdr:row>59</xdr:row>
      <xdr:rowOff>2473</xdr:rowOff>
    </xdr:to>
    <xdr:cxnSp macro="">
      <xdr:nvCxnSpPr>
        <xdr:cNvPr id="118" name="直線コネクタ 117"/>
        <xdr:cNvCxnSpPr/>
      </xdr:nvCxnSpPr>
      <xdr:spPr>
        <a:xfrm flipV="1">
          <a:off x="3797300" y="10115090"/>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2473</xdr:rowOff>
    </xdr:from>
    <xdr:to>
      <xdr:col>19</xdr:col>
      <xdr:colOff>177800</xdr:colOff>
      <xdr:row>59</xdr:row>
      <xdr:rowOff>4797</xdr:rowOff>
    </xdr:to>
    <xdr:cxnSp macro="">
      <xdr:nvCxnSpPr>
        <xdr:cNvPr id="121" name="直線コネクタ 120"/>
        <xdr:cNvCxnSpPr/>
      </xdr:nvCxnSpPr>
      <xdr:spPr>
        <a:xfrm flipV="1">
          <a:off x="2908300" y="1011802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1267</xdr:rowOff>
    </xdr:from>
    <xdr:to>
      <xdr:col>15</xdr:col>
      <xdr:colOff>50800</xdr:colOff>
      <xdr:row>59</xdr:row>
      <xdr:rowOff>4797</xdr:rowOff>
    </xdr:to>
    <xdr:cxnSp macro="">
      <xdr:nvCxnSpPr>
        <xdr:cNvPr id="124" name="直線コネクタ 123"/>
        <xdr:cNvCxnSpPr/>
      </xdr:nvCxnSpPr>
      <xdr:spPr>
        <a:xfrm>
          <a:off x="2019300" y="10116817"/>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1267</xdr:rowOff>
    </xdr:from>
    <xdr:to>
      <xdr:col>10</xdr:col>
      <xdr:colOff>114300</xdr:colOff>
      <xdr:row>59</xdr:row>
      <xdr:rowOff>12509</xdr:rowOff>
    </xdr:to>
    <xdr:cxnSp macro="">
      <xdr:nvCxnSpPr>
        <xdr:cNvPr id="127" name="直線コネクタ 126"/>
        <xdr:cNvCxnSpPr/>
      </xdr:nvCxnSpPr>
      <xdr:spPr>
        <a:xfrm flipV="1">
          <a:off x="1130300" y="10116817"/>
          <a:ext cx="8890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120190</xdr:rowOff>
    </xdr:from>
    <xdr:to>
      <xdr:col>24</xdr:col>
      <xdr:colOff>114300</xdr:colOff>
      <xdr:row>59</xdr:row>
      <xdr:rowOff>50340</xdr:rowOff>
    </xdr:to>
    <xdr:sp macro="" textlink="">
      <xdr:nvSpPr>
        <xdr:cNvPr id="137" name="楕円 136"/>
        <xdr:cNvSpPr/>
      </xdr:nvSpPr>
      <xdr:spPr>
        <a:xfrm>
          <a:off x="4584700" y="100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123123</xdr:rowOff>
    </xdr:from>
    <xdr:to>
      <xdr:col>20</xdr:col>
      <xdr:colOff>38100</xdr:colOff>
      <xdr:row>59</xdr:row>
      <xdr:rowOff>53273</xdr:rowOff>
    </xdr:to>
    <xdr:sp macro="" textlink="">
      <xdr:nvSpPr>
        <xdr:cNvPr id="139" name="楕円 138"/>
        <xdr:cNvSpPr/>
      </xdr:nvSpPr>
      <xdr:spPr>
        <a:xfrm>
          <a:off x="3746500" y="100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44400</xdr:rowOff>
    </xdr:from>
    <xdr:ext cx="534377" cy="259045"/>
    <xdr:sp macro="" textlink="">
      <xdr:nvSpPr>
        <xdr:cNvPr id="140" name="テキスト ボックス 139"/>
        <xdr:cNvSpPr txBox="1"/>
      </xdr:nvSpPr>
      <xdr:spPr>
        <a:xfrm>
          <a:off x="3530111" y="1015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125447</xdr:rowOff>
    </xdr:from>
    <xdr:to>
      <xdr:col>15</xdr:col>
      <xdr:colOff>101600</xdr:colOff>
      <xdr:row>59</xdr:row>
      <xdr:rowOff>55597</xdr:rowOff>
    </xdr:to>
    <xdr:sp macro="" textlink="">
      <xdr:nvSpPr>
        <xdr:cNvPr id="141" name="楕円 140"/>
        <xdr:cNvSpPr/>
      </xdr:nvSpPr>
      <xdr:spPr>
        <a:xfrm>
          <a:off x="2857500" y="100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46724</xdr:rowOff>
    </xdr:from>
    <xdr:ext cx="534377" cy="259045"/>
    <xdr:sp macro="" textlink="">
      <xdr:nvSpPr>
        <xdr:cNvPr id="142" name="テキスト ボックス 141"/>
        <xdr:cNvSpPr txBox="1"/>
      </xdr:nvSpPr>
      <xdr:spPr>
        <a:xfrm>
          <a:off x="2641111" y="101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121917</xdr:rowOff>
    </xdr:from>
    <xdr:to>
      <xdr:col>10</xdr:col>
      <xdr:colOff>165100</xdr:colOff>
      <xdr:row>59</xdr:row>
      <xdr:rowOff>52067</xdr:rowOff>
    </xdr:to>
    <xdr:sp macro="" textlink="">
      <xdr:nvSpPr>
        <xdr:cNvPr id="143" name="楕円 142"/>
        <xdr:cNvSpPr/>
      </xdr:nvSpPr>
      <xdr:spPr>
        <a:xfrm>
          <a:off x="1968500" y="100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43194</xdr:rowOff>
    </xdr:from>
    <xdr:ext cx="534377" cy="259045"/>
    <xdr:sp macro="" textlink="">
      <xdr:nvSpPr>
        <xdr:cNvPr id="144" name="テキスト ボックス 143"/>
        <xdr:cNvSpPr txBox="1"/>
      </xdr:nvSpPr>
      <xdr:spPr>
        <a:xfrm>
          <a:off x="1752111" y="101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133159</xdr:rowOff>
    </xdr:from>
    <xdr:to>
      <xdr:col>6</xdr:col>
      <xdr:colOff>38100</xdr:colOff>
      <xdr:row>59</xdr:row>
      <xdr:rowOff>63309</xdr:rowOff>
    </xdr:to>
    <xdr:sp macro="" textlink="">
      <xdr:nvSpPr>
        <xdr:cNvPr id="145" name="楕円 144"/>
        <xdr:cNvSpPr/>
      </xdr:nvSpPr>
      <xdr:spPr>
        <a:xfrm>
          <a:off x="1079500" y="100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54436</xdr:rowOff>
    </xdr:from>
    <xdr:ext cx="534377" cy="259045"/>
    <xdr:sp macro="" textlink="">
      <xdr:nvSpPr>
        <xdr:cNvPr id="146" name="テキスト ボックス 145"/>
        <xdr:cNvSpPr txBox="1"/>
      </xdr:nvSpPr>
      <xdr:spPr>
        <a:xfrm>
          <a:off x="863111" y="101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99957</xdr:rowOff>
    </xdr:from>
    <xdr:to>
      <xdr:col>24</xdr:col>
      <xdr:colOff>63500</xdr:colOff>
      <xdr:row>78</xdr:row>
      <xdr:rowOff>33358</xdr:rowOff>
    </xdr:to>
    <xdr:cxnSp macro="">
      <xdr:nvCxnSpPr>
        <xdr:cNvPr id="178" name="直線コネクタ 177"/>
        <xdr:cNvCxnSpPr/>
      </xdr:nvCxnSpPr>
      <xdr:spPr>
        <a:xfrm flipV="1">
          <a:off x="3797300" y="13301607"/>
          <a:ext cx="8382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33358</xdr:rowOff>
    </xdr:from>
    <xdr:to>
      <xdr:col>19</xdr:col>
      <xdr:colOff>177800</xdr:colOff>
      <xdr:row>78</xdr:row>
      <xdr:rowOff>55673</xdr:rowOff>
    </xdr:to>
    <xdr:cxnSp macro="">
      <xdr:nvCxnSpPr>
        <xdr:cNvPr id="181" name="直線コネクタ 180"/>
        <xdr:cNvCxnSpPr/>
      </xdr:nvCxnSpPr>
      <xdr:spPr>
        <a:xfrm flipV="1">
          <a:off x="2908300" y="13406458"/>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14123</xdr:rowOff>
    </xdr:from>
    <xdr:to>
      <xdr:col>15</xdr:col>
      <xdr:colOff>50800</xdr:colOff>
      <xdr:row>78</xdr:row>
      <xdr:rowOff>55673</xdr:rowOff>
    </xdr:to>
    <xdr:cxnSp macro="">
      <xdr:nvCxnSpPr>
        <xdr:cNvPr id="184" name="直線コネクタ 183"/>
        <xdr:cNvCxnSpPr/>
      </xdr:nvCxnSpPr>
      <xdr:spPr>
        <a:xfrm>
          <a:off x="2019300" y="13387223"/>
          <a:ext cx="8890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14123</xdr:rowOff>
    </xdr:from>
    <xdr:to>
      <xdr:col>10</xdr:col>
      <xdr:colOff>114300</xdr:colOff>
      <xdr:row>78</xdr:row>
      <xdr:rowOff>62444</xdr:rowOff>
    </xdr:to>
    <xdr:cxnSp macro="">
      <xdr:nvCxnSpPr>
        <xdr:cNvPr id="187" name="直線コネクタ 186"/>
        <xdr:cNvCxnSpPr/>
      </xdr:nvCxnSpPr>
      <xdr:spPr>
        <a:xfrm flipV="1">
          <a:off x="1130300" y="13387223"/>
          <a:ext cx="889000" cy="4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49157</xdr:rowOff>
    </xdr:from>
    <xdr:to>
      <xdr:col>24</xdr:col>
      <xdr:colOff>114300</xdr:colOff>
      <xdr:row>77</xdr:row>
      <xdr:rowOff>150757</xdr:rowOff>
    </xdr:to>
    <xdr:sp macro="" textlink="">
      <xdr:nvSpPr>
        <xdr:cNvPr id="197" name="楕円 196"/>
        <xdr:cNvSpPr/>
      </xdr:nvSpPr>
      <xdr:spPr>
        <a:xfrm>
          <a:off x="4584700" y="132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27584</xdr:rowOff>
    </xdr:from>
    <xdr:ext cx="599010" cy="259045"/>
    <xdr:sp macro="" textlink="">
      <xdr:nvSpPr>
        <xdr:cNvPr id="198" name="民生費該当値テキスト"/>
        <xdr:cNvSpPr txBox="1"/>
      </xdr:nvSpPr>
      <xdr:spPr>
        <a:xfrm>
          <a:off x="4686300" y="132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154008</xdr:rowOff>
    </xdr:from>
    <xdr:to>
      <xdr:col>20</xdr:col>
      <xdr:colOff>38100</xdr:colOff>
      <xdr:row>78</xdr:row>
      <xdr:rowOff>84158</xdr:rowOff>
    </xdr:to>
    <xdr:sp macro="" textlink="">
      <xdr:nvSpPr>
        <xdr:cNvPr id="199" name="楕円 198"/>
        <xdr:cNvSpPr/>
      </xdr:nvSpPr>
      <xdr:spPr>
        <a:xfrm>
          <a:off x="3746500" y="133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75285</xdr:rowOff>
    </xdr:from>
    <xdr:ext cx="599010" cy="259045"/>
    <xdr:sp macro="" textlink="">
      <xdr:nvSpPr>
        <xdr:cNvPr id="200" name="テキスト ボックス 199"/>
        <xdr:cNvSpPr txBox="1"/>
      </xdr:nvSpPr>
      <xdr:spPr>
        <a:xfrm>
          <a:off x="3497795" y="1344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4873</xdr:rowOff>
    </xdr:from>
    <xdr:to>
      <xdr:col>15</xdr:col>
      <xdr:colOff>101600</xdr:colOff>
      <xdr:row>78</xdr:row>
      <xdr:rowOff>106473</xdr:rowOff>
    </xdr:to>
    <xdr:sp macro="" textlink="">
      <xdr:nvSpPr>
        <xdr:cNvPr id="201" name="楕円 200"/>
        <xdr:cNvSpPr/>
      </xdr:nvSpPr>
      <xdr:spPr>
        <a:xfrm>
          <a:off x="2857500" y="133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97600</xdr:rowOff>
    </xdr:from>
    <xdr:ext cx="599010" cy="259045"/>
    <xdr:sp macro="" textlink="">
      <xdr:nvSpPr>
        <xdr:cNvPr id="202" name="テキスト ボックス 201"/>
        <xdr:cNvSpPr txBox="1"/>
      </xdr:nvSpPr>
      <xdr:spPr>
        <a:xfrm>
          <a:off x="2608795" y="134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134773</xdr:rowOff>
    </xdr:from>
    <xdr:to>
      <xdr:col>10</xdr:col>
      <xdr:colOff>165100</xdr:colOff>
      <xdr:row>78</xdr:row>
      <xdr:rowOff>64923</xdr:rowOff>
    </xdr:to>
    <xdr:sp macro="" textlink="">
      <xdr:nvSpPr>
        <xdr:cNvPr id="203" name="楕円 202"/>
        <xdr:cNvSpPr/>
      </xdr:nvSpPr>
      <xdr:spPr>
        <a:xfrm>
          <a:off x="1968500" y="133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56050</xdr:rowOff>
    </xdr:from>
    <xdr:ext cx="599010" cy="259045"/>
    <xdr:sp macro="" textlink="">
      <xdr:nvSpPr>
        <xdr:cNvPr id="204" name="テキスト ボックス 203"/>
        <xdr:cNvSpPr txBox="1"/>
      </xdr:nvSpPr>
      <xdr:spPr>
        <a:xfrm>
          <a:off x="1719795" y="1342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11644</xdr:rowOff>
    </xdr:from>
    <xdr:to>
      <xdr:col>6</xdr:col>
      <xdr:colOff>38100</xdr:colOff>
      <xdr:row>78</xdr:row>
      <xdr:rowOff>113244</xdr:rowOff>
    </xdr:to>
    <xdr:sp macro="" textlink="">
      <xdr:nvSpPr>
        <xdr:cNvPr id="205" name="楕円 204"/>
        <xdr:cNvSpPr/>
      </xdr:nvSpPr>
      <xdr:spPr>
        <a:xfrm>
          <a:off x="1079500" y="133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104371</xdr:rowOff>
    </xdr:from>
    <xdr:ext cx="599010" cy="259045"/>
    <xdr:sp macro="" textlink="">
      <xdr:nvSpPr>
        <xdr:cNvPr id="206" name="テキスト ボックス 205"/>
        <xdr:cNvSpPr txBox="1"/>
      </xdr:nvSpPr>
      <xdr:spPr>
        <a:xfrm>
          <a:off x="830795" y="134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94943</xdr:rowOff>
    </xdr:from>
    <xdr:to>
      <xdr:col>24</xdr:col>
      <xdr:colOff>63500</xdr:colOff>
      <xdr:row>98</xdr:row>
      <xdr:rowOff>159114</xdr:rowOff>
    </xdr:to>
    <xdr:cxnSp macro="">
      <xdr:nvCxnSpPr>
        <xdr:cNvPr id="238" name="直線コネクタ 237"/>
        <xdr:cNvCxnSpPr/>
      </xdr:nvCxnSpPr>
      <xdr:spPr>
        <a:xfrm>
          <a:off x="3797300" y="16897043"/>
          <a:ext cx="8382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80363</xdr:rowOff>
    </xdr:from>
    <xdr:to>
      <xdr:col>19</xdr:col>
      <xdr:colOff>177800</xdr:colOff>
      <xdr:row>98</xdr:row>
      <xdr:rowOff>94943</xdr:rowOff>
    </xdr:to>
    <xdr:cxnSp macro="">
      <xdr:nvCxnSpPr>
        <xdr:cNvPr id="241" name="直線コネクタ 240"/>
        <xdr:cNvCxnSpPr/>
      </xdr:nvCxnSpPr>
      <xdr:spPr>
        <a:xfrm>
          <a:off x="2908300" y="16882463"/>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66466</xdr:rowOff>
    </xdr:from>
    <xdr:to>
      <xdr:col>15</xdr:col>
      <xdr:colOff>50800</xdr:colOff>
      <xdr:row>98</xdr:row>
      <xdr:rowOff>80363</xdr:rowOff>
    </xdr:to>
    <xdr:cxnSp macro="">
      <xdr:nvCxnSpPr>
        <xdr:cNvPr id="244" name="直線コネクタ 243"/>
        <xdr:cNvCxnSpPr/>
      </xdr:nvCxnSpPr>
      <xdr:spPr>
        <a:xfrm>
          <a:off x="2019300" y="16868566"/>
          <a:ext cx="8890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49206</xdr:rowOff>
    </xdr:from>
    <xdr:to>
      <xdr:col>10</xdr:col>
      <xdr:colOff>114300</xdr:colOff>
      <xdr:row>98</xdr:row>
      <xdr:rowOff>66466</xdr:rowOff>
    </xdr:to>
    <xdr:cxnSp macro="">
      <xdr:nvCxnSpPr>
        <xdr:cNvPr id="247" name="直線コネクタ 246"/>
        <xdr:cNvCxnSpPr/>
      </xdr:nvCxnSpPr>
      <xdr:spPr>
        <a:xfrm>
          <a:off x="1130300" y="16851306"/>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108314</xdr:rowOff>
    </xdr:from>
    <xdr:to>
      <xdr:col>24</xdr:col>
      <xdr:colOff>114300</xdr:colOff>
      <xdr:row>99</xdr:row>
      <xdr:rowOff>38464</xdr:rowOff>
    </xdr:to>
    <xdr:sp macro="" textlink="">
      <xdr:nvSpPr>
        <xdr:cNvPr id="257" name="楕円 256"/>
        <xdr:cNvSpPr/>
      </xdr:nvSpPr>
      <xdr:spPr>
        <a:xfrm>
          <a:off x="4584700" y="169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86741</xdr:rowOff>
    </xdr:from>
    <xdr:ext cx="534377" cy="259045"/>
    <xdr:sp macro="" textlink="">
      <xdr:nvSpPr>
        <xdr:cNvPr id="258" name="衛生費該当値テキスト"/>
        <xdr:cNvSpPr txBox="1"/>
      </xdr:nvSpPr>
      <xdr:spPr>
        <a:xfrm>
          <a:off x="4686300" y="168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44143</xdr:rowOff>
    </xdr:from>
    <xdr:to>
      <xdr:col>20</xdr:col>
      <xdr:colOff>38100</xdr:colOff>
      <xdr:row>98</xdr:row>
      <xdr:rowOff>145743</xdr:rowOff>
    </xdr:to>
    <xdr:sp macro="" textlink="">
      <xdr:nvSpPr>
        <xdr:cNvPr id="259" name="楕円 258"/>
        <xdr:cNvSpPr/>
      </xdr:nvSpPr>
      <xdr:spPr>
        <a:xfrm>
          <a:off x="3746500" y="168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136870</xdr:rowOff>
    </xdr:from>
    <xdr:ext cx="534377" cy="259045"/>
    <xdr:sp macro="" textlink="">
      <xdr:nvSpPr>
        <xdr:cNvPr id="260" name="テキスト ボックス 259"/>
        <xdr:cNvSpPr txBox="1"/>
      </xdr:nvSpPr>
      <xdr:spPr>
        <a:xfrm>
          <a:off x="3530111" y="1693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29563</xdr:rowOff>
    </xdr:from>
    <xdr:to>
      <xdr:col>15</xdr:col>
      <xdr:colOff>101600</xdr:colOff>
      <xdr:row>98</xdr:row>
      <xdr:rowOff>131163</xdr:rowOff>
    </xdr:to>
    <xdr:sp macro="" textlink="">
      <xdr:nvSpPr>
        <xdr:cNvPr id="261" name="楕円 260"/>
        <xdr:cNvSpPr/>
      </xdr:nvSpPr>
      <xdr:spPr>
        <a:xfrm>
          <a:off x="2857500" y="168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122290</xdr:rowOff>
    </xdr:from>
    <xdr:ext cx="534377" cy="259045"/>
    <xdr:sp macro="" textlink="">
      <xdr:nvSpPr>
        <xdr:cNvPr id="262" name="テキスト ボックス 261"/>
        <xdr:cNvSpPr txBox="1"/>
      </xdr:nvSpPr>
      <xdr:spPr>
        <a:xfrm>
          <a:off x="2641111" y="169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15666</xdr:rowOff>
    </xdr:from>
    <xdr:to>
      <xdr:col>10</xdr:col>
      <xdr:colOff>165100</xdr:colOff>
      <xdr:row>98</xdr:row>
      <xdr:rowOff>117266</xdr:rowOff>
    </xdr:to>
    <xdr:sp macro="" textlink="">
      <xdr:nvSpPr>
        <xdr:cNvPr id="263" name="楕円 262"/>
        <xdr:cNvSpPr/>
      </xdr:nvSpPr>
      <xdr:spPr>
        <a:xfrm>
          <a:off x="1968500" y="168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108393</xdr:rowOff>
    </xdr:from>
    <xdr:ext cx="534377" cy="259045"/>
    <xdr:sp macro="" textlink="">
      <xdr:nvSpPr>
        <xdr:cNvPr id="264" name="テキスト ボックス 263"/>
        <xdr:cNvSpPr txBox="1"/>
      </xdr:nvSpPr>
      <xdr:spPr>
        <a:xfrm>
          <a:off x="1752111" y="1691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169856</xdr:rowOff>
    </xdr:from>
    <xdr:to>
      <xdr:col>6</xdr:col>
      <xdr:colOff>38100</xdr:colOff>
      <xdr:row>98</xdr:row>
      <xdr:rowOff>100006</xdr:rowOff>
    </xdr:to>
    <xdr:sp macro="" textlink="">
      <xdr:nvSpPr>
        <xdr:cNvPr id="265" name="楕円 264"/>
        <xdr:cNvSpPr/>
      </xdr:nvSpPr>
      <xdr:spPr>
        <a:xfrm>
          <a:off x="1079500" y="168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116533</xdr:rowOff>
    </xdr:from>
    <xdr:ext cx="534377" cy="259045"/>
    <xdr:sp macro="" textlink="">
      <xdr:nvSpPr>
        <xdr:cNvPr id="266" name="テキスト ボックス 265"/>
        <xdr:cNvSpPr txBox="1"/>
      </xdr:nvSpPr>
      <xdr:spPr>
        <a:xfrm>
          <a:off x="863111" y="165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135509</xdr:rowOff>
    </xdr:from>
    <xdr:to>
      <xdr:col>41</xdr:col>
      <xdr:colOff>50800</xdr:colOff>
      <xdr:row>39</xdr:row>
      <xdr:rowOff>44450</xdr:rowOff>
    </xdr:to>
    <xdr:cxnSp macro="">
      <xdr:nvCxnSpPr>
        <xdr:cNvPr id="304" name="直線コネクタ 303"/>
        <xdr:cNvCxnSpPr/>
      </xdr:nvCxnSpPr>
      <xdr:spPr>
        <a:xfrm>
          <a:off x="6972300" y="665060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84709</xdr:rowOff>
    </xdr:from>
    <xdr:to>
      <xdr:col>36</xdr:col>
      <xdr:colOff>165100</xdr:colOff>
      <xdr:row>39</xdr:row>
      <xdr:rowOff>14859</xdr:rowOff>
    </xdr:to>
    <xdr:sp macro="" textlink="">
      <xdr:nvSpPr>
        <xdr:cNvPr id="322" name="楕円 321"/>
        <xdr:cNvSpPr/>
      </xdr:nvSpPr>
      <xdr:spPr>
        <a:xfrm>
          <a:off x="6921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5986</xdr:rowOff>
    </xdr:from>
    <xdr:ext cx="378565" cy="259045"/>
    <xdr:sp macro="" textlink="">
      <xdr:nvSpPr>
        <xdr:cNvPr id="323" name="テキスト ボックス 322"/>
        <xdr:cNvSpPr txBox="1"/>
      </xdr:nvSpPr>
      <xdr:spPr>
        <a:xfrm>
          <a:off x="6783017" y="669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50660</xdr:rowOff>
    </xdr:from>
    <xdr:to>
      <xdr:col>55</xdr:col>
      <xdr:colOff>0</xdr:colOff>
      <xdr:row>59</xdr:row>
      <xdr:rowOff>68556</xdr:rowOff>
    </xdr:to>
    <xdr:cxnSp macro="">
      <xdr:nvCxnSpPr>
        <xdr:cNvPr id="354" name="直線コネクタ 353"/>
        <xdr:cNvCxnSpPr/>
      </xdr:nvCxnSpPr>
      <xdr:spPr>
        <a:xfrm flipV="1">
          <a:off x="9639300" y="10166210"/>
          <a:ext cx="8382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60327</xdr:rowOff>
    </xdr:from>
    <xdr:to>
      <xdr:col>50</xdr:col>
      <xdr:colOff>114300</xdr:colOff>
      <xdr:row>59</xdr:row>
      <xdr:rowOff>68556</xdr:rowOff>
    </xdr:to>
    <xdr:cxnSp macro="">
      <xdr:nvCxnSpPr>
        <xdr:cNvPr id="357" name="直線コネクタ 356"/>
        <xdr:cNvCxnSpPr/>
      </xdr:nvCxnSpPr>
      <xdr:spPr>
        <a:xfrm>
          <a:off x="8750300" y="1017587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56392</xdr:rowOff>
    </xdr:from>
    <xdr:to>
      <xdr:col>45</xdr:col>
      <xdr:colOff>177800</xdr:colOff>
      <xdr:row>59</xdr:row>
      <xdr:rowOff>60327</xdr:rowOff>
    </xdr:to>
    <xdr:cxnSp macro="">
      <xdr:nvCxnSpPr>
        <xdr:cNvPr id="360" name="直線コネクタ 359"/>
        <xdr:cNvCxnSpPr/>
      </xdr:nvCxnSpPr>
      <xdr:spPr>
        <a:xfrm>
          <a:off x="7861300" y="10171942"/>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56392</xdr:rowOff>
    </xdr:from>
    <xdr:to>
      <xdr:col>41</xdr:col>
      <xdr:colOff>50800</xdr:colOff>
      <xdr:row>59</xdr:row>
      <xdr:rowOff>60654</xdr:rowOff>
    </xdr:to>
    <xdr:cxnSp macro="">
      <xdr:nvCxnSpPr>
        <xdr:cNvPr id="363" name="直線コネクタ 362"/>
        <xdr:cNvCxnSpPr/>
      </xdr:nvCxnSpPr>
      <xdr:spPr>
        <a:xfrm flipV="1">
          <a:off x="6972300" y="10171942"/>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171310</xdr:rowOff>
    </xdr:from>
    <xdr:to>
      <xdr:col>55</xdr:col>
      <xdr:colOff>50800</xdr:colOff>
      <xdr:row>59</xdr:row>
      <xdr:rowOff>101460</xdr:rowOff>
    </xdr:to>
    <xdr:sp macro="" textlink="">
      <xdr:nvSpPr>
        <xdr:cNvPr id="373" name="楕円 372"/>
        <xdr:cNvSpPr/>
      </xdr:nvSpPr>
      <xdr:spPr>
        <a:xfrm>
          <a:off x="10426700" y="101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86237</xdr:rowOff>
    </xdr:from>
    <xdr:ext cx="469744" cy="259045"/>
    <xdr:sp macro="" textlink="">
      <xdr:nvSpPr>
        <xdr:cNvPr id="374" name="農林水産業費該当値テキスト"/>
        <xdr:cNvSpPr txBox="1"/>
      </xdr:nvSpPr>
      <xdr:spPr>
        <a:xfrm>
          <a:off x="10528300" y="100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17756</xdr:rowOff>
    </xdr:from>
    <xdr:to>
      <xdr:col>50</xdr:col>
      <xdr:colOff>165100</xdr:colOff>
      <xdr:row>59</xdr:row>
      <xdr:rowOff>119356</xdr:rowOff>
    </xdr:to>
    <xdr:sp macro="" textlink="">
      <xdr:nvSpPr>
        <xdr:cNvPr id="375" name="楕円 374"/>
        <xdr:cNvSpPr/>
      </xdr:nvSpPr>
      <xdr:spPr>
        <a:xfrm>
          <a:off x="9588500" y="101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110483</xdr:rowOff>
    </xdr:from>
    <xdr:ext cx="469744" cy="259045"/>
    <xdr:sp macro="" textlink="">
      <xdr:nvSpPr>
        <xdr:cNvPr id="376" name="テキスト ボックス 375"/>
        <xdr:cNvSpPr txBox="1"/>
      </xdr:nvSpPr>
      <xdr:spPr>
        <a:xfrm>
          <a:off x="9404428" y="102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9527</xdr:rowOff>
    </xdr:from>
    <xdr:to>
      <xdr:col>46</xdr:col>
      <xdr:colOff>38100</xdr:colOff>
      <xdr:row>59</xdr:row>
      <xdr:rowOff>111127</xdr:rowOff>
    </xdr:to>
    <xdr:sp macro="" textlink="">
      <xdr:nvSpPr>
        <xdr:cNvPr id="377" name="楕円 376"/>
        <xdr:cNvSpPr/>
      </xdr:nvSpPr>
      <xdr:spPr>
        <a:xfrm>
          <a:off x="8699500" y="10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102254</xdr:rowOff>
    </xdr:from>
    <xdr:ext cx="469744" cy="259045"/>
    <xdr:sp macro="" textlink="">
      <xdr:nvSpPr>
        <xdr:cNvPr id="378" name="テキスト ボックス 377"/>
        <xdr:cNvSpPr txBox="1"/>
      </xdr:nvSpPr>
      <xdr:spPr>
        <a:xfrm>
          <a:off x="8515428" y="10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5592</xdr:rowOff>
    </xdr:from>
    <xdr:to>
      <xdr:col>41</xdr:col>
      <xdr:colOff>101600</xdr:colOff>
      <xdr:row>59</xdr:row>
      <xdr:rowOff>107192</xdr:rowOff>
    </xdr:to>
    <xdr:sp macro="" textlink="">
      <xdr:nvSpPr>
        <xdr:cNvPr id="379" name="楕円 378"/>
        <xdr:cNvSpPr/>
      </xdr:nvSpPr>
      <xdr:spPr>
        <a:xfrm>
          <a:off x="7810500" y="101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98319</xdr:rowOff>
    </xdr:from>
    <xdr:ext cx="469744" cy="259045"/>
    <xdr:sp macro="" textlink="">
      <xdr:nvSpPr>
        <xdr:cNvPr id="380" name="テキスト ボックス 379"/>
        <xdr:cNvSpPr txBox="1"/>
      </xdr:nvSpPr>
      <xdr:spPr>
        <a:xfrm>
          <a:off x="7626428" y="1021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9854</xdr:rowOff>
    </xdr:from>
    <xdr:to>
      <xdr:col>36</xdr:col>
      <xdr:colOff>165100</xdr:colOff>
      <xdr:row>59</xdr:row>
      <xdr:rowOff>111454</xdr:rowOff>
    </xdr:to>
    <xdr:sp macro="" textlink="">
      <xdr:nvSpPr>
        <xdr:cNvPr id="381" name="楕円 380"/>
        <xdr:cNvSpPr/>
      </xdr:nvSpPr>
      <xdr:spPr>
        <a:xfrm>
          <a:off x="6921500" y="101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102581</xdr:rowOff>
    </xdr:from>
    <xdr:ext cx="469744" cy="259045"/>
    <xdr:sp macro="" textlink="">
      <xdr:nvSpPr>
        <xdr:cNvPr id="382" name="テキスト ボックス 381"/>
        <xdr:cNvSpPr txBox="1"/>
      </xdr:nvSpPr>
      <xdr:spPr>
        <a:xfrm>
          <a:off x="6737428" y="102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30862</xdr:rowOff>
    </xdr:from>
    <xdr:to>
      <xdr:col>55</xdr:col>
      <xdr:colOff>0</xdr:colOff>
      <xdr:row>79</xdr:row>
      <xdr:rowOff>31141</xdr:rowOff>
    </xdr:to>
    <xdr:cxnSp macro="">
      <xdr:nvCxnSpPr>
        <xdr:cNvPr id="411" name="直線コネクタ 410"/>
        <xdr:cNvCxnSpPr/>
      </xdr:nvCxnSpPr>
      <xdr:spPr>
        <a:xfrm flipV="1">
          <a:off x="9639300" y="13575412"/>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30962</xdr:rowOff>
    </xdr:from>
    <xdr:to>
      <xdr:col>50</xdr:col>
      <xdr:colOff>114300</xdr:colOff>
      <xdr:row>79</xdr:row>
      <xdr:rowOff>31141</xdr:rowOff>
    </xdr:to>
    <xdr:cxnSp macro="">
      <xdr:nvCxnSpPr>
        <xdr:cNvPr id="414" name="直線コネクタ 413"/>
        <xdr:cNvCxnSpPr/>
      </xdr:nvCxnSpPr>
      <xdr:spPr>
        <a:xfrm>
          <a:off x="8750300" y="13575512"/>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19228</xdr:rowOff>
    </xdr:from>
    <xdr:to>
      <xdr:col>45</xdr:col>
      <xdr:colOff>177800</xdr:colOff>
      <xdr:row>79</xdr:row>
      <xdr:rowOff>30962</xdr:rowOff>
    </xdr:to>
    <xdr:cxnSp macro="">
      <xdr:nvCxnSpPr>
        <xdr:cNvPr id="417" name="直線コネクタ 416"/>
        <xdr:cNvCxnSpPr/>
      </xdr:nvCxnSpPr>
      <xdr:spPr>
        <a:xfrm>
          <a:off x="7861300" y="13563778"/>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19228</xdr:rowOff>
    </xdr:from>
    <xdr:to>
      <xdr:col>41</xdr:col>
      <xdr:colOff>50800</xdr:colOff>
      <xdr:row>79</xdr:row>
      <xdr:rowOff>30314</xdr:rowOff>
    </xdr:to>
    <xdr:cxnSp macro="">
      <xdr:nvCxnSpPr>
        <xdr:cNvPr id="420" name="直線コネクタ 419"/>
        <xdr:cNvCxnSpPr/>
      </xdr:nvCxnSpPr>
      <xdr:spPr>
        <a:xfrm flipV="1">
          <a:off x="6972300" y="13563778"/>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151512</xdr:rowOff>
    </xdr:from>
    <xdr:to>
      <xdr:col>55</xdr:col>
      <xdr:colOff>50800</xdr:colOff>
      <xdr:row>79</xdr:row>
      <xdr:rowOff>81662</xdr:rowOff>
    </xdr:to>
    <xdr:sp macro="" textlink="">
      <xdr:nvSpPr>
        <xdr:cNvPr id="430" name="楕円 429"/>
        <xdr:cNvSpPr/>
      </xdr:nvSpPr>
      <xdr:spPr>
        <a:xfrm>
          <a:off x="10426700" y="135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66439</xdr:rowOff>
    </xdr:from>
    <xdr:ext cx="469744" cy="259045"/>
    <xdr:sp macro="" textlink="">
      <xdr:nvSpPr>
        <xdr:cNvPr id="431" name="商工費該当値テキスト"/>
        <xdr:cNvSpPr txBox="1"/>
      </xdr:nvSpPr>
      <xdr:spPr>
        <a:xfrm>
          <a:off x="10528300" y="1343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151791</xdr:rowOff>
    </xdr:from>
    <xdr:to>
      <xdr:col>50</xdr:col>
      <xdr:colOff>165100</xdr:colOff>
      <xdr:row>79</xdr:row>
      <xdr:rowOff>81941</xdr:rowOff>
    </xdr:to>
    <xdr:sp macro="" textlink="">
      <xdr:nvSpPr>
        <xdr:cNvPr id="432" name="楕円 431"/>
        <xdr:cNvSpPr/>
      </xdr:nvSpPr>
      <xdr:spPr>
        <a:xfrm>
          <a:off x="9588500" y="135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73068</xdr:rowOff>
    </xdr:from>
    <xdr:ext cx="469744" cy="259045"/>
    <xdr:sp macro="" textlink="">
      <xdr:nvSpPr>
        <xdr:cNvPr id="433" name="テキスト ボックス 432"/>
        <xdr:cNvSpPr txBox="1"/>
      </xdr:nvSpPr>
      <xdr:spPr>
        <a:xfrm>
          <a:off x="9404428" y="136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151612</xdr:rowOff>
    </xdr:from>
    <xdr:to>
      <xdr:col>46</xdr:col>
      <xdr:colOff>38100</xdr:colOff>
      <xdr:row>79</xdr:row>
      <xdr:rowOff>81762</xdr:rowOff>
    </xdr:to>
    <xdr:sp macro="" textlink="">
      <xdr:nvSpPr>
        <xdr:cNvPr id="434" name="楕円 433"/>
        <xdr:cNvSpPr/>
      </xdr:nvSpPr>
      <xdr:spPr>
        <a:xfrm>
          <a:off x="8699500" y="13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72889</xdr:rowOff>
    </xdr:from>
    <xdr:ext cx="469744" cy="259045"/>
    <xdr:sp macro="" textlink="">
      <xdr:nvSpPr>
        <xdr:cNvPr id="435" name="テキスト ボックス 434"/>
        <xdr:cNvSpPr txBox="1"/>
      </xdr:nvSpPr>
      <xdr:spPr>
        <a:xfrm>
          <a:off x="8515428" y="136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139878</xdr:rowOff>
    </xdr:from>
    <xdr:to>
      <xdr:col>41</xdr:col>
      <xdr:colOff>101600</xdr:colOff>
      <xdr:row>79</xdr:row>
      <xdr:rowOff>70028</xdr:rowOff>
    </xdr:to>
    <xdr:sp macro="" textlink="">
      <xdr:nvSpPr>
        <xdr:cNvPr id="436" name="楕円 435"/>
        <xdr:cNvSpPr/>
      </xdr:nvSpPr>
      <xdr:spPr>
        <a:xfrm>
          <a:off x="7810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61155</xdr:rowOff>
    </xdr:from>
    <xdr:ext cx="469744" cy="259045"/>
    <xdr:sp macro="" textlink="">
      <xdr:nvSpPr>
        <xdr:cNvPr id="437" name="テキスト ボックス 436"/>
        <xdr:cNvSpPr txBox="1"/>
      </xdr:nvSpPr>
      <xdr:spPr>
        <a:xfrm>
          <a:off x="7626428" y="136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150964</xdr:rowOff>
    </xdr:from>
    <xdr:to>
      <xdr:col>36</xdr:col>
      <xdr:colOff>165100</xdr:colOff>
      <xdr:row>79</xdr:row>
      <xdr:rowOff>81114</xdr:rowOff>
    </xdr:to>
    <xdr:sp macro="" textlink="">
      <xdr:nvSpPr>
        <xdr:cNvPr id="438" name="楕円 437"/>
        <xdr:cNvSpPr/>
      </xdr:nvSpPr>
      <xdr:spPr>
        <a:xfrm>
          <a:off x="6921500" y="135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72241</xdr:rowOff>
    </xdr:from>
    <xdr:ext cx="469744" cy="259045"/>
    <xdr:sp macro="" textlink="">
      <xdr:nvSpPr>
        <xdr:cNvPr id="439" name="テキスト ボックス 438"/>
        <xdr:cNvSpPr txBox="1"/>
      </xdr:nvSpPr>
      <xdr:spPr>
        <a:xfrm>
          <a:off x="6737428" y="1361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121053</xdr:rowOff>
    </xdr:from>
    <xdr:to>
      <xdr:col>55</xdr:col>
      <xdr:colOff>0</xdr:colOff>
      <xdr:row>97</xdr:row>
      <xdr:rowOff>158631</xdr:rowOff>
    </xdr:to>
    <xdr:cxnSp macro="">
      <xdr:nvCxnSpPr>
        <xdr:cNvPr id="470" name="直線コネクタ 469"/>
        <xdr:cNvCxnSpPr/>
      </xdr:nvCxnSpPr>
      <xdr:spPr>
        <a:xfrm>
          <a:off x="9639300" y="16751703"/>
          <a:ext cx="838200" cy="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109840</xdr:rowOff>
    </xdr:from>
    <xdr:to>
      <xdr:col>50</xdr:col>
      <xdr:colOff>114300</xdr:colOff>
      <xdr:row>97</xdr:row>
      <xdr:rowOff>121053</xdr:rowOff>
    </xdr:to>
    <xdr:cxnSp macro="">
      <xdr:nvCxnSpPr>
        <xdr:cNvPr id="473" name="直線コネクタ 472"/>
        <xdr:cNvCxnSpPr/>
      </xdr:nvCxnSpPr>
      <xdr:spPr>
        <a:xfrm>
          <a:off x="8750300" y="16740490"/>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58874</xdr:rowOff>
    </xdr:from>
    <xdr:to>
      <xdr:col>45</xdr:col>
      <xdr:colOff>177800</xdr:colOff>
      <xdr:row>97</xdr:row>
      <xdr:rowOff>109840</xdr:rowOff>
    </xdr:to>
    <xdr:cxnSp macro="">
      <xdr:nvCxnSpPr>
        <xdr:cNvPr id="476" name="直線コネクタ 475"/>
        <xdr:cNvCxnSpPr/>
      </xdr:nvCxnSpPr>
      <xdr:spPr>
        <a:xfrm>
          <a:off x="7861300" y="16689524"/>
          <a:ext cx="889000" cy="5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58874</xdr:rowOff>
    </xdr:from>
    <xdr:to>
      <xdr:col>41</xdr:col>
      <xdr:colOff>50800</xdr:colOff>
      <xdr:row>97</xdr:row>
      <xdr:rowOff>124591</xdr:rowOff>
    </xdr:to>
    <xdr:cxnSp macro="">
      <xdr:nvCxnSpPr>
        <xdr:cNvPr id="479" name="直線コネクタ 478"/>
        <xdr:cNvCxnSpPr/>
      </xdr:nvCxnSpPr>
      <xdr:spPr>
        <a:xfrm flipV="1">
          <a:off x="6972300" y="16689524"/>
          <a:ext cx="8890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107831</xdr:rowOff>
    </xdr:from>
    <xdr:to>
      <xdr:col>55</xdr:col>
      <xdr:colOff>50800</xdr:colOff>
      <xdr:row>98</xdr:row>
      <xdr:rowOff>37981</xdr:rowOff>
    </xdr:to>
    <xdr:sp macro="" textlink="">
      <xdr:nvSpPr>
        <xdr:cNvPr id="489" name="楕円 488"/>
        <xdr:cNvSpPr/>
      </xdr:nvSpPr>
      <xdr:spPr>
        <a:xfrm>
          <a:off x="10426700" y="167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86258</xdr:rowOff>
    </xdr:from>
    <xdr:ext cx="534377" cy="259045"/>
    <xdr:sp macro="" textlink="">
      <xdr:nvSpPr>
        <xdr:cNvPr id="490" name="土木費該当値テキスト"/>
        <xdr:cNvSpPr txBox="1"/>
      </xdr:nvSpPr>
      <xdr:spPr>
        <a:xfrm>
          <a:off x="10528300" y="167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70253</xdr:rowOff>
    </xdr:from>
    <xdr:to>
      <xdr:col>50</xdr:col>
      <xdr:colOff>165100</xdr:colOff>
      <xdr:row>98</xdr:row>
      <xdr:rowOff>403</xdr:rowOff>
    </xdr:to>
    <xdr:sp macro="" textlink="">
      <xdr:nvSpPr>
        <xdr:cNvPr id="491" name="楕円 490"/>
        <xdr:cNvSpPr/>
      </xdr:nvSpPr>
      <xdr:spPr>
        <a:xfrm>
          <a:off x="9588500" y="167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162980</xdr:rowOff>
    </xdr:from>
    <xdr:ext cx="534377" cy="259045"/>
    <xdr:sp macro="" textlink="">
      <xdr:nvSpPr>
        <xdr:cNvPr id="492" name="テキスト ボックス 491"/>
        <xdr:cNvSpPr txBox="1"/>
      </xdr:nvSpPr>
      <xdr:spPr>
        <a:xfrm>
          <a:off x="9372111" y="16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59040</xdr:rowOff>
    </xdr:from>
    <xdr:to>
      <xdr:col>46</xdr:col>
      <xdr:colOff>38100</xdr:colOff>
      <xdr:row>97</xdr:row>
      <xdr:rowOff>160640</xdr:rowOff>
    </xdr:to>
    <xdr:sp macro="" textlink="">
      <xdr:nvSpPr>
        <xdr:cNvPr id="493" name="楕円 492"/>
        <xdr:cNvSpPr/>
      </xdr:nvSpPr>
      <xdr:spPr>
        <a:xfrm>
          <a:off x="8699500" y="166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151767</xdr:rowOff>
    </xdr:from>
    <xdr:ext cx="534377" cy="259045"/>
    <xdr:sp macro="" textlink="">
      <xdr:nvSpPr>
        <xdr:cNvPr id="494" name="テキスト ボックス 493"/>
        <xdr:cNvSpPr txBox="1"/>
      </xdr:nvSpPr>
      <xdr:spPr>
        <a:xfrm>
          <a:off x="8483111" y="1678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8074</xdr:rowOff>
    </xdr:from>
    <xdr:to>
      <xdr:col>41</xdr:col>
      <xdr:colOff>101600</xdr:colOff>
      <xdr:row>97</xdr:row>
      <xdr:rowOff>109674</xdr:rowOff>
    </xdr:to>
    <xdr:sp macro="" textlink="">
      <xdr:nvSpPr>
        <xdr:cNvPr id="495" name="楕円 494"/>
        <xdr:cNvSpPr/>
      </xdr:nvSpPr>
      <xdr:spPr>
        <a:xfrm>
          <a:off x="7810500" y="166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100801</xdr:rowOff>
    </xdr:from>
    <xdr:ext cx="534377" cy="259045"/>
    <xdr:sp macro="" textlink="">
      <xdr:nvSpPr>
        <xdr:cNvPr id="496" name="テキスト ボックス 495"/>
        <xdr:cNvSpPr txBox="1"/>
      </xdr:nvSpPr>
      <xdr:spPr>
        <a:xfrm>
          <a:off x="7594111" y="16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73791</xdr:rowOff>
    </xdr:from>
    <xdr:to>
      <xdr:col>36</xdr:col>
      <xdr:colOff>165100</xdr:colOff>
      <xdr:row>98</xdr:row>
      <xdr:rowOff>3941</xdr:rowOff>
    </xdr:to>
    <xdr:sp macro="" textlink="">
      <xdr:nvSpPr>
        <xdr:cNvPr id="497" name="楕円 496"/>
        <xdr:cNvSpPr/>
      </xdr:nvSpPr>
      <xdr:spPr>
        <a:xfrm>
          <a:off x="6921500" y="167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166518</xdr:rowOff>
    </xdr:from>
    <xdr:ext cx="534377" cy="259045"/>
    <xdr:sp macro="" textlink="">
      <xdr:nvSpPr>
        <xdr:cNvPr id="498" name="テキスト ボックス 497"/>
        <xdr:cNvSpPr txBox="1"/>
      </xdr:nvSpPr>
      <xdr:spPr>
        <a:xfrm>
          <a:off x="6705111" y="167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58638</xdr:rowOff>
    </xdr:from>
    <xdr:to>
      <xdr:col>85</xdr:col>
      <xdr:colOff>127000</xdr:colOff>
      <xdr:row>37</xdr:row>
      <xdr:rowOff>78092</xdr:rowOff>
    </xdr:to>
    <xdr:cxnSp macro="">
      <xdr:nvCxnSpPr>
        <xdr:cNvPr id="525" name="直線コネクタ 524"/>
        <xdr:cNvCxnSpPr/>
      </xdr:nvCxnSpPr>
      <xdr:spPr>
        <a:xfrm flipV="1">
          <a:off x="15481300" y="6402288"/>
          <a:ext cx="8382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78092</xdr:rowOff>
    </xdr:from>
    <xdr:to>
      <xdr:col>81</xdr:col>
      <xdr:colOff>50800</xdr:colOff>
      <xdr:row>37</xdr:row>
      <xdr:rowOff>79578</xdr:rowOff>
    </xdr:to>
    <xdr:cxnSp macro="">
      <xdr:nvCxnSpPr>
        <xdr:cNvPr id="528" name="直線コネクタ 527"/>
        <xdr:cNvCxnSpPr/>
      </xdr:nvCxnSpPr>
      <xdr:spPr>
        <a:xfrm flipV="1">
          <a:off x="14592300" y="642174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73429</xdr:rowOff>
    </xdr:from>
    <xdr:to>
      <xdr:col>76</xdr:col>
      <xdr:colOff>114300</xdr:colOff>
      <xdr:row>37</xdr:row>
      <xdr:rowOff>79578</xdr:rowOff>
    </xdr:to>
    <xdr:cxnSp macro="">
      <xdr:nvCxnSpPr>
        <xdr:cNvPr id="531" name="直線コネクタ 530"/>
        <xdr:cNvCxnSpPr/>
      </xdr:nvCxnSpPr>
      <xdr:spPr>
        <a:xfrm>
          <a:off x="13703300" y="6417079"/>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73429</xdr:rowOff>
    </xdr:from>
    <xdr:to>
      <xdr:col>71</xdr:col>
      <xdr:colOff>177800</xdr:colOff>
      <xdr:row>37</xdr:row>
      <xdr:rowOff>81887</xdr:rowOff>
    </xdr:to>
    <xdr:cxnSp macro="">
      <xdr:nvCxnSpPr>
        <xdr:cNvPr id="534" name="直線コネクタ 533"/>
        <xdr:cNvCxnSpPr/>
      </xdr:nvCxnSpPr>
      <xdr:spPr>
        <a:xfrm flipV="1">
          <a:off x="12814300" y="641707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7838</xdr:rowOff>
    </xdr:from>
    <xdr:to>
      <xdr:col>85</xdr:col>
      <xdr:colOff>177800</xdr:colOff>
      <xdr:row>37</xdr:row>
      <xdr:rowOff>109438</xdr:rowOff>
    </xdr:to>
    <xdr:sp macro="" textlink="">
      <xdr:nvSpPr>
        <xdr:cNvPr id="544" name="楕円 543"/>
        <xdr:cNvSpPr/>
      </xdr:nvSpPr>
      <xdr:spPr>
        <a:xfrm>
          <a:off x="162687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94215</xdr:rowOff>
    </xdr:from>
    <xdr:ext cx="534377" cy="259045"/>
    <xdr:sp macro="" textlink="">
      <xdr:nvSpPr>
        <xdr:cNvPr id="545" name="消防費該当値テキスト"/>
        <xdr:cNvSpPr txBox="1"/>
      </xdr:nvSpPr>
      <xdr:spPr>
        <a:xfrm>
          <a:off x="16370300" y="62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27292</xdr:rowOff>
    </xdr:from>
    <xdr:to>
      <xdr:col>81</xdr:col>
      <xdr:colOff>101600</xdr:colOff>
      <xdr:row>37</xdr:row>
      <xdr:rowOff>128892</xdr:rowOff>
    </xdr:to>
    <xdr:sp macro="" textlink="">
      <xdr:nvSpPr>
        <xdr:cNvPr id="546" name="楕円 545"/>
        <xdr:cNvSpPr/>
      </xdr:nvSpPr>
      <xdr:spPr>
        <a:xfrm>
          <a:off x="15430500" y="63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120019</xdr:rowOff>
    </xdr:from>
    <xdr:ext cx="534377" cy="259045"/>
    <xdr:sp macro="" textlink="">
      <xdr:nvSpPr>
        <xdr:cNvPr id="547" name="テキスト ボックス 546"/>
        <xdr:cNvSpPr txBox="1"/>
      </xdr:nvSpPr>
      <xdr:spPr>
        <a:xfrm>
          <a:off x="15214111" y="64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28778</xdr:rowOff>
    </xdr:from>
    <xdr:to>
      <xdr:col>76</xdr:col>
      <xdr:colOff>165100</xdr:colOff>
      <xdr:row>37</xdr:row>
      <xdr:rowOff>130378</xdr:rowOff>
    </xdr:to>
    <xdr:sp macro="" textlink="">
      <xdr:nvSpPr>
        <xdr:cNvPr id="548" name="楕円 547"/>
        <xdr:cNvSpPr/>
      </xdr:nvSpPr>
      <xdr:spPr>
        <a:xfrm>
          <a:off x="145415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121505</xdr:rowOff>
    </xdr:from>
    <xdr:ext cx="534377" cy="259045"/>
    <xdr:sp macro="" textlink="">
      <xdr:nvSpPr>
        <xdr:cNvPr id="549" name="テキスト ボックス 548"/>
        <xdr:cNvSpPr txBox="1"/>
      </xdr:nvSpPr>
      <xdr:spPr>
        <a:xfrm>
          <a:off x="14325111" y="64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22629</xdr:rowOff>
    </xdr:from>
    <xdr:to>
      <xdr:col>72</xdr:col>
      <xdr:colOff>38100</xdr:colOff>
      <xdr:row>37</xdr:row>
      <xdr:rowOff>124229</xdr:rowOff>
    </xdr:to>
    <xdr:sp macro="" textlink="">
      <xdr:nvSpPr>
        <xdr:cNvPr id="550" name="楕円 549"/>
        <xdr:cNvSpPr/>
      </xdr:nvSpPr>
      <xdr:spPr>
        <a:xfrm>
          <a:off x="13652500" y="63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115356</xdr:rowOff>
    </xdr:from>
    <xdr:ext cx="534377" cy="259045"/>
    <xdr:sp macro="" textlink="">
      <xdr:nvSpPr>
        <xdr:cNvPr id="551" name="テキスト ボックス 550"/>
        <xdr:cNvSpPr txBox="1"/>
      </xdr:nvSpPr>
      <xdr:spPr>
        <a:xfrm>
          <a:off x="13436111" y="64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31087</xdr:rowOff>
    </xdr:from>
    <xdr:to>
      <xdr:col>67</xdr:col>
      <xdr:colOff>101600</xdr:colOff>
      <xdr:row>37</xdr:row>
      <xdr:rowOff>132687</xdr:rowOff>
    </xdr:to>
    <xdr:sp macro="" textlink="">
      <xdr:nvSpPr>
        <xdr:cNvPr id="552" name="楕円 551"/>
        <xdr:cNvSpPr/>
      </xdr:nvSpPr>
      <xdr:spPr>
        <a:xfrm>
          <a:off x="12763500" y="63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123814</xdr:rowOff>
    </xdr:from>
    <xdr:ext cx="534377" cy="259045"/>
    <xdr:sp macro="" textlink="">
      <xdr:nvSpPr>
        <xdr:cNvPr id="553" name="テキスト ボックス 552"/>
        <xdr:cNvSpPr txBox="1"/>
      </xdr:nvSpPr>
      <xdr:spPr>
        <a:xfrm>
          <a:off x="12547111" y="64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12954</xdr:rowOff>
    </xdr:from>
    <xdr:to>
      <xdr:col>85</xdr:col>
      <xdr:colOff>127000</xdr:colOff>
      <xdr:row>57</xdr:row>
      <xdr:rowOff>161252</xdr:rowOff>
    </xdr:to>
    <xdr:cxnSp macro="">
      <xdr:nvCxnSpPr>
        <xdr:cNvPr id="583" name="直線コネクタ 582"/>
        <xdr:cNvCxnSpPr/>
      </xdr:nvCxnSpPr>
      <xdr:spPr>
        <a:xfrm>
          <a:off x="15481300" y="9785604"/>
          <a:ext cx="838200" cy="1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12954</xdr:rowOff>
    </xdr:from>
    <xdr:to>
      <xdr:col>81</xdr:col>
      <xdr:colOff>50800</xdr:colOff>
      <xdr:row>57</xdr:row>
      <xdr:rowOff>165443</xdr:rowOff>
    </xdr:to>
    <xdr:cxnSp macro="">
      <xdr:nvCxnSpPr>
        <xdr:cNvPr id="586" name="直線コネクタ 585"/>
        <xdr:cNvCxnSpPr/>
      </xdr:nvCxnSpPr>
      <xdr:spPr>
        <a:xfrm flipV="1">
          <a:off x="14592300" y="9785604"/>
          <a:ext cx="889000" cy="1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137782</xdr:rowOff>
    </xdr:from>
    <xdr:to>
      <xdr:col>76</xdr:col>
      <xdr:colOff>114300</xdr:colOff>
      <xdr:row>57</xdr:row>
      <xdr:rowOff>165443</xdr:rowOff>
    </xdr:to>
    <xdr:cxnSp macro="">
      <xdr:nvCxnSpPr>
        <xdr:cNvPr id="589" name="直線コネクタ 588"/>
        <xdr:cNvCxnSpPr/>
      </xdr:nvCxnSpPr>
      <xdr:spPr>
        <a:xfrm>
          <a:off x="13703300" y="9910432"/>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12167</xdr:rowOff>
    </xdr:from>
    <xdr:to>
      <xdr:col>71</xdr:col>
      <xdr:colOff>177800</xdr:colOff>
      <xdr:row>57</xdr:row>
      <xdr:rowOff>137782</xdr:rowOff>
    </xdr:to>
    <xdr:cxnSp macro="">
      <xdr:nvCxnSpPr>
        <xdr:cNvPr id="592" name="直線コネクタ 591"/>
        <xdr:cNvCxnSpPr/>
      </xdr:nvCxnSpPr>
      <xdr:spPr>
        <a:xfrm>
          <a:off x="12814300" y="9784817"/>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110452</xdr:rowOff>
    </xdr:from>
    <xdr:to>
      <xdr:col>85</xdr:col>
      <xdr:colOff>177800</xdr:colOff>
      <xdr:row>58</xdr:row>
      <xdr:rowOff>40602</xdr:rowOff>
    </xdr:to>
    <xdr:sp macro="" textlink="">
      <xdr:nvSpPr>
        <xdr:cNvPr id="602" name="楕円 601"/>
        <xdr:cNvSpPr/>
      </xdr:nvSpPr>
      <xdr:spPr>
        <a:xfrm>
          <a:off x="16268700" y="98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133329</xdr:rowOff>
    </xdr:from>
    <xdr:ext cx="534377" cy="259045"/>
    <xdr:sp macro="" textlink="">
      <xdr:nvSpPr>
        <xdr:cNvPr id="603" name="教育費該当値テキスト"/>
        <xdr:cNvSpPr txBox="1"/>
      </xdr:nvSpPr>
      <xdr:spPr>
        <a:xfrm>
          <a:off x="16370300" y="973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133604</xdr:rowOff>
    </xdr:from>
    <xdr:to>
      <xdr:col>81</xdr:col>
      <xdr:colOff>101600</xdr:colOff>
      <xdr:row>57</xdr:row>
      <xdr:rowOff>63754</xdr:rowOff>
    </xdr:to>
    <xdr:sp macro="" textlink="">
      <xdr:nvSpPr>
        <xdr:cNvPr id="604" name="楕円 603"/>
        <xdr:cNvSpPr/>
      </xdr:nvSpPr>
      <xdr:spPr>
        <a:xfrm>
          <a:off x="15430500" y="97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80281</xdr:rowOff>
    </xdr:from>
    <xdr:ext cx="534377" cy="259045"/>
    <xdr:sp macro="" textlink="">
      <xdr:nvSpPr>
        <xdr:cNvPr id="605" name="テキスト ボックス 604"/>
        <xdr:cNvSpPr txBox="1"/>
      </xdr:nvSpPr>
      <xdr:spPr>
        <a:xfrm>
          <a:off x="15214111" y="95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114643</xdr:rowOff>
    </xdr:from>
    <xdr:to>
      <xdr:col>76</xdr:col>
      <xdr:colOff>165100</xdr:colOff>
      <xdr:row>58</xdr:row>
      <xdr:rowOff>44793</xdr:rowOff>
    </xdr:to>
    <xdr:sp macro="" textlink="">
      <xdr:nvSpPr>
        <xdr:cNvPr id="606" name="楕円 605"/>
        <xdr:cNvSpPr/>
      </xdr:nvSpPr>
      <xdr:spPr>
        <a:xfrm>
          <a:off x="14541500" y="98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61320</xdr:rowOff>
    </xdr:from>
    <xdr:ext cx="534377" cy="259045"/>
    <xdr:sp macro="" textlink="">
      <xdr:nvSpPr>
        <xdr:cNvPr id="607" name="テキスト ボックス 606"/>
        <xdr:cNvSpPr txBox="1"/>
      </xdr:nvSpPr>
      <xdr:spPr>
        <a:xfrm>
          <a:off x="14325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86982</xdr:rowOff>
    </xdr:from>
    <xdr:to>
      <xdr:col>72</xdr:col>
      <xdr:colOff>38100</xdr:colOff>
      <xdr:row>58</xdr:row>
      <xdr:rowOff>17132</xdr:rowOff>
    </xdr:to>
    <xdr:sp macro="" textlink="">
      <xdr:nvSpPr>
        <xdr:cNvPr id="608" name="楕円 607"/>
        <xdr:cNvSpPr/>
      </xdr:nvSpPr>
      <xdr:spPr>
        <a:xfrm>
          <a:off x="13652500" y="98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33659</xdr:rowOff>
    </xdr:from>
    <xdr:ext cx="534377" cy="259045"/>
    <xdr:sp macro="" textlink="">
      <xdr:nvSpPr>
        <xdr:cNvPr id="609" name="テキスト ボックス 608"/>
        <xdr:cNvSpPr txBox="1"/>
      </xdr:nvSpPr>
      <xdr:spPr>
        <a:xfrm>
          <a:off x="13436111" y="96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132817</xdr:rowOff>
    </xdr:from>
    <xdr:to>
      <xdr:col>67</xdr:col>
      <xdr:colOff>101600</xdr:colOff>
      <xdr:row>57</xdr:row>
      <xdr:rowOff>62967</xdr:rowOff>
    </xdr:to>
    <xdr:sp macro="" textlink="">
      <xdr:nvSpPr>
        <xdr:cNvPr id="610" name="楕円 609"/>
        <xdr:cNvSpPr/>
      </xdr:nvSpPr>
      <xdr:spPr>
        <a:xfrm>
          <a:off x="12763500" y="97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79494</xdr:rowOff>
    </xdr:from>
    <xdr:ext cx="534377" cy="259045"/>
    <xdr:sp macro="" textlink="">
      <xdr:nvSpPr>
        <xdr:cNvPr id="611" name="テキスト ボックス 610"/>
        <xdr:cNvSpPr txBox="1"/>
      </xdr:nvSpPr>
      <xdr:spPr>
        <a:xfrm>
          <a:off x="12547111" y="950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81787</xdr:rowOff>
    </xdr:from>
    <xdr:to>
      <xdr:col>85</xdr:col>
      <xdr:colOff>127000</xdr:colOff>
      <xdr:row>97</xdr:row>
      <xdr:rowOff>95504</xdr:rowOff>
    </xdr:to>
    <xdr:cxnSp macro="">
      <xdr:nvCxnSpPr>
        <xdr:cNvPr id="697" name="直線コネクタ 696"/>
        <xdr:cNvCxnSpPr/>
      </xdr:nvCxnSpPr>
      <xdr:spPr>
        <a:xfrm>
          <a:off x="15481300" y="1671243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81787</xdr:rowOff>
    </xdr:from>
    <xdr:to>
      <xdr:col>81</xdr:col>
      <xdr:colOff>50800</xdr:colOff>
      <xdr:row>97</xdr:row>
      <xdr:rowOff>105918</xdr:rowOff>
    </xdr:to>
    <xdr:cxnSp macro="">
      <xdr:nvCxnSpPr>
        <xdr:cNvPr id="700" name="直線コネクタ 699"/>
        <xdr:cNvCxnSpPr/>
      </xdr:nvCxnSpPr>
      <xdr:spPr>
        <a:xfrm flipV="1">
          <a:off x="14592300" y="1671243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102184</xdr:rowOff>
    </xdr:from>
    <xdr:to>
      <xdr:col>76</xdr:col>
      <xdr:colOff>114300</xdr:colOff>
      <xdr:row>97</xdr:row>
      <xdr:rowOff>105918</xdr:rowOff>
    </xdr:to>
    <xdr:cxnSp macro="">
      <xdr:nvCxnSpPr>
        <xdr:cNvPr id="703" name="直線コネクタ 702"/>
        <xdr:cNvCxnSpPr/>
      </xdr:nvCxnSpPr>
      <xdr:spPr>
        <a:xfrm>
          <a:off x="13703300" y="1673283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55868</xdr:rowOff>
    </xdr:from>
    <xdr:to>
      <xdr:col>71</xdr:col>
      <xdr:colOff>177800</xdr:colOff>
      <xdr:row>97</xdr:row>
      <xdr:rowOff>102184</xdr:rowOff>
    </xdr:to>
    <xdr:cxnSp macro="">
      <xdr:nvCxnSpPr>
        <xdr:cNvPr id="706" name="直線コネクタ 705"/>
        <xdr:cNvCxnSpPr/>
      </xdr:nvCxnSpPr>
      <xdr:spPr>
        <a:xfrm>
          <a:off x="12814300" y="16686518"/>
          <a:ext cx="889000" cy="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44704</xdr:rowOff>
    </xdr:from>
    <xdr:to>
      <xdr:col>85</xdr:col>
      <xdr:colOff>177800</xdr:colOff>
      <xdr:row>97</xdr:row>
      <xdr:rowOff>146304</xdr:rowOff>
    </xdr:to>
    <xdr:sp macro="" textlink="">
      <xdr:nvSpPr>
        <xdr:cNvPr id="716" name="楕円 715"/>
        <xdr:cNvSpPr/>
      </xdr:nvSpPr>
      <xdr:spPr>
        <a:xfrm>
          <a:off x="162687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23131</xdr:rowOff>
    </xdr:from>
    <xdr:ext cx="534377" cy="259045"/>
    <xdr:sp macro="" textlink="">
      <xdr:nvSpPr>
        <xdr:cNvPr id="717" name="公債費該当値テキスト"/>
        <xdr:cNvSpPr txBox="1"/>
      </xdr:nvSpPr>
      <xdr:spPr>
        <a:xfrm>
          <a:off x="16370300" y="166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30987</xdr:rowOff>
    </xdr:from>
    <xdr:to>
      <xdr:col>81</xdr:col>
      <xdr:colOff>101600</xdr:colOff>
      <xdr:row>97</xdr:row>
      <xdr:rowOff>132587</xdr:rowOff>
    </xdr:to>
    <xdr:sp macro="" textlink="">
      <xdr:nvSpPr>
        <xdr:cNvPr id="718" name="楕円 717"/>
        <xdr:cNvSpPr/>
      </xdr:nvSpPr>
      <xdr:spPr>
        <a:xfrm>
          <a:off x="15430500" y="166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123714</xdr:rowOff>
    </xdr:from>
    <xdr:ext cx="534377" cy="259045"/>
    <xdr:sp macro="" textlink="">
      <xdr:nvSpPr>
        <xdr:cNvPr id="719" name="テキスト ボックス 718"/>
        <xdr:cNvSpPr txBox="1"/>
      </xdr:nvSpPr>
      <xdr:spPr>
        <a:xfrm>
          <a:off x="15214111" y="167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55118</xdr:rowOff>
    </xdr:from>
    <xdr:to>
      <xdr:col>76</xdr:col>
      <xdr:colOff>165100</xdr:colOff>
      <xdr:row>97</xdr:row>
      <xdr:rowOff>156718</xdr:rowOff>
    </xdr:to>
    <xdr:sp macro="" textlink="">
      <xdr:nvSpPr>
        <xdr:cNvPr id="720" name="楕円 719"/>
        <xdr:cNvSpPr/>
      </xdr:nvSpPr>
      <xdr:spPr>
        <a:xfrm>
          <a:off x="14541500" y="166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147845</xdr:rowOff>
    </xdr:from>
    <xdr:ext cx="534377" cy="259045"/>
    <xdr:sp macro="" textlink="">
      <xdr:nvSpPr>
        <xdr:cNvPr id="721" name="テキスト ボックス 720"/>
        <xdr:cNvSpPr txBox="1"/>
      </xdr:nvSpPr>
      <xdr:spPr>
        <a:xfrm>
          <a:off x="14325111" y="1677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51384</xdr:rowOff>
    </xdr:from>
    <xdr:to>
      <xdr:col>72</xdr:col>
      <xdr:colOff>38100</xdr:colOff>
      <xdr:row>97</xdr:row>
      <xdr:rowOff>152984</xdr:rowOff>
    </xdr:to>
    <xdr:sp macro="" textlink="">
      <xdr:nvSpPr>
        <xdr:cNvPr id="722" name="楕円 721"/>
        <xdr:cNvSpPr/>
      </xdr:nvSpPr>
      <xdr:spPr>
        <a:xfrm>
          <a:off x="13652500" y="166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144111</xdr:rowOff>
    </xdr:from>
    <xdr:ext cx="534377" cy="259045"/>
    <xdr:sp macro="" textlink="">
      <xdr:nvSpPr>
        <xdr:cNvPr id="723" name="テキスト ボックス 722"/>
        <xdr:cNvSpPr txBox="1"/>
      </xdr:nvSpPr>
      <xdr:spPr>
        <a:xfrm>
          <a:off x="13436111" y="167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5068</xdr:rowOff>
    </xdr:from>
    <xdr:to>
      <xdr:col>67</xdr:col>
      <xdr:colOff>101600</xdr:colOff>
      <xdr:row>97</xdr:row>
      <xdr:rowOff>106668</xdr:rowOff>
    </xdr:to>
    <xdr:sp macro="" textlink="">
      <xdr:nvSpPr>
        <xdr:cNvPr id="724" name="楕円 723"/>
        <xdr:cNvSpPr/>
      </xdr:nvSpPr>
      <xdr:spPr>
        <a:xfrm>
          <a:off x="12763500" y="166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97795</xdr:rowOff>
    </xdr:from>
    <xdr:ext cx="534377" cy="259045"/>
    <xdr:sp macro="" textlink="">
      <xdr:nvSpPr>
        <xdr:cNvPr id="725" name="テキスト ボックス 724"/>
        <xdr:cNvSpPr txBox="1"/>
      </xdr:nvSpPr>
      <xdr:spPr>
        <a:xfrm>
          <a:off x="12547111" y="167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目的別では、教育費・民生費・衛生費の変動が大きい。教育費は、粕屋東中学校</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校舎増築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などの工事完了による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小・中学校施設整備</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費の減（△</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千円（前年度比）となった。民生費は、保育施設整備に伴う補助金の交付や障害者（児）福祉サービス事業費の増により、住民一人当たり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千円（前年度比）となった。また、衛生費は、須恵町外二ヶ町清掃施設組合への負担金の減（△</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百万円）により、住民一人当たり△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千円（前年度比）となった。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財政調整基金の残高は、前年度とほぼ同額を維持している。今後も一定の水準を維持し不測の事態に備えるとともに、公共施設整備基金への積立てを実施し、将来の公共施設等の更新需要に備える。実質収支比率は近年</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を超える水準で推移していたが、平成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年度より決算見込みの精度向上を図り、剰余金の基金積立てを徹底することで大幅に改善した。</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実質単年度収支の赤字については、積極的な公共施設整備基金への積立ての影響であり、今後も実質収支比率における適正な水準の維持に努める。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latin typeface="ＭＳ ゴシック" pitchFamily="49" charset="-128"/>
              <a:ea typeface="ＭＳ ゴシック" pitchFamily="49" charset="-128"/>
            </a:rPr>
            <a:t>国民健康保険は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年ぶりに赤字となった。県から示された仮算定時と本算定時の標準保険税率の比較において、本算定時の税率が仮算定時の税率を大きく上回ったが、本町は仮算定時の標準保険税率を参考に平成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年度の税率を設定したため、国保事業費納付金の財源となる国保税収が不足（△</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百万円）したことが主な要因である。今後は、医療費の増加に伴い国保事業費納付金も増加が見込まれるため、適正な保険税率を設定して財源を確保し、赤字解消に努める。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額は減少傾向であるが、決算見込みの精度向上と剰余金の基金積立ての徹底による結果と考えられ、今後も歳計剰余金を余すことなく行政サービスに充てられるよう精密な予算編成を実施するとともに、黒字を維持するよう財政運営を行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3491_&#31893;&#23627;&#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5.9</v>
          </cell>
          <cell r="CF51">
            <v>19</v>
          </cell>
          <cell r="CN51">
            <v>5.5</v>
          </cell>
        </row>
        <row r="53">
          <cell r="BX53">
            <v>56.2</v>
          </cell>
          <cell r="CF53">
            <v>55.6</v>
          </cell>
          <cell r="CN53">
            <v>56.3</v>
          </cell>
          <cell r="CV53">
            <v>57.8</v>
          </cell>
        </row>
        <row r="55">
          <cell r="AN55" t="str">
            <v>類似団体内平均値</v>
          </cell>
          <cell r="BX55">
            <v>13</v>
          </cell>
          <cell r="CF55">
            <v>21</v>
          </cell>
          <cell r="CN55">
            <v>20.2</v>
          </cell>
          <cell r="CV55">
            <v>18.3</v>
          </cell>
        </row>
        <row r="57">
          <cell r="BX57">
            <v>53.4</v>
          </cell>
          <cell r="CF57">
            <v>56.1</v>
          </cell>
          <cell r="CN57">
            <v>58.1</v>
          </cell>
          <cell r="CV57">
            <v>59.1</v>
          </cell>
        </row>
        <row r="72">
          <cell r="BP72" t="str">
            <v>H26</v>
          </cell>
          <cell r="BX72" t="str">
            <v>H27</v>
          </cell>
          <cell r="CF72" t="str">
            <v>H28</v>
          </cell>
          <cell r="CN72" t="str">
            <v>H29</v>
          </cell>
          <cell r="CV72" t="str">
            <v>H30</v>
          </cell>
        </row>
        <row r="73">
          <cell r="AN73" t="str">
            <v>当該団体値</v>
          </cell>
          <cell r="BP73">
            <v>17.7</v>
          </cell>
          <cell r="BX73">
            <v>5.9</v>
          </cell>
          <cell r="CF73">
            <v>19</v>
          </cell>
          <cell r="CN73">
            <v>5.5</v>
          </cell>
        </row>
        <row r="75">
          <cell r="BP75">
            <v>13.7</v>
          </cell>
          <cell r="BX75">
            <v>11.4</v>
          </cell>
          <cell r="CF75">
            <v>10.7</v>
          </cell>
          <cell r="CN75">
            <v>10.8</v>
          </cell>
          <cell r="CV75">
            <v>10.8</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14599764</v>
      </c>
      <c r="BO4" s="423"/>
      <c r="BP4" s="423"/>
      <c r="BQ4" s="423"/>
      <c r="BR4" s="423"/>
      <c r="BS4" s="423"/>
      <c r="BT4" s="423"/>
      <c r="BU4" s="424"/>
      <c r="BV4" s="422">
        <v>14813499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4.0999999999999996</v>
      </c>
      <c r="CU4" s="604"/>
      <c r="CV4" s="604"/>
      <c r="CW4" s="604"/>
      <c r="CX4" s="604"/>
      <c r="CY4" s="604"/>
      <c r="CZ4" s="604"/>
      <c r="DA4" s="605"/>
      <c r="DB4" s="603">
        <v>5.5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14219610</v>
      </c>
      <c r="BO5" s="428"/>
      <c r="BP5" s="428"/>
      <c r="BQ5" s="428"/>
      <c r="BR5" s="428"/>
      <c r="BS5" s="428"/>
      <c r="BT5" s="428"/>
      <c r="BU5" s="429"/>
      <c r="BV5" s="427">
        <v>14331263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89.7</v>
      </c>
      <c r="CU5" s="398"/>
      <c r="CV5" s="398"/>
      <c r="CW5" s="398"/>
      <c r="CX5" s="398"/>
      <c r="CY5" s="398"/>
      <c r="CZ5" s="398"/>
      <c r="DA5" s="399"/>
      <c r="DB5" s="397">
        <v>93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380154</v>
      </c>
      <c r="BO6" s="428"/>
      <c r="BP6" s="428"/>
      <c r="BQ6" s="428"/>
      <c r="BR6" s="428"/>
      <c r="BS6" s="428"/>
      <c r="BT6" s="428"/>
      <c r="BU6" s="429"/>
      <c r="BV6" s="427">
        <v>482236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95.5</v>
      </c>
      <c r="CU6" s="578"/>
      <c r="CV6" s="578"/>
      <c r="CW6" s="578"/>
      <c r="CX6" s="578"/>
      <c r="CY6" s="578"/>
      <c r="CZ6" s="578"/>
      <c r="DA6" s="579"/>
      <c r="DB6" s="577">
        <v>99.1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22793</v>
      </c>
      <c r="BO7" s="428"/>
      <c r="BP7" s="428"/>
      <c r="BQ7" s="428"/>
      <c r="BR7" s="428"/>
      <c r="BS7" s="428"/>
      <c r="BT7" s="428"/>
      <c r="BU7" s="429"/>
      <c r="BV7" s="427">
        <v>7795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8721150</v>
      </c>
      <c r="CU7" s="428"/>
      <c r="CV7" s="428"/>
      <c r="CW7" s="428"/>
      <c r="CX7" s="428"/>
      <c r="CY7" s="428"/>
      <c r="CZ7" s="428"/>
      <c r="DA7" s="429"/>
      <c r="DB7" s="427">
        <v>8566967</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357361</v>
      </c>
      <c r="BO8" s="428"/>
      <c r="BP8" s="428"/>
      <c r="BQ8" s="428"/>
      <c r="BR8" s="428"/>
      <c r="BS8" s="428"/>
      <c r="BT8" s="428"/>
      <c r="BU8" s="429"/>
      <c r="BV8" s="427">
        <v>474441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0.87</v>
      </c>
      <c r="CU8" s="541"/>
      <c r="CV8" s="541"/>
      <c r="CW8" s="541"/>
      <c r="CX8" s="541"/>
      <c r="CY8" s="541"/>
      <c r="CZ8" s="541"/>
      <c r="DA8" s="542"/>
      <c r="DB8" s="540">
        <v>0.85</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45360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-117080</v>
      </c>
      <c r="BO9" s="428"/>
      <c r="BP9" s="428"/>
      <c r="BQ9" s="428"/>
      <c r="BR9" s="428"/>
      <c r="BS9" s="428"/>
      <c r="BT9" s="428"/>
      <c r="BU9" s="429"/>
      <c r="BV9" s="427">
        <v>-56629</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10.8</v>
      </c>
      <c r="CU9" s="398"/>
      <c r="CV9" s="398"/>
      <c r="CW9" s="398"/>
      <c r="CX9" s="398"/>
      <c r="CY9" s="398"/>
      <c r="CZ9" s="398"/>
      <c r="DA9" s="399"/>
      <c r="DB9" s="397">
        <v>11.4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41997</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102</v>
      </c>
      <c r="AV10" s="485"/>
      <c r="AW10" s="485"/>
      <c r="AX10" s="485"/>
      <c r="AY10" s="407" t="s">
        <v>120</v>
      </c>
      <c r="AZ10" s="408"/>
      <c r="BA10" s="408"/>
      <c r="BB10" s="408"/>
      <c r="BC10" s="408"/>
      <c r="BD10" s="408"/>
      <c r="BE10" s="408"/>
      <c r="BF10" s="408"/>
      <c r="BG10" s="408"/>
      <c r="BH10" s="408"/>
      <c r="BI10" s="408"/>
      <c r="BJ10" s="408"/>
      <c r="BK10" s="408"/>
      <c r="BL10" s="408"/>
      <c r="BM10" s="409"/>
      <c r="BN10" s="427">
        <v>304805</v>
      </c>
      <c r="BO10" s="428"/>
      <c r="BP10" s="428"/>
      <c r="BQ10" s="428"/>
      <c r="BR10" s="428"/>
      <c r="BS10" s="428"/>
      <c r="BT10" s="428"/>
      <c r="BU10" s="429"/>
      <c r="BV10" s="427">
        <v>120182</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47658</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102</v>
      </c>
      <c r="AV12" s="485"/>
      <c r="AW12" s="485"/>
      <c r="AX12" s="485"/>
      <c r="AY12" s="407" t="s">
        <v>135</v>
      </c>
      <c r="AZ12" s="408"/>
      <c r="BA12" s="408"/>
      <c r="BB12" s="408"/>
      <c r="BC12" s="408"/>
      <c r="BD12" s="408"/>
      <c r="BE12" s="408"/>
      <c r="BF12" s="408"/>
      <c r="BG12" s="408"/>
      <c r="BH12" s="408"/>
      <c r="BI12" s="408"/>
      <c r="BJ12" s="408"/>
      <c r="BK12" s="408"/>
      <c r="BL12" s="408"/>
      <c r="BM12" s="409"/>
      <c r="BN12" s="427">
        <v>307144</v>
      </c>
      <c r="BO12" s="428"/>
      <c r="BP12" s="428"/>
      <c r="BQ12" s="428"/>
      <c r="BR12" s="428"/>
      <c r="BS12" s="428"/>
      <c r="BT12" s="428"/>
      <c r="BU12" s="429"/>
      <c r="BV12" s="427">
        <v>112391</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47061</v>
      </c>
      <c r="S13" s="531"/>
      <c r="T13" s="531"/>
      <c r="U13" s="531"/>
      <c r="V13" s="532"/>
      <c r="W13" s="518" t="s">
        <v>140</v>
      </c>
      <c r="X13" s="440"/>
      <c r="Y13" s="440"/>
      <c r="Z13" s="440"/>
      <c r="AA13" s="440"/>
      <c r="AB13" s="441"/>
      <c r="AC13" s="403">
        <v>260</v>
      </c>
      <c r="AD13" s="404"/>
      <c r="AE13" s="404"/>
      <c r="AF13" s="404"/>
      <c r="AG13" s="405"/>
      <c r="AH13" s="403">
        <v>241</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-119419</v>
      </c>
      <c r="BO13" s="428"/>
      <c r="BP13" s="428"/>
      <c r="BQ13" s="428"/>
      <c r="BR13" s="428"/>
      <c r="BS13" s="428"/>
      <c r="BT13" s="428"/>
      <c r="BU13" s="429"/>
      <c r="BV13" s="427">
        <v>-48838</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10.8</v>
      </c>
      <c r="CU13" s="398"/>
      <c r="CV13" s="398"/>
      <c r="CW13" s="398"/>
      <c r="CX13" s="398"/>
      <c r="CY13" s="398"/>
      <c r="CZ13" s="398"/>
      <c r="DA13" s="399"/>
      <c r="DB13" s="397">
        <v>10.8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47076</v>
      </c>
      <c r="S14" s="531"/>
      <c r="T14" s="531"/>
      <c r="U14" s="531"/>
      <c r="V14" s="532"/>
      <c r="W14" s="533"/>
      <c r="X14" s="443"/>
      <c r="Y14" s="443"/>
      <c r="Z14" s="443"/>
      <c r="AA14" s="443"/>
      <c r="AB14" s="444"/>
      <c r="AC14" s="523">
        <v>1.2</v>
      </c>
      <c r="AD14" s="524"/>
      <c r="AE14" s="524"/>
      <c r="AF14" s="524"/>
      <c r="AG14" s="525"/>
      <c r="AH14" s="523">
        <v>1.3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138</v>
      </c>
      <c r="CU14" s="535"/>
      <c r="CV14" s="535"/>
      <c r="CW14" s="535"/>
      <c r="CX14" s="535"/>
      <c r="CY14" s="535"/>
      <c r="CZ14" s="535"/>
      <c r="DA14" s="536"/>
      <c r="DB14" s="534">
        <v>5.5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46544</v>
      </c>
      <c r="S15" s="531"/>
      <c r="T15" s="531"/>
      <c r="U15" s="531"/>
      <c r="V15" s="532"/>
      <c r="W15" s="518" t="s">
        <v>147</v>
      </c>
      <c r="X15" s="440"/>
      <c r="Y15" s="440"/>
      <c r="Z15" s="440"/>
      <c r="AA15" s="440"/>
      <c r="AB15" s="441"/>
      <c r="AC15" s="403">
        <v>4673</v>
      </c>
      <c r="AD15" s="404"/>
      <c r="AE15" s="404"/>
      <c r="AF15" s="404"/>
      <c r="AG15" s="405"/>
      <c r="AH15" s="403">
        <v>3479</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5731633</v>
      </c>
      <c r="BO15" s="423"/>
      <c r="BP15" s="423"/>
      <c r="BQ15" s="423"/>
      <c r="BR15" s="423"/>
      <c r="BS15" s="423"/>
      <c r="BT15" s="423"/>
      <c r="BU15" s="424"/>
      <c r="BV15" s="422">
        <v>5607235</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21</v>
      </c>
      <c r="AD16" s="524"/>
      <c r="AE16" s="524"/>
      <c r="AF16" s="524"/>
      <c r="AG16" s="525"/>
      <c r="AH16" s="523">
        <v>19.3</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6519520</v>
      </c>
      <c r="BO16" s="428"/>
      <c r="BP16" s="428"/>
      <c r="BQ16" s="428"/>
      <c r="BR16" s="428"/>
      <c r="BS16" s="428"/>
      <c r="BT16" s="428"/>
      <c r="BU16" s="429"/>
      <c r="BV16" s="427">
        <v>6475579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17312</v>
      </c>
      <c r="AD17" s="404"/>
      <c r="AE17" s="404"/>
      <c r="AF17" s="404"/>
      <c r="AG17" s="405"/>
      <c r="AH17" s="403">
        <v>14276</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7337529</v>
      </c>
      <c r="BO17" s="428"/>
      <c r="BP17" s="428"/>
      <c r="BQ17" s="428"/>
      <c r="BR17" s="428"/>
      <c r="BS17" s="428"/>
      <c r="BT17" s="428"/>
      <c r="BU17" s="429"/>
      <c r="BV17" s="427">
        <v>7162634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14.13</v>
      </c>
      <c r="M18" s="492"/>
      <c r="N18" s="492"/>
      <c r="O18" s="492"/>
      <c r="P18" s="492"/>
      <c r="Q18" s="492"/>
      <c r="R18" s="493"/>
      <c r="S18" s="493"/>
      <c r="T18" s="493"/>
      <c r="U18" s="493"/>
      <c r="V18" s="494"/>
      <c r="W18" s="508"/>
      <c r="X18" s="509"/>
      <c r="Y18" s="509"/>
      <c r="Z18" s="509"/>
      <c r="AA18" s="509"/>
      <c r="AB18" s="519"/>
      <c r="AC18" s="391">
        <v>77.8</v>
      </c>
      <c r="AD18" s="392"/>
      <c r="AE18" s="392"/>
      <c r="AF18" s="392"/>
      <c r="AG18" s="495"/>
      <c r="AH18" s="391">
        <v>79.3</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7980180</v>
      </c>
      <c r="BO18" s="428"/>
      <c r="BP18" s="428"/>
      <c r="BQ18" s="428"/>
      <c r="BR18" s="428"/>
      <c r="BS18" s="428"/>
      <c r="BT18" s="428"/>
      <c r="BU18" s="429"/>
      <c r="BV18" s="427">
        <v>8227831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3210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10043429</v>
      </c>
      <c r="BO19" s="428"/>
      <c r="BP19" s="428"/>
      <c r="BQ19" s="428"/>
      <c r="BR19" s="428"/>
      <c r="BS19" s="428"/>
      <c r="BT19" s="428"/>
      <c r="BU19" s="429"/>
      <c r="BV19" s="427">
        <v>9858681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18005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10245703</v>
      </c>
      <c r="BO23" s="428"/>
      <c r="BP23" s="428"/>
      <c r="BQ23" s="428"/>
      <c r="BR23" s="428"/>
      <c r="BS23" s="428"/>
      <c r="BT23" s="428"/>
      <c r="BU23" s="429"/>
      <c r="BV23" s="427">
        <v>10622126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8340</v>
      </c>
      <c r="R24" s="404"/>
      <c r="S24" s="404"/>
      <c r="T24" s="404"/>
      <c r="U24" s="404"/>
      <c r="V24" s="405"/>
      <c r="W24" s="469"/>
      <c r="X24" s="460"/>
      <c r="Y24" s="461"/>
      <c r="Z24" s="400" t="s">
        <v>171</v>
      </c>
      <c r="AA24" s="401"/>
      <c r="AB24" s="401"/>
      <c r="AC24" s="401"/>
      <c r="AD24" s="401"/>
      <c r="AE24" s="401"/>
      <c r="AF24" s="401"/>
      <c r="AG24" s="402"/>
      <c r="AH24" s="403">
        <v>187</v>
      </c>
      <c r="AI24" s="404"/>
      <c r="AJ24" s="404"/>
      <c r="AK24" s="404"/>
      <c r="AL24" s="405"/>
      <c r="AM24" s="403">
        <v>548658</v>
      </c>
      <c r="AN24" s="404"/>
      <c r="AO24" s="404"/>
      <c r="AP24" s="404"/>
      <c r="AQ24" s="404"/>
      <c r="AR24" s="405"/>
      <c r="AS24" s="403">
        <v>2934</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9935829</v>
      </c>
      <c r="BO24" s="428"/>
      <c r="BP24" s="428"/>
      <c r="BQ24" s="428"/>
      <c r="BR24" s="428"/>
      <c r="BS24" s="428"/>
      <c r="BT24" s="428"/>
      <c r="BU24" s="429"/>
      <c r="BV24" s="427">
        <v>10164331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6740</v>
      </c>
      <c r="R25" s="404"/>
      <c r="S25" s="404"/>
      <c r="T25" s="404"/>
      <c r="U25" s="404"/>
      <c r="V25" s="405"/>
      <c r="W25" s="469"/>
      <c r="X25" s="460"/>
      <c r="Y25" s="461"/>
      <c r="Z25" s="400" t="s">
        <v>174</v>
      </c>
      <c r="AA25" s="401"/>
      <c r="AB25" s="401"/>
      <c r="AC25" s="401"/>
      <c r="AD25" s="401"/>
      <c r="AE25" s="401"/>
      <c r="AF25" s="401"/>
      <c r="AG25" s="402"/>
      <c r="AH25" s="403" t="s">
        <v>175</v>
      </c>
      <c r="AI25" s="404"/>
      <c r="AJ25" s="404"/>
      <c r="AK25" s="404"/>
      <c r="AL25" s="405"/>
      <c r="AM25" s="403" t="s">
        <v>175</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6576282</v>
      </c>
      <c r="BO25" s="423"/>
      <c r="BP25" s="423"/>
      <c r="BQ25" s="423"/>
      <c r="BR25" s="423"/>
      <c r="BS25" s="423"/>
      <c r="BT25" s="423"/>
      <c r="BU25" s="424"/>
      <c r="BV25" s="422">
        <v>6986885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6280</v>
      </c>
      <c r="R26" s="404"/>
      <c r="S26" s="404"/>
      <c r="T26" s="404"/>
      <c r="U26" s="404"/>
      <c r="V26" s="405"/>
      <c r="W26" s="469"/>
      <c r="X26" s="460"/>
      <c r="Y26" s="461"/>
      <c r="Z26" s="400" t="s">
        <v>178</v>
      </c>
      <c r="AA26" s="482"/>
      <c r="AB26" s="482"/>
      <c r="AC26" s="482"/>
      <c r="AD26" s="482"/>
      <c r="AE26" s="482"/>
      <c r="AF26" s="482"/>
      <c r="AG26" s="483"/>
      <c r="AH26" s="403">
        <v>5</v>
      </c>
      <c r="AI26" s="404"/>
      <c r="AJ26" s="404"/>
      <c r="AK26" s="404"/>
      <c r="AL26" s="405"/>
      <c r="AM26" s="403">
        <v>16390</v>
      </c>
      <c r="AN26" s="404"/>
      <c r="AO26" s="404"/>
      <c r="AP26" s="404"/>
      <c r="AQ26" s="404"/>
      <c r="AR26" s="405"/>
      <c r="AS26" s="403">
        <v>3278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175</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3490</v>
      </c>
      <c r="R27" s="404"/>
      <c r="S27" s="404"/>
      <c r="T27" s="404"/>
      <c r="U27" s="404"/>
      <c r="V27" s="405"/>
      <c r="W27" s="469"/>
      <c r="X27" s="460"/>
      <c r="Y27" s="461"/>
      <c r="Z27" s="400" t="s">
        <v>181</v>
      </c>
      <c r="AA27" s="401"/>
      <c r="AB27" s="401"/>
      <c r="AC27" s="401"/>
      <c r="AD27" s="401"/>
      <c r="AE27" s="401"/>
      <c r="AF27" s="401"/>
      <c r="AG27" s="402"/>
      <c r="AH27" s="403">
        <v>21</v>
      </c>
      <c r="AI27" s="404"/>
      <c r="AJ27" s="404"/>
      <c r="AK27" s="404"/>
      <c r="AL27" s="405"/>
      <c r="AM27" s="403">
        <v>67105</v>
      </c>
      <c r="AN27" s="404"/>
      <c r="AO27" s="404"/>
      <c r="AP27" s="404"/>
      <c r="AQ27" s="404"/>
      <c r="AR27" s="405"/>
      <c r="AS27" s="403">
        <v>3195</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175</v>
      </c>
      <c r="BO27" s="431"/>
      <c r="BP27" s="431"/>
      <c r="BQ27" s="431"/>
      <c r="BR27" s="431"/>
      <c r="BS27" s="431"/>
      <c r="BT27" s="431"/>
      <c r="BU27" s="432"/>
      <c r="BV27" s="430" t="s">
        <v>175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2930</v>
      </c>
      <c r="R28" s="404"/>
      <c r="S28" s="404"/>
      <c r="T28" s="404"/>
      <c r="U28" s="404"/>
      <c r="V28" s="405"/>
      <c r="W28" s="469"/>
      <c r="X28" s="460"/>
      <c r="Y28" s="461"/>
      <c r="Z28" s="400" t="s">
        <v>184</v>
      </c>
      <c r="AA28" s="401"/>
      <c r="AB28" s="401"/>
      <c r="AC28" s="401"/>
      <c r="AD28" s="401"/>
      <c r="AE28" s="401"/>
      <c r="AF28" s="401"/>
      <c r="AG28" s="402"/>
      <c r="AH28" s="403" t="s">
        <v>175</v>
      </c>
      <c r="AI28" s="404"/>
      <c r="AJ28" s="404"/>
      <c r="AK28" s="404"/>
      <c r="AL28" s="405"/>
      <c r="AM28" s="403" t="s">
        <v>175</v>
      </c>
      <c r="AN28" s="404"/>
      <c r="AO28" s="404"/>
      <c r="AP28" s="404"/>
      <c r="AQ28" s="404"/>
      <c r="AR28" s="405"/>
      <c r="AS28" s="403" t="s">
        <v>175</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1650492</v>
      </c>
      <c r="BO28" s="423"/>
      <c r="BP28" s="423"/>
      <c r="BQ28" s="423"/>
      <c r="BR28" s="423"/>
      <c r="BS28" s="423"/>
      <c r="BT28" s="423"/>
      <c r="BU28" s="424"/>
      <c r="BV28" s="422">
        <v>1652831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14</v>
      </c>
      <c r="M29" s="404"/>
      <c r="N29" s="404"/>
      <c r="O29" s="404"/>
      <c r="P29" s="405"/>
      <c r="Q29" s="403">
        <v>2720</v>
      </c>
      <c r="R29" s="404"/>
      <c r="S29" s="404"/>
      <c r="T29" s="404"/>
      <c r="U29" s="404"/>
      <c r="V29" s="405"/>
      <c r="W29" s="470"/>
      <c r="X29" s="471"/>
      <c r="Y29" s="472"/>
      <c r="Z29" s="400" t="s">
        <v>187</v>
      </c>
      <c r="AA29" s="401"/>
      <c r="AB29" s="401"/>
      <c r="AC29" s="401"/>
      <c r="AD29" s="401"/>
      <c r="AE29" s="401"/>
      <c r="AF29" s="401"/>
      <c r="AG29" s="402"/>
      <c r="AH29" s="403">
        <v>208</v>
      </c>
      <c r="AI29" s="404"/>
      <c r="AJ29" s="404"/>
      <c r="AK29" s="404"/>
      <c r="AL29" s="405"/>
      <c r="AM29" s="403">
        <v>615763</v>
      </c>
      <c r="AN29" s="404"/>
      <c r="AO29" s="404"/>
      <c r="AP29" s="404"/>
      <c r="AQ29" s="404"/>
      <c r="AR29" s="405"/>
      <c r="AS29" s="403">
        <v>2960</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178181</v>
      </c>
      <c r="BO29" s="428"/>
      <c r="BP29" s="428"/>
      <c r="BQ29" s="428"/>
      <c r="BR29" s="428"/>
      <c r="BS29" s="428"/>
      <c r="BT29" s="428"/>
      <c r="BU29" s="429"/>
      <c r="BV29" s="427">
        <v>177999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99.8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1848538</v>
      </c>
      <c r="BO30" s="431"/>
      <c r="BP30" s="431"/>
      <c r="BQ30" s="431"/>
      <c r="BR30" s="431"/>
      <c r="BS30" s="431"/>
      <c r="BT30" s="431"/>
      <c r="BU30" s="432"/>
      <c r="BV30" s="430">
        <v>1794039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粕屋郡粕屋町外１市水利組合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粕屋町土地開発公社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〇</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介護保険特別会計(保険事業勘定)</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IF('各会計、関係団体の財政状況及び健全化判断比率'!B33="","",'各会計、関係団体の財政状況及び健全化判断比率'!B33)</f>
        <v>流域関連公共下水道事業会計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福岡県市町村消防団員等公務災害補償組合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介護保険特別会計(介護サービス勘定)</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福岡県市町村職員退職手当組合（一般会計）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福岡県市町村職員退職手当組合（基金特別会計）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福岡県自治会館管理組合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糟屋郡自治会館組合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糟屋郡篠栗町外一市五町財産組合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北筑昇華苑組合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粕屋南部消防組合（一般会計）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粕屋南部消防組合（粕屋中南部休日診療所事業特別会計）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Rv60k3JIY/itkwaKkaqeaUKIPkmbcqDSXcUM3KLcraaPTWZfVtUoLyXvhqbdE4P19tViOFplHlkBhyH8tPsFg==" saltValue="WARMOGLrme00+nBvN5sg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562</v>
      </c>
      <c r="D34" s="1206"/>
      <c r="E34" s="1207"/>
      <c r="F34" s="32" t="s">
        <v>563</v>
      </c>
      <c r="G34" s="33">
        <v>0.56000000000000005</v>
      </c>
      <c r="H34" s="33">
        <v>0.12</v>
      </c>
      <c r="I34" s="33">
        <v>0.16</v>
      </c>
      <c r="J34" s="34" t="s">
        <v>564</v>
      </c>
      <c r="K34" s="22"/>
      <c r="L34" s="22"/>
      <c r="M34" s="22"/>
      <c r="N34" s="22"/>
      <c r="O34" s="22"/>
      <c r="P34" s="22"/>
    </row>
    <row r="35" spans="1:16" ht="39" customHeight="1" x14ac:dyDescent="0.15">
      <c r="A35" s="22"/>
      <c r="B35" s="35"/>
      <c r="C35" s="1200" t="s">
        <v>565</v>
      </c>
      <c r="D35" s="1201"/>
      <c r="E35" s="1202"/>
      <c r="F35" s="36">
        <v>14.53</v>
      </c>
      <c r="G35" s="37">
        <v>13.74</v>
      </c>
      <c r="H35" s="37">
        <v>13.59</v>
      </c>
      <c r="I35" s="37">
        <v>15.74</v>
      </c>
      <c r="J35" s="38">
        <v>16.02</v>
      </c>
      <c r="K35" s="22"/>
      <c r="L35" s="22"/>
      <c r="M35" s="22"/>
      <c r="N35" s="22"/>
      <c r="O35" s="22"/>
      <c r="P35" s="22"/>
    </row>
    <row r="36" spans="1:16" ht="39" customHeight="1" x14ac:dyDescent="0.15">
      <c r="A36" s="22"/>
      <c r="B36" s="35"/>
      <c r="C36" s="1200" t="s">
        <v>566</v>
      </c>
      <c r="D36" s="1201"/>
      <c r="E36" s="1202"/>
      <c r="F36" s="36">
        <v>6</v>
      </c>
      <c r="G36" s="37">
        <v>6.53</v>
      </c>
      <c r="H36" s="37">
        <v>6.97</v>
      </c>
      <c r="I36" s="37">
        <v>7.41</v>
      </c>
      <c r="J36" s="38">
        <v>8.73</v>
      </c>
      <c r="K36" s="22"/>
      <c r="L36" s="22"/>
      <c r="M36" s="22"/>
      <c r="N36" s="22"/>
      <c r="O36" s="22"/>
      <c r="P36" s="22"/>
    </row>
    <row r="37" spans="1:16" ht="39" customHeight="1" x14ac:dyDescent="0.15">
      <c r="A37" s="22"/>
      <c r="B37" s="35"/>
      <c r="C37" s="1200" t="s">
        <v>567</v>
      </c>
      <c r="D37" s="1201"/>
      <c r="E37" s="1202"/>
      <c r="F37" s="36">
        <v>10.35</v>
      </c>
      <c r="G37" s="37">
        <v>11.07</v>
      </c>
      <c r="H37" s="37">
        <v>6.21</v>
      </c>
      <c r="I37" s="37">
        <v>5.52</v>
      </c>
      <c r="J37" s="38">
        <v>4.08</v>
      </c>
      <c r="K37" s="22"/>
      <c r="L37" s="22"/>
      <c r="M37" s="22"/>
      <c r="N37" s="22"/>
      <c r="O37" s="22"/>
      <c r="P37" s="22"/>
    </row>
    <row r="38" spans="1:16" ht="39" customHeight="1" x14ac:dyDescent="0.15">
      <c r="A38" s="22"/>
      <c r="B38" s="35"/>
      <c r="C38" s="1200" t="s">
        <v>568</v>
      </c>
      <c r="D38" s="1201"/>
      <c r="E38" s="1202"/>
      <c r="F38" s="36">
        <v>0.77</v>
      </c>
      <c r="G38" s="37">
        <v>0.64</v>
      </c>
      <c r="H38" s="37">
        <v>0.8</v>
      </c>
      <c r="I38" s="37">
        <v>0.93</v>
      </c>
      <c r="J38" s="38">
        <v>1.32</v>
      </c>
      <c r="K38" s="22"/>
      <c r="L38" s="22"/>
      <c r="M38" s="22"/>
      <c r="N38" s="22"/>
      <c r="O38" s="22"/>
      <c r="P38" s="22"/>
    </row>
    <row r="39" spans="1:16" ht="39" customHeight="1" x14ac:dyDescent="0.15">
      <c r="A39" s="22"/>
      <c r="B39" s="35"/>
      <c r="C39" s="1200" t="s">
        <v>569</v>
      </c>
      <c r="D39" s="1201"/>
      <c r="E39" s="1202"/>
      <c r="F39" s="36">
        <v>0.32</v>
      </c>
      <c r="G39" s="37">
        <v>0.32</v>
      </c>
      <c r="H39" s="37">
        <v>0.32</v>
      </c>
      <c r="I39" s="37">
        <v>0.31</v>
      </c>
      <c r="J39" s="38">
        <v>0.32</v>
      </c>
      <c r="K39" s="22"/>
      <c r="L39" s="22"/>
      <c r="M39" s="22"/>
      <c r="N39" s="22"/>
      <c r="O39" s="22"/>
      <c r="P39" s="22"/>
    </row>
    <row r="40" spans="1:16" ht="39" customHeight="1" x14ac:dyDescent="0.15">
      <c r="A40" s="22"/>
      <c r="B40" s="35"/>
      <c r="C40" s="1200" t="s">
        <v>570</v>
      </c>
      <c r="D40" s="1201"/>
      <c r="E40" s="1202"/>
      <c r="F40" s="36">
        <v>0.01</v>
      </c>
      <c r="G40" s="37">
        <v>0.01</v>
      </c>
      <c r="H40" s="37">
        <v>0.01</v>
      </c>
      <c r="I40" s="37">
        <v>0</v>
      </c>
      <c r="J40" s="38">
        <v>0.01</v>
      </c>
      <c r="K40" s="22"/>
      <c r="L40" s="22"/>
      <c r="M40" s="22"/>
      <c r="N40" s="22"/>
      <c r="O40" s="22"/>
      <c r="P40" s="22"/>
    </row>
    <row r="41" spans="1:16" ht="39" customHeight="1" x14ac:dyDescent="0.15">
      <c r="A41" s="22"/>
      <c r="B41" s="35"/>
      <c r="C41" s="1200" t="s">
        <v>571</v>
      </c>
      <c r="D41" s="1201"/>
      <c r="E41" s="1202"/>
      <c r="F41" s="36">
        <v>0</v>
      </c>
      <c r="G41" s="37">
        <v>0</v>
      </c>
      <c r="H41" s="37">
        <v>0</v>
      </c>
      <c r="I41" s="37">
        <v>0</v>
      </c>
      <c r="J41" s="38">
        <v>0.01</v>
      </c>
      <c r="K41" s="22"/>
      <c r="L41" s="22"/>
      <c r="M41" s="22"/>
      <c r="N41" s="22"/>
      <c r="O41" s="22"/>
      <c r="P41" s="22"/>
    </row>
    <row r="42" spans="1:16" ht="39" customHeight="1" x14ac:dyDescent="0.15">
      <c r="A42" s="22"/>
      <c r="B42" s="39"/>
      <c r="C42" s="1200" t="s">
        <v>572</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573</v>
      </c>
      <c r="D43" s="1204"/>
      <c r="E43" s="120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BA1BSXqyc4UNgEkagPadoPuVzwy9DOyEfhnN04lOZXLHQEiHab5NRcs7BmGI4KU9xVVrPd04Zl2GFU98bPtyQ==" saltValue="rBjEU3STgbYHD2mwgo4s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1177</v>
      </c>
      <c r="L45" s="60">
        <v>1027</v>
      </c>
      <c r="M45" s="60">
        <v>1028</v>
      </c>
      <c r="N45" s="60">
        <v>1133</v>
      </c>
      <c r="O45" s="61">
        <v>1080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513</v>
      </c>
      <c r="L46" s="64" t="s">
        <v>513</v>
      </c>
      <c r="M46" s="64" t="s">
        <v>513</v>
      </c>
      <c r="N46" s="64" t="s">
        <v>513</v>
      </c>
      <c r="O46" s="65" t="s">
        <v>513</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513</v>
      </c>
      <c r="L47" s="64" t="s">
        <v>513</v>
      </c>
      <c r="M47" s="64" t="s">
        <v>513</v>
      </c>
      <c r="N47" s="64" t="s">
        <v>513</v>
      </c>
      <c r="O47" s="65" t="s">
        <v>513</v>
      </c>
      <c r="P47" s="48"/>
      <c r="Q47" s="48"/>
      <c r="R47" s="48"/>
      <c r="S47" s="48"/>
      <c r="T47" s="48"/>
      <c r="U47" s="48"/>
    </row>
    <row r="48" spans="1:21" ht="30.75" customHeight="1" x14ac:dyDescent="0.15">
      <c r="A48" s="48"/>
      <c r="B48" s="1228"/>
      <c r="C48" s="1229"/>
      <c r="D48" s="62"/>
      <c r="E48" s="1210" t="s">
        <v>15</v>
      </c>
      <c r="F48" s="1210"/>
      <c r="G48" s="1210"/>
      <c r="H48" s="1210"/>
      <c r="I48" s="1210"/>
      <c r="J48" s="1211"/>
      <c r="K48" s="63">
        <v>588</v>
      </c>
      <c r="L48" s="64">
        <v>585</v>
      </c>
      <c r="M48" s="64">
        <v>577</v>
      </c>
      <c r="N48" s="64">
        <v>564</v>
      </c>
      <c r="O48" s="65">
        <v>520</v>
      </c>
      <c r="P48" s="48"/>
      <c r="Q48" s="48"/>
      <c r="R48" s="48"/>
      <c r="S48" s="48"/>
      <c r="T48" s="48"/>
      <c r="U48" s="48"/>
    </row>
    <row r="49" spans="1:21" ht="30.75" customHeight="1" x14ac:dyDescent="0.15">
      <c r="A49" s="48"/>
      <c r="B49" s="1228"/>
      <c r="C49" s="1229"/>
      <c r="D49" s="62"/>
      <c r="E49" s="1210" t="s">
        <v>16</v>
      </c>
      <c r="F49" s="1210"/>
      <c r="G49" s="1210"/>
      <c r="H49" s="1210"/>
      <c r="I49" s="1210"/>
      <c r="J49" s="1211"/>
      <c r="K49" s="63">
        <v>208</v>
      </c>
      <c r="L49" s="64">
        <v>177</v>
      </c>
      <c r="M49" s="64">
        <v>131</v>
      </c>
      <c r="N49" s="64">
        <v>77</v>
      </c>
      <c r="O49" s="65">
        <v>1</v>
      </c>
      <c r="P49" s="48"/>
      <c r="Q49" s="48"/>
      <c r="R49" s="48"/>
      <c r="S49" s="48"/>
      <c r="T49" s="48"/>
      <c r="U49" s="48"/>
    </row>
    <row r="50" spans="1:21" ht="30.75" customHeight="1" x14ac:dyDescent="0.15">
      <c r="A50" s="48"/>
      <c r="B50" s="1228"/>
      <c r="C50" s="1229"/>
      <c r="D50" s="62"/>
      <c r="E50" s="1210" t="s">
        <v>17</v>
      </c>
      <c r="F50" s="1210"/>
      <c r="G50" s="1210"/>
      <c r="H50" s="1210"/>
      <c r="I50" s="1210"/>
      <c r="J50" s="1211"/>
      <c r="K50" s="63">
        <v>83</v>
      </c>
      <c r="L50" s="64">
        <v>88</v>
      </c>
      <c r="M50" s="64">
        <v>104</v>
      </c>
      <c r="N50" s="64">
        <v>221</v>
      </c>
      <c r="O50" s="65">
        <v>226</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513</v>
      </c>
      <c r="L51" s="64" t="s">
        <v>513</v>
      </c>
      <c r="M51" s="64" t="s">
        <v>513</v>
      </c>
      <c r="N51" s="64" t="s">
        <v>513</v>
      </c>
      <c r="O51" s="65" t="s">
        <v>513</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1194</v>
      </c>
      <c r="L52" s="64">
        <v>1135</v>
      </c>
      <c r="M52" s="64">
        <v>1116</v>
      </c>
      <c r="N52" s="64">
        <v>1049</v>
      </c>
      <c r="O52" s="65">
        <v>1030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862</v>
      </c>
      <c r="L53" s="69">
        <v>742</v>
      </c>
      <c r="M53" s="69">
        <v>724</v>
      </c>
      <c r="N53" s="69">
        <v>946</v>
      </c>
      <c r="O53" s="70">
        <v>797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634</v>
      </c>
      <c r="L57" s="83" t="s">
        <v>637</v>
      </c>
      <c r="M57" s="83" t="s">
        <v>638</v>
      </c>
      <c r="N57" s="83" t="s">
        <v>640</v>
      </c>
      <c r="O57" s="84" t="s">
        <v>635</v>
      </c>
    </row>
    <row r="58" spans="1:21" ht="31.5" customHeight="1" thickBot="1" x14ac:dyDescent="0.2">
      <c r="B58" s="1218"/>
      <c r="C58" s="1219"/>
      <c r="D58" s="1223" t="s">
        <v>27</v>
      </c>
      <c r="E58" s="1224"/>
      <c r="F58" s="1224"/>
      <c r="G58" s="1224"/>
      <c r="H58" s="1224"/>
      <c r="I58" s="1224"/>
      <c r="J58" s="1225"/>
      <c r="K58" s="85" t="s">
        <v>637</v>
      </c>
      <c r="L58" s="86" t="s">
        <v>634</v>
      </c>
      <c r="M58" s="86" t="s">
        <v>639</v>
      </c>
      <c r="N58" s="86" t="s">
        <v>634</v>
      </c>
      <c r="O58" s="87" t="s">
        <v>636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fKTzCSKEbNf6RH6mYIvvWY4G44vNYK6k4uimIbnZSqeRWBqFJsAYrmX2YT7SQR6phgTtn3nET2P7XW8EYIcw==" saltValue="BRHKz5+Br4WCLuT6pUgD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46" t="s">
        <v>30</v>
      </c>
      <c r="C41" s="1247"/>
      <c r="D41" s="101"/>
      <c r="E41" s="1248" t="s">
        <v>31</v>
      </c>
      <c r="F41" s="1248"/>
      <c r="G41" s="1248"/>
      <c r="H41" s="1249"/>
      <c r="I41" s="102">
        <v>10167</v>
      </c>
      <c r="J41" s="103">
        <v>10632</v>
      </c>
      <c r="K41" s="103">
        <v>10489</v>
      </c>
      <c r="L41" s="103">
        <v>10622</v>
      </c>
      <c r="M41" s="104">
        <v>10246</v>
      </c>
    </row>
    <row r="42" spans="2:13" ht="27.75" customHeight="1" x14ac:dyDescent="0.15">
      <c r="B42" s="1236"/>
      <c r="C42" s="1237"/>
      <c r="D42" s="105"/>
      <c r="E42" s="1240" t="s">
        <v>32</v>
      </c>
      <c r="F42" s="1240"/>
      <c r="G42" s="1240"/>
      <c r="H42" s="1241"/>
      <c r="I42" s="106" t="s">
        <v>513</v>
      </c>
      <c r="J42" s="107" t="s">
        <v>513</v>
      </c>
      <c r="K42" s="107">
        <v>2142</v>
      </c>
      <c r="L42" s="107">
        <v>2026</v>
      </c>
      <c r="M42" s="108">
        <v>1884</v>
      </c>
    </row>
    <row r="43" spans="2:13" ht="27.75" customHeight="1" x14ac:dyDescent="0.15">
      <c r="B43" s="1236"/>
      <c r="C43" s="1237"/>
      <c r="D43" s="105"/>
      <c r="E43" s="1240" t="s">
        <v>33</v>
      </c>
      <c r="F43" s="1240"/>
      <c r="G43" s="1240"/>
      <c r="H43" s="1241"/>
      <c r="I43" s="106">
        <v>6564</v>
      </c>
      <c r="J43" s="107">
        <v>6171</v>
      </c>
      <c r="K43" s="107">
        <v>5839</v>
      </c>
      <c r="L43" s="107">
        <v>5348</v>
      </c>
      <c r="M43" s="108">
        <v>4883</v>
      </c>
    </row>
    <row r="44" spans="2:13" ht="27.75" customHeight="1" x14ac:dyDescent="0.15">
      <c r="B44" s="1236"/>
      <c r="C44" s="1237"/>
      <c r="D44" s="105"/>
      <c r="E44" s="1240" t="s">
        <v>34</v>
      </c>
      <c r="F44" s="1240"/>
      <c r="G44" s="1240"/>
      <c r="H44" s="1241"/>
      <c r="I44" s="106">
        <v>779</v>
      </c>
      <c r="J44" s="107">
        <v>656</v>
      </c>
      <c r="K44" s="107">
        <v>454</v>
      </c>
      <c r="L44" s="107">
        <v>400</v>
      </c>
      <c r="M44" s="108">
        <v>342</v>
      </c>
    </row>
    <row r="45" spans="2:13" ht="27.75" customHeight="1" x14ac:dyDescent="0.15">
      <c r="B45" s="1236"/>
      <c r="C45" s="1237"/>
      <c r="D45" s="105"/>
      <c r="E45" s="1240" t="s">
        <v>35</v>
      </c>
      <c r="F45" s="1240"/>
      <c r="G45" s="1240"/>
      <c r="H45" s="1241"/>
      <c r="I45" s="106">
        <v>181</v>
      </c>
      <c r="J45" s="107">
        <v>103</v>
      </c>
      <c r="K45" s="107" t="s">
        <v>513</v>
      </c>
      <c r="L45" s="107" t="s">
        <v>513</v>
      </c>
      <c r="M45" s="108" t="s">
        <v>513</v>
      </c>
    </row>
    <row r="46" spans="2:13" ht="27.75" customHeight="1" x14ac:dyDescent="0.15">
      <c r="B46" s="1236"/>
      <c r="C46" s="1237"/>
      <c r="D46" s="109"/>
      <c r="E46" s="1240" t="s">
        <v>36</v>
      </c>
      <c r="F46" s="1240"/>
      <c r="G46" s="1240"/>
      <c r="H46" s="1241"/>
      <c r="I46" s="106">
        <v>427</v>
      </c>
      <c r="J46" s="107">
        <v>227</v>
      </c>
      <c r="K46" s="107">
        <v>134</v>
      </c>
      <c r="L46" s="107">
        <v>134</v>
      </c>
      <c r="M46" s="108">
        <v>135</v>
      </c>
    </row>
    <row r="47" spans="2:13" ht="27.75" customHeight="1" x14ac:dyDescent="0.15">
      <c r="B47" s="1236"/>
      <c r="C47" s="1237"/>
      <c r="D47" s="110"/>
      <c r="E47" s="1250" t="s">
        <v>37</v>
      </c>
      <c r="F47" s="1251"/>
      <c r="G47" s="1251"/>
      <c r="H47" s="1252"/>
      <c r="I47" s="106" t="s">
        <v>513</v>
      </c>
      <c r="J47" s="107" t="s">
        <v>513</v>
      </c>
      <c r="K47" s="107" t="s">
        <v>513</v>
      </c>
      <c r="L47" s="107" t="s">
        <v>513</v>
      </c>
      <c r="M47" s="108" t="s">
        <v>513</v>
      </c>
    </row>
    <row r="48" spans="2:13" ht="27.75" customHeight="1" x14ac:dyDescent="0.15">
      <c r="B48" s="1236"/>
      <c r="C48" s="1237"/>
      <c r="D48" s="105"/>
      <c r="E48" s="1240" t="s">
        <v>38</v>
      </c>
      <c r="F48" s="1240"/>
      <c r="G48" s="1240"/>
      <c r="H48" s="1241"/>
      <c r="I48" s="106" t="s">
        <v>513</v>
      </c>
      <c r="J48" s="107" t="s">
        <v>513</v>
      </c>
      <c r="K48" s="107" t="s">
        <v>513</v>
      </c>
      <c r="L48" s="107" t="s">
        <v>513</v>
      </c>
      <c r="M48" s="108" t="s">
        <v>513</v>
      </c>
    </row>
    <row r="49" spans="2:13" ht="27.75" customHeight="1" x14ac:dyDescent="0.15">
      <c r="B49" s="1238"/>
      <c r="C49" s="1239"/>
      <c r="D49" s="105"/>
      <c r="E49" s="1240" t="s">
        <v>39</v>
      </c>
      <c r="F49" s="1240"/>
      <c r="G49" s="1240"/>
      <c r="H49" s="1241"/>
      <c r="I49" s="106" t="s">
        <v>513</v>
      </c>
      <c r="J49" s="107" t="s">
        <v>513</v>
      </c>
      <c r="K49" s="107" t="s">
        <v>513</v>
      </c>
      <c r="L49" s="107" t="s">
        <v>513</v>
      </c>
      <c r="M49" s="108" t="s">
        <v>513</v>
      </c>
    </row>
    <row r="50" spans="2:13" ht="27.75" customHeight="1" x14ac:dyDescent="0.15">
      <c r="B50" s="1234" t="s">
        <v>40</v>
      </c>
      <c r="C50" s="1235"/>
      <c r="D50" s="111"/>
      <c r="E50" s="1240" t="s">
        <v>41</v>
      </c>
      <c r="F50" s="1240"/>
      <c r="G50" s="1240"/>
      <c r="H50" s="1241"/>
      <c r="I50" s="106">
        <v>2529</v>
      </c>
      <c r="J50" s="107">
        <v>3009</v>
      </c>
      <c r="K50" s="107">
        <v>3407</v>
      </c>
      <c r="L50" s="107">
        <v>3782</v>
      </c>
      <c r="M50" s="108">
        <v>3842</v>
      </c>
    </row>
    <row r="51" spans="2:13" ht="27.75" customHeight="1" x14ac:dyDescent="0.15">
      <c r="B51" s="1236"/>
      <c r="C51" s="1237"/>
      <c r="D51" s="105"/>
      <c r="E51" s="1240" t="s">
        <v>42</v>
      </c>
      <c r="F51" s="1240"/>
      <c r="G51" s="1240"/>
      <c r="H51" s="1241"/>
      <c r="I51" s="106">
        <v>36</v>
      </c>
      <c r="J51" s="107" t="s">
        <v>513</v>
      </c>
      <c r="K51" s="107">
        <v>19</v>
      </c>
      <c r="L51" s="107">
        <v>99</v>
      </c>
      <c r="M51" s="108">
        <v>110</v>
      </c>
    </row>
    <row r="52" spans="2:13" ht="27.75" customHeight="1" x14ac:dyDescent="0.15">
      <c r="B52" s="1238"/>
      <c r="C52" s="1239"/>
      <c r="D52" s="105"/>
      <c r="E52" s="1240" t="s">
        <v>43</v>
      </c>
      <c r="F52" s="1240"/>
      <c r="G52" s="1240"/>
      <c r="H52" s="1241"/>
      <c r="I52" s="106">
        <v>14306</v>
      </c>
      <c r="J52" s="107">
        <v>14345</v>
      </c>
      <c r="K52" s="107">
        <v>14222</v>
      </c>
      <c r="L52" s="107">
        <v>14232</v>
      </c>
      <c r="M52" s="108">
        <v>13970</v>
      </c>
    </row>
    <row r="53" spans="2:13" ht="27.75" customHeight="1" thickBot="1" x14ac:dyDescent="0.2">
      <c r="B53" s="1242" t="s">
        <v>44</v>
      </c>
      <c r="C53" s="1243"/>
      <c r="D53" s="112"/>
      <c r="E53" s="1244" t="s">
        <v>45</v>
      </c>
      <c r="F53" s="1244"/>
      <c r="G53" s="1244"/>
      <c r="H53" s="1245"/>
      <c r="I53" s="113">
        <v>1248</v>
      </c>
      <c r="J53" s="114">
        <v>434</v>
      </c>
      <c r="K53" s="114">
        <v>1411</v>
      </c>
      <c r="L53" s="114">
        <v>418</v>
      </c>
      <c r="M53" s="115">
        <v>-433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v12uFtQsbP15K5/GTEzkMxZlVRVT0G9Oj9bwQwYbbSi+/jqGrlg3IS2TBxnqp4gVrjHQDgU+ARqMNMwfyyrQw==" saltValue="knwZ0swrRSom3QrFECxk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48</v>
      </c>
      <c r="D55" s="1261"/>
      <c r="E55" s="1262"/>
      <c r="F55" s="127">
        <v>1645</v>
      </c>
      <c r="G55" s="127">
        <v>1653</v>
      </c>
      <c r="H55" s="128">
        <v>1650</v>
      </c>
    </row>
    <row r="56" spans="2:8" ht="52.5" customHeight="1" x14ac:dyDescent="0.15">
      <c r="B56" s="129"/>
      <c r="C56" s="1263" t="s">
        <v>49</v>
      </c>
      <c r="D56" s="1263"/>
      <c r="E56" s="1264"/>
      <c r="F56" s="130">
        <v>178</v>
      </c>
      <c r="G56" s="130">
        <v>178</v>
      </c>
      <c r="H56" s="131">
        <v>178</v>
      </c>
    </row>
    <row r="57" spans="2:8" ht="53.25" customHeight="1" x14ac:dyDescent="0.15">
      <c r="B57" s="129"/>
      <c r="C57" s="1265" t="s">
        <v>50</v>
      </c>
      <c r="D57" s="1265"/>
      <c r="E57" s="1266"/>
      <c r="F57" s="132">
        <v>1460</v>
      </c>
      <c r="G57" s="132">
        <v>1794</v>
      </c>
      <c r="H57" s="133">
        <v>1849</v>
      </c>
    </row>
    <row r="58" spans="2:8" ht="45.75" customHeight="1" x14ac:dyDescent="0.15">
      <c r="B58" s="134"/>
      <c r="C58" s="1253" t="s">
        <v>641</v>
      </c>
      <c r="D58" s="1254"/>
      <c r="E58" s="1255"/>
      <c r="F58" s="135">
        <v>797</v>
      </c>
      <c r="G58" s="135">
        <v>1022</v>
      </c>
      <c r="H58" s="136">
        <v>1117</v>
      </c>
    </row>
    <row r="59" spans="2:8" ht="45.75" customHeight="1" x14ac:dyDescent="0.15">
      <c r="B59" s="134"/>
      <c r="C59" s="1253" t="s">
        <v>642</v>
      </c>
      <c r="D59" s="1254"/>
      <c r="E59" s="1255"/>
      <c r="F59" s="135">
        <v>371</v>
      </c>
      <c r="G59" s="135">
        <v>369</v>
      </c>
      <c r="H59" s="136">
        <v>368</v>
      </c>
    </row>
    <row r="60" spans="2:8" ht="45.75" customHeight="1" x14ac:dyDescent="0.15">
      <c r="B60" s="134"/>
      <c r="C60" s="1253" t="s">
        <v>643</v>
      </c>
      <c r="D60" s="1254"/>
      <c r="E60" s="1255"/>
      <c r="F60" s="135">
        <v>132</v>
      </c>
      <c r="G60" s="135">
        <v>131</v>
      </c>
      <c r="H60" s="136">
        <v>123</v>
      </c>
    </row>
    <row r="61" spans="2:8" ht="45.75" customHeight="1" x14ac:dyDescent="0.15">
      <c r="B61" s="134"/>
      <c r="C61" s="1253" t="s">
        <v>644</v>
      </c>
      <c r="D61" s="1254"/>
      <c r="E61" s="1255"/>
      <c r="F61" s="135">
        <v>6</v>
      </c>
      <c r="G61" s="135">
        <v>116</v>
      </c>
      <c r="H61" s="136">
        <v>92</v>
      </c>
    </row>
    <row r="62" spans="2:8" ht="45.75" customHeight="1" thickBot="1" x14ac:dyDescent="0.2">
      <c r="B62" s="137"/>
      <c r="C62" s="1256" t="s">
        <v>645</v>
      </c>
      <c r="D62" s="1257"/>
      <c r="E62" s="1258"/>
      <c r="F62" s="138">
        <v>76</v>
      </c>
      <c r="G62" s="138">
        <v>76</v>
      </c>
      <c r="H62" s="139">
        <v>76</v>
      </c>
    </row>
    <row r="63" spans="2:8" ht="52.5" customHeight="1" thickBot="1" x14ac:dyDescent="0.2">
      <c r="B63" s="140"/>
      <c r="C63" s="1259" t="s">
        <v>51</v>
      </c>
      <c r="D63" s="1259"/>
      <c r="E63" s="1260"/>
      <c r="F63" s="141">
        <v>3283</v>
      </c>
      <c r="G63" s="141">
        <v>3625</v>
      </c>
      <c r="H63" s="142">
        <v>3677</v>
      </c>
    </row>
    <row r="64" spans="2:8" ht="15" customHeight="1" x14ac:dyDescent="0.15"/>
    <row r="65" ht="0" hidden="1" customHeight="1" x14ac:dyDescent="0.15"/>
    <row r="66" ht="0" hidden="1" customHeight="1" x14ac:dyDescent="0.15"/>
  </sheetData>
  <sheetProtection algorithmName="SHA-512" hashValue="Gg6Wqa1bODPkrJXNIfG35pyR9EfAIbnI4XxnoXswldP9xKbxmKM9arE12i+Z615Vxb5j7TjchFCUs/bIHTDtOQ==" saltValue="xzlIBpLPZRhXJpWyeDY8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647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647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648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649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650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651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554</v>
      </c>
      <c r="BQ50" s="1301"/>
      <c r="BR50" s="1301"/>
      <c r="BS50" s="1301"/>
      <c r="BT50" s="1301"/>
      <c r="BU50" s="1301"/>
      <c r="BV50" s="1301"/>
      <c r="BW50" s="1301"/>
      <c r="BX50" s="1301" t="s">
        <v>555</v>
      </c>
      <c r="BY50" s="1301"/>
      <c r="BZ50" s="1301"/>
      <c r="CA50" s="1301"/>
      <c r="CB50" s="1301"/>
      <c r="CC50" s="1301"/>
      <c r="CD50" s="1301"/>
      <c r="CE50" s="1301"/>
      <c r="CF50" s="1301" t="s">
        <v>556</v>
      </c>
      <c r="CG50" s="1301"/>
      <c r="CH50" s="1301"/>
      <c r="CI50" s="1301"/>
      <c r="CJ50" s="1301"/>
      <c r="CK50" s="1301"/>
      <c r="CL50" s="1301"/>
      <c r="CM50" s="1301"/>
      <c r="CN50" s="1301" t="s">
        <v>557</v>
      </c>
      <c r="CO50" s="1301"/>
      <c r="CP50" s="1301"/>
      <c r="CQ50" s="1301"/>
      <c r="CR50" s="1301"/>
      <c r="CS50" s="1301"/>
      <c r="CT50" s="1301"/>
      <c r="CU50" s="1301"/>
      <c r="CV50" s="1301" t="s">
        <v>558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652</v>
      </c>
      <c r="AO51" s="1305"/>
      <c r="AP51" s="1305"/>
      <c r="AQ51" s="1305"/>
      <c r="AR51" s="1305"/>
      <c r="AS51" s="1305"/>
      <c r="AT51" s="1305"/>
      <c r="AU51" s="1305"/>
      <c r="AV51" s="1305"/>
      <c r="AW51" s="1305"/>
      <c r="AX51" s="1305"/>
      <c r="AY51" s="1305"/>
      <c r="AZ51" s="1305"/>
      <c r="BA51" s="1305"/>
      <c r="BB51" s="1305" t="s">
        <v>653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5.9</v>
      </c>
      <c r="BY51" s="1307"/>
      <c r="BZ51" s="1307"/>
      <c r="CA51" s="1307"/>
      <c r="CB51" s="1307"/>
      <c r="CC51" s="1307"/>
      <c r="CD51" s="1307"/>
      <c r="CE51" s="1307"/>
      <c r="CF51" s="1307">
        <v>19</v>
      </c>
      <c r="CG51" s="1307"/>
      <c r="CH51" s="1307"/>
      <c r="CI51" s="1307"/>
      <c r="CJ51" s="1307"/>
      <c r="CK51" s="1307"/>
      <c r="CL51" s="1307"/>
      <c r="CM51" s="1307"/>
      <c r="CN51" s="1307">
        <v>5.5</v>
      </c>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654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56.2</v>
      </c>
      <c r="BY53" s="1307"/>
      <c r="BZ53" s="1307"/>
      <c r="CA53" s="1307"/>
      <c r="CB53" s="1307"/>
      <c r="CC53" s="1307"/>
      <c r="CD53" s="1307"/>
      <c r="CE53" s="1307"/>
      <c r="CF53" s="1307">
        <v>55.6</v>
      </c>
      <c r="CG53" s="1307"/>
      <c r="CH53" s="1307"/>
      <c r="CI53" s="1307"/>
      <c r="CJ53" s="1307"/>
      <c r="CK53" s="1307"/>
      <c r="CL53" s="1307"/>
      <c r="CM53" s="1307"/>
      <c r="CN53" s="1307">
        <v>56.3</v>
      </c>
      <c r="CO53" s="1307"/>
      <c r="CP53" s="1307"/>
      <c r="CQ53" s="1307"/>
      <c r="CR53" s="1307"/>
      <c r="CS53" s="1307"/>
      <c r="CT53" s="1307"/>
      <c r="CU53" s="1307"/>
      <c r="CV53" s="1307">
        <v>57.8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655</v>
      </c>
      <c r="AO55" s="1301"/>
      <c r="AP55" s="1301"/>
      <c r="AQ55" s="1301"/>
      <c r="AR55" s="1301"/>
      <c r="AS55" s="1301"/>
      <c r="AT55" s="1301"/>
      <c r="AU55" s="1301"/>
      <c r="AV55" s="1301"/>
      <c r="AW55" s="1301"/>
      <c r="AX55" s="1301"/>
      <c r="AY55" s="1301"/>
      <c r="AZ55" s="1301"/>
      <c r="BA55" s="1301"/>
      <c r="BB55" s="1305" t="s">
        <v>653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654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656</v>
      </c>
    </row>
    <row r="64" spans="1:109" x14ac:dyDescent="0.15">
      <c r="B64" s="1276"/>
      <c r="G64" s="1283"/>
      <c r="I64" s="1317"/>
      <c r="J64" s="1317"/>
      <c r="K64" s="1317"/>
      <c r="L64" s="1317"/>
      <c r="M64" s="1317"/>
      <c r="N64" s="1318"/>
      <c r="AM64" s="1283"/>
      <c r="AN64" s="1283" t="s">
        <v>649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657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651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554</v>
      </c>
      <c r="BQ72" s="1301"/>
      <c r="BR72" s="1301"/>
      <c r="BS72" s="1301"/>
      <c r="BT72" s="1301"/>
      <c r="BU72" s="1301"/>
      <c r="BV72" s="1301"/>
      <c r="BW72" s="1301"/>
      <c r="BX72" s="1301" t="s">
        <v>555</v>
      </c>
      <c r="BY72" s="1301"/>
      <c r="BZ72" s="1301"/>
      <c r="CA72" s="1301"/>
      <c r="CB72" s="1301"/>
      <c r="CC72" s="1301"/>
      <c r="CD72" s="1301"/>
      <c r="CE72" s="1301"/>
      <c r="CF72" s="1301" t="s">
        <v>556</v>
      </c>
      <c r="CG72" s="1301"/>
      <c r="CH72" s="1301"/>
      <c r="CI72" s="1301"/>
      <c r="CJ72" s="1301"/>
      <c r="CK72" s="1301"/>
      <c r="CL72" s="1301"/>
      <c r="CM72" s="1301"/>
      <c r="CN72" s="1301" t="s">
        <v>557</v>
      </c>
      <c r="CO72" s="1301"/>
      <c r="CP72" s="1301"/>
      <c r="CQ72" s="1301"/>
      <c r="CR72" s="1301"/>
      <c r="CS72" s="1301"/>
      <c r="CT72" s="1301"/>
      <c r="CU72" s="1301"/>
      <c r="CV72" s="1301" t="s">
        <v>558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652</v>
      </c>
      <c r="AO73" s="1305"/>
      <c r="AP73" s="1305"/>
      <c r="AQ73" s="1305"/>
      <c r="AR73" s="1305"/>
      <c r="AS73" s="1305"/>
      <c r="AT73" s="1305"/>
      <c r="AU73" s="1305"/>
      <c r="AV73" s="1305"/>
      <c r="AW73" s="1305"/>
      <c r="AX73" s="1305"/>
      <c r="AY73" s="1305"/>
      <c r="AZ73" s="1305"/>
      <c r="BA73" s="1305"/>
      <c r="BB73" s="1305" t="s">
        <v>653</v>
      </c>
      <c r="BC73" s="1305"/>
      <c r="BD73" s="1305"/>
      <c r="BE73" s="1305"/>
      <c r="BF73" s="1305"/>
      <c r="BG73" s="1305"/>
      <c r="BH73" s="1305"/>
      <c r="BI73" s="1305"/>
      <c r="BJ73" s="1305"/>
      <c r="BK73" s="1305"/>
      <c r="BL73" s="1305"/>
      <c r="BM73" s="1305"/>
      <c r="BN73" s="1305"/>
      <c r="BO73" s="1305"/>
      <c r="BP73" s="1307">
        <v>17.7</v>
      </c>
      <c r="BQ73" s="1307"/>
      <c r="BR73" s="1307"/>
      <c r="BS73" s="1307"/>
      <c r="BT73" s="1307"/>
      <c r="BU73" s="1307"/>
      <c r="BV73" s="1307"/>
      <c r="BW73" s="1307"/>
      <c r="BX73" s="1307">
        <v>5.9</v>
      </c>
      <c r="BY73" s="1307"/>
      <c r="BZ73" s="1307"/>
      <c r="CA73" s="1307"/>
      <c r="CB73" s="1307"/>
      <c r="CC73" s="1307"/>
      <c r="CD73" s="1307"/>
      <c r="CE73" s="1307"/>
      <c r="CF73" s="1307">
        <v>19</v>
      </c>
      <c r="CG73" s="1307"/>
      <c r="CH73" s="1307"/>
      <c r="CI73" s="1307"/>
      <c r="CJ73" s="1307"/>
      <c r="CK73" s="1307"/>
      <c r="CL73" s="1307"/>
      <c r="CM73" s="1307"/>
      <c r="CN73" s="1307">
        <v>5.5</v>
      </c>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658</v>
      </c>
      <c r="BC75" s="1305"/>
      <c r="BD75" s="1305"/>
      <c r="BE75" s="1305"/>
      <c r="BF75" s="1305"/>
      <c r="BG75" s="1305"/>
      <c r="BH75" s="1305"/>
      <c r="BI75" s="1305"/>
      <c r="BJ75" s="1305"/>
      <c r="BK75" s="1305"/>
      <c r="BL75" s="1305"/>
      <c r="BM75" s="1305"/>
      <c r="BN75" s="1305"/>
      <c r="BO75" s="1305"/>
      <c r="BP75" s="1307">
        <v>13.7</v>
      </c>
      <c r="BQ75" s="1307"/>
      <c r="BR75" s="1307"/>
      <c r="BS75" s="1307"/>
      <c r="BT75" s="1307"/>
      <c r="BU75" s="1307"/>
      <c r="BV75" s="1307"/>
      <c r="BW75" s="1307"/>
      <c r="BX75" s="1307">
        <v>11.4</v>
      </c>
      <c r="BY75" s="1307"/>
      <c r="BZ75" s="1307"/>
      <c r="CA75" s="1307"/>
      <c r="CB75" s="1307"/>
      <c r="CC75" s="1307"/>
      <c r="CD75" s="1307"/>
      <c r="CE75" s="1307"/>
      <c r="CF75" s="1307">
        <v>10.7</v>
      </c>
      <c r="CG75" s="1307"/>
      <c r="CH75" s="1307"/>
      <c r="CI75" s="1307"/>
      <c r="CJ75" s="1307"/>
      <c r="CK75" s="1307"/>
      <c r="CL75" s="1307"/>
      <c r="CM75" s="1307"/>
      <c r="CN75" s="1307">
        <v>10.8</v>
      </c>
      <c r="CO75" s="1307"/>
      <c r="CP75" s="1307"/>
      <c r="CQ75" s="1307"/>
      <c r="CR75" s="1307"/>
      <c r="CS75" s="1307"/>
      <c r="CT75" s="1307"/>
      <c r="CU75" s="1307"/>
      <c r="CV75" s="1307">
        <v>10.8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655</v>
      </c>
      <c r="AO77" s="1301"/>
      <c r="AP77" s="1301"/>
      <c r="AQ77" s="1301"/>
      <c r="AR77" s="1301"/>
      <c r="AS77" s="1301"/>
      <c r="AT77" s="1301"/>
      <c r="AU77" s="1301"/>
      <c r="AV77" s="1301"/>
      <c r="AW77" s="1301"/>
      <c r="AX77" s="1301"/>
      <c r="AY77" s="1301"/>
      <c r="AZ77" s="1301"/>
      <c r="BA77" s="1301"/>
      <c r="BB77" s="1305" t="s">
        <v>653</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658</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tbsFzrJFVl3lP7Qe+t4C/QIW6xN9bv0WSdYVQmwDHisYNQbPPkGLBzxisyCmkL1gu9OUncCuteCdyjPUeJz3Q==" saltValue="U9vwAdYatTSuIW2nSrguE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KuEomFvRwXkg0BdlZEQ8S9RVo64G4TrSj9pFOPnWcR/Dq8VGW1a7X+4e6xVb5EqWboI2DpdS8PrbJ9xqesEQ==" saltValue="pTWO/yu+MWJVdwOcbHSn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CFDLF0RylA+3cRCFABAXsNfDZmdgv7IiQjsD11pMNlDYeNP29sYGrIwxXea7VB+EtOK0GyHJ+yQIQomA5WJJQ==" saltValue="Gwl3MuEDXUYFmt5NwtTW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48659</v>
      </c>
      <c r="E3" s="161"/>
      <c r="F3" s="162">
        <v>53292</v>
      </c>
      <c r="G3" s="163"/>
      <c r="H3" s="164"/>
    </row>
    <row r="4" spans="1:8" x14ac:dyDescent="0.15">
      <c r="A4" s="165"/>
      <c r="B4" s="166"/>
      <c r="C4" s="167"/>
      <c r="D4" s="168">
        <v>7816</v>
      </c>
      <c r="E4" s="169"/>
      <c r="F4" s="170">
        <v>28900</v>
      </c>
      <c r="G4" s="171"/>
      <c r="H4" s="172"/>
    </row>
    <row r="5" spans="1:8" x14ac:dyDescent="0.15">
      <c r="A5" s="153" t="s">
        <v>546</v>
      </c>
      <c r="B5" s="158"/>
      <c r="C5" s="159"/>
      <c r="D5" s="160">
        <v>44028</v>
      </c>
      <c r="E5" s="161"/>
      <c r="F5" s="162">
        <v>49919</v>
      </c>
      <c r="G5" s="163"/>
      <c r="H5" s="164"/>
    </row>
    <row r="6" spans="1:8" x14ac:dyDescent="0.15">
      <c r="A6" s="165"/>
      <c r="B6" s="166"/>
      <c r="C6" s="167"/>
      <c r="D6" s="168">
        <v>14344</v>
      </c>
      <c r="E6" s="169"/>
      <c r="F6" s="170">
        <v>26398</v>
      </c>
      <c r="G6" s="171"/>
      <c r="H6" s="172"/>
    </row>
    <row r="7" spans="1:8" x14ac:dyDescent="0.15">
      <c r="A7" s="153" t="s">
        <v>547</v>
      </c>
      <c r="B7" s="158"/>
      <c r="C7" s="159"/>
      <c r="D7" s="160">
        <v>23433</v>
      </c>
      <c r="E7" s="161"/>
      <c r="F7" s="162">
        <v>47738</v>
      </c>
      <c r="G7" s="163"/>
      <c r="H7" s="164"/>
    </row>
    <row r="8" spans="1:8" x14ac:dyDescent="0.15">
      <c r="A8" s="165"/>
      <c r="B8" s="166"/>
      <c r="C8" s="167"/>
      <c r="D8" s="168">
        <v>10668</v>
      </c>
      <c r="E8" s="169"/>
      <c r="F8" s="170">
        <v>24937</v>
      </c>
      <c r="G8" s="171"/>
      <c r="H8" s="172"/>
    </row>
    <row r="9" spans="1:8" x14ac:dyDescent="0.15">
      <c r="A9" s="153" t="s">
        <v>548</v>
      </c>
      <c r="B9" s="158"/>
      <c r="C9" s="159"/>
      <c r="D9" s="160">
        <v>34410</v>
      </c>
      <c r="E9" s="161"/>
      <c r="F9" s="162">
        <v>52191</v>
      </c>
      <c r="G9" s="163"/>
      <c r="H9" s="164"/>
    </row>
    <row r="10" spans="1:8" x14ac:dyDescent="0.15">
      <c r="A10" s="165"/>
      <c r="B10" s="166"/>
      <c r="C10" s="167"/>
      <c r="D10" s="168">
        <v>10551</v>
      </c>
      <c r="E10" s="169"/>
      <c r="F10" s="170">
        <v>24843</v>
      </c>
      <c r="G10" s="171"/>
      <c r="H10" s="172"/>
    </row>
    <row r="11" spans="1:8" x14ac:dyDescent="0.15">
      <c r="A11" s="153" t="s">
        <v>549</v>
      </c>
      <c r="B11" s="158"/>
      <c r="C11" s="159"/>
      <c r="D11" s="160">
        <v>30345</v>
      </c>
      <c r="E11" s="161"/>
      <c r="F11" s="162">
        <v>47387</v>
      </c>
      <c r="G11" s="163"/>
      <c r="H11" s="164"/>
    </row>
    <row r="12" spans="1:8" x14ac:dyDescent="0.15">
      <c r="A12" s="165"/>
      <c r="B12" s="166"/>
      <c r="C12" s="173"/>
      <c r="D12" s="168">
        <v>15856</v>
      </c>
      <c r="E12" s="169"/>
      <c r="F12" s="170">
        <v>24928</v>
      </c>
      <c r="G12" s="171"/>
      <c r="H12" s="172"/>
    </row>
    <row r="13" spans="1:8" x14ac:dyDescent="0.15">
      <c r="A13" s="153"/>
      <c r="B13" s="158"/>
      <c r="C13" s="174"/>
      <c r="D13" s="175">
        <v>36175</v>
      </c>
      <c r="E13" s="176"/>
      <c r="F13" s="177">
        <v>50105</v>
      </c>
      <c r="G13" s="178"/>
      <c r="H13" s="164"/>
    </row>
    <row r="14" spans="1:8" x14ac:dyDescent="0.15">
      <c r="A14" s="165"/>
      <c r="B14" s="166"/>
      <c r="C14" s="167"/>
      <c r="D14" s="168">
        <v>11847</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10.36</v>
      </c>
      <c r="C19" s="179">
        <f>ROUND(VALUE(SUBSTITUTE(実質収支比率等に係る経年分析!G$48,"▲","-")),2)</f>
        <v>11.09</v>
      </c>
      <c r="D19" s="179">
        <f>ROUND(VALUE(SUBSTITUTE(実質収支比率等に係る経年分析!H$48,"▲","-")),2)</f>
        <v>6.22</v>
      </c>
      <c r="E19" s="179">
        <f>ROUND(VALUE(SUBSTITUTE(実質収支比率等に係る経年分析!I$48,"▲","-")),2)</f>
        <v>5.54</v>
      </c>
      <c r="F19" s="179">
        <f>ROUND(VALUE(SUBSTITUTE(実質収支比率等に係る経年分析!J$48,"▲","-")),2)</f>
        <v>4.0999999999999996</v>
      </c>
    </row>
    <row r="20" spans="1:11" x14ac:dyDescent="0.15">
      <c r="A20" s="179" t="s">
        <v>55</v>
      </c>
      <c r="B20" s="179">
        <f>ROUND(VALUE(SUBSTITUTE(実質収支比率等に係る経年分析!F$47,"▲","-")),2)</f>
        <v>14.98</v>
      </c>
      <c r="C20" s="179">
        <f>ROUND(VALUE(SUBSTITUTE(実質収支比率等に係る経年分析!G$47,"▲","-")),2)</f>
        <v>17.309999999999999</v>
      </c>
      <c r="D20" s="179">
        <f>ROUND(VALUE(SUBSTITUTE(実質収支比率等に係る経年分析!H$47,"▲","-")),2)</f>
        <v>19.27</v>
      </c>
      <c r="E20" s="179">
        <f>ROUND(VALUE(SUBSTITUTE(実質収支比率等に係る経年分析!I$47,"▲","-")),2)</f>
        <v>19.29</v>
      </c>
      <c r="F20" s="179">
        <f>ROUND(VALUE(SUBSTITUTE(実質収支比率等に係る経年分析!J$47,"▲","-")),2)</f>
        <v>18.93</v>
      </c>
    </row>
    <row r="21" spans="1:11" x14ac:dyDescent="0.15">
      <c r="A21" s="179" t="s">
        <v>56</v>
      </c>
      <c r="B21" s="179">
        <f>IF(ISNUMBER(VALUE(SUBSTITUTE(実質収支比率等に係る経年分析!F$49,"▲","-"))),ROUND(VALUE(SUBSTITUTE(実質収支比率等に係る経年分析!F$49,"▲","-")),2),NA())</f>
        <v>1.51</v>
      </c>
      <c r="C21" s="179">
        <f>IF(ISNUMBER(VALUE(SUBSTITUTE(実質収支比率等に係る経年分析!G$49,"▲","-"))),ROUND(VALUE(SUBSTITUTE(実質収支比率等に係る経年分析!G$49,"▲","-")),2),NA())</f>
        <v>3.64</v>
      </c>
      <c r="D21" s="179">
        <f>IF(ISNUMBER(VALUE(SUBSTITUTE(実質収支比率等に係る経年分析!H$49,"▲","-"))),ROUND(VALUE(SUBSTITUTE(実質収支比率等に係る経年分析!H$49,"▲","-")),2),NA())</f>
        <v>-2.5099999999999998</v>
      </c>
      <c r="E21" s="179">
        <f>IF(ISNUMBER(VALUE(SUBSTITUTE(実質収支比率等に係る経年分析!I$49,"▲","-"))),ROUND(VALUE(SUBSTITUTE(実質収支比率等に係る経年分析!I$49,"▲","-")),2),NA())</f>
        <v>-0.56999999999999995</v>
      </c>
      <c r="F21" s="179">
        <f>IF(ISNUMBER(VALUE(SUBSTITUTE(実質収支比率等に係る経年分析!J$49,"▲","-"))),ROUND(VALUE(SUBSTITUTE(実質収支比率等に係る経年分析!J$49,"▲","-")),2),NA())</f>
        <v>-1.37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介護保険特別会計(介護サービス勘定)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0.32</v>
      </c>
    </row>
    <row r="32" spans="1:11" x14ac:dyDescent="0.15">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1.32</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4.08</v>
      </c>
    </row>
    <row r="34" spans="1:16" x14ac:dyDescent="0.15">
      <c r="A34" s="180" t="str">
        <f>IF(連結実質赤字比率に係る赤字・黒字の構成分析!C$36="",NA(),連結実質赤字比率に係る赤字・黒字の構成分析!C$36)</f>
        <v>流域関連公共下水道事業会計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8.73</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16.02</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0.02</v>
      </c>
      <c r="C36" s="180" t="e">
        <f>IF(ROUND(VALUE(SUBSTITUTE(連結実質赤字比率に係る赤字・黒字の構成分析!F$34,"▲", "-")), 2) &gt;= 0, ABS(ROUND(VALUE(SUBSTITUTE(連結実質赤字比率に係る赤字・黒字の構成分析!F$34,"▲", "-")), 2)), NA())</f>
        <v>#N/A</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0.56000000000000005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0.12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0.16</v>
      </c>
      <c r="J36" s="180">
        <f>IF(ROUND(VALUE(SUBSTITUTE(連結実質赤字比率に係る赤字・黒字の構成分析!J$34,"▲", "-")), 2) &lt; 0, ABS(ROUND(VALUE(SUBSTITUTE(連結実質赤字比率に係る赤字・黒字の構成分析!J$34,"▲", "-")), 2)), NA())</f>
        <v>0.8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1194</v>
      </c>
      <c r="E42" s="181"/>
      <c r="F42" s="181"/>
      <c r="G42" s="181">
        <f>'実質公債費比率（分子）の構造'!L$52</f>
        <v>1135</v>
      </c>
      <c r="H42" s="181"/>
      <c r="I42" s="181"/>
      <c r="J42" s="181">
        <f>'実質公債費比率（分子）の構造'!M$52</f>
        <v>1116</v>
      </c>
      <c r="K42" s="181"/>
      <c r="L42" s="181"/>
      <c r="M42" s="181">
        <f>'実質公債費比率（分子）の構造'!N$52</f>
        <v>1049</v>
      </c>
      <c r="N42" s="181"/>
      <c r="O42" s="181"/>
      <c r="P42" s="181">
        <f>'実質公債費比率（分子）の構造'!O$52</f>
        <v>1030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83</v>
      </c>
      <c r="C44" s="181"/>
      <c r="D44" s="181"/>
      <c r="E44" s="181">
        <f>'実質公債費比率（分子）の構造'!L$50</f>
        <v>88</v>
      </c>
      <c r="F44" s="181"/>
      <c r="G44" s="181"/>
      <c r="H44" s="181">
        <f>'実質公債費比率（分子）の構造'!M$50</f>
        <v>104</v>
      </c>
      <c r="I44" s="181"/>
      <c r="J44" s="181"/>
      <c r="K44" s="181">
        <f>'実質公債費比率（分子）の構造'!N$50</f>
        <v>221</v>
      </c>
      <c r="L44" s="181"/>
      <c r="M44" s="181"/>
      <c r="N44" s="181">
        <f>'実質公債費比率（分子）の構造'!O$50</f>
        <v>226</v>
      </c>
      <c r="O44" s="181"/>
      <c r="P44" s="181"/>
    </row>
    <row r="45" spans="1:16" x14ac:dyDescent="0.15">
      <c r="A45" s="181" t="s">
        <v>66</v>
      </c>
      <c r="B45" s="181">
        <f>'実質公債費比率（分子）の構造'!K$49</f>
        <v>208</v>
      </c>
      <c r="C45" s="181"/>
      <c r="D45" s="181"/>
      <c r="E45" s="181">
        <f>'実質公債費比率（分子）の構造'!L$49</f>
        <v>177</v>
      </c>
      <c r="F45" s="181"/>
      <c r="G45" s="181"/>
      <c r="H45" s="181">
        <f>'実質公債費比率（分子）の構造'!M$49</f>
        <v>131</v>
      </c>
      <c r="I45" s="181"/>
      <c r="J45" s="181"/>
      <c r="K45" s="181">
        <f>'実質公債費比率（分子）の構造'!N$49</f>
        <v>77</v>
      </c>
      <c r="L45" s="181"/>
      <c r="M45" s="181"/>
      <c r="N45" s="181">
        <f>'実質公債費比率（分子）の構造'!O$49</f>
        <v>1</v>
      </c>
      <c r="O45" s="181"/>
      <c r="P45" s="181"/>
    </row>
    <row r="46" spans="1:16" x14ac:dyDescent="0.15">
      <c r="A46" s="181" t="s">
        <v>67</v>
      </c>
      <c r="B46" s="181">
        <f>'実質公債費比率（分子）の構造'!K$48</f>
        <v>588</v>
      </c>
      <c r="C46" s="181"/>
      <c r="D46" s="181"/>
      <c r="E46" s="181">
        <f>'実質公債費比率（分子）の構造'!L$48</f>
        <v>585</v>
      </c>
      <c r="F46" s="181"/>
      <c r="G46" s="181"/>
      <c r="H46" s="181">
        <f>'実質公債費比率（分子）の構造'!M$48</f>
        <v>577</v>
      </c>
      <c r="I46" s="181"/>
      <c r="J46" s="181"/>
      <c r="K46" s="181">
        <f>'実質公債費比率（分子）の構造'!N$48</f>
        <v>564</v>
      </c>
      <c r="L46" s="181"/>
      <c r="M46" s="181"/>
      <c r="N46" s="181">
        <f>'実質公債費比率（分子）の構造'!O$48</f>
        <v>520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1177</v>
      </c>
      <c r="C49" s="181"/>
      <c r="D49" s="181"/>
      <c r="E49" s="181">
        <f>'実質公債費比率（分子）の構造'!L$45</f>
        <v>1027</v>
      </c>
      <c r="F49" s="181"/>
      <c r="G49" s="181"/>
      <c r="H49" s="181">
        <f>'実質公債費比率（分子）の構造'!M$45</f>
        <v>1028</v>
      </c>
      <c r="I49" s="181"/>
      <c r="J49" s="181"/>
      <c r="K49" s="181">
        <f>'実質公債費比率（分子）の構造'!N$45</f>
        <v>1133</v>
      </c>
      <c r="L49" s="181"/>
      <c r="M49" s="181"/>
      <c r="N49" s="181">
        <f>'実質公債費比率（分子）の構造'!O$45</f>
        <v>1080</v>
      </c>
      <c r="O49" s="181"/>
      <c r="P49" s="181"/>
    </row>
    <row r="50" spans="1:16" x14ac:dyDescent="0.15">
      <c r="A50" s="181" t="s">
        <v>71</v>
      </c>
      <c r="B50" s="181" t="e">
        <f>NA()</f>
        <v>#N/A</v>
      </c>
      <c r="C50" s="181">
        <f>IF(ISNUMBER('実質公債費比率（分子）の構造'!K$53),'実質公債費比率（分子）の構造'!K$53,NA())</f>
        <v>862</v>
      </c>
      <c r="D50" s="181" t="e">
        <f>NA()</f>
        <v>#N/A</v>
      </c>
      <c r="E50" s="181" t="e">
        <f>NA()</f>
        <v>#N/A</v>
      </c>
      <c r="F50" s="181">
        <f>IF(ISNUMBER('実質公債費比率（分子）の構造'!L$53),'実質公債費比率（分子）の構造'!L$53,NA())</f>
        <v>742</v>
      </c>
      <c r="G50" s="181" t="e">
        <f>NA()</f>
        <v>#N/A</v>
      </c>
      <c r="H50" s="181" t="e">
        <f>NA()</f>
        <v>#N/A</v>
      </c>
      <c r="I50" s="181">
        <f>IF(ISNUMBER('実質公債費比率（分子）の構造'!M$53),'実質公債費比率（分子）の構造'!M$53,NA())</f>
        <v>724</v>
      </c>
      <c r="J50" s="181" t="e">
        <f>NA()</f>
        <v>#N/A</v>
      </c>
      <c r="K50" s="181" t="e">
        <f>NA()</f>
        <v>#N/A</v>
      </c>
      <c r="L50" s="181">
        <f>IF(ISNUMBER('実質公債費比率（分子）の構造'!N$53),'実質公債費比率（分子）の構造'!N$53,NA())</f>
        <v>946</v>
      </c>
      <c r="M50" s="181" t="e">
        <f>NA()</f>
        <v>#N/A</v>
      </c>
      <c r="N50" s="181" t="e">
        <f>NA()</f>
        <v>#N/A</v>
      </c>
      <c r="O50" s="181">
        <f>IF(ISNUMBER('実質公債費比率（分子）の構造'!O$53),'実質公債費比率（分子）の構造'!O$53,NA())</f>
        <v>797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14306</v>
      </c>
      <c r="E56" s="180"/>
      <c r="F56" s="180"/>
      <c r="G56" s="180">
        <f>'将来負担比率（分子）の構造'!J$52</f>
        <v>14345</v>
      </c>
      <c r="H56" s="180"/>
      <c r="I56" s="180"/>
      <c r="J56" s="180">
        <f>'将来負担比率（分子）の構造'!K$52</f>
        <v>14222</v>
      </c>
      <c r="K56" s="180"/>
      <c r="L56" s="180"/>
      <c r="M56" s="180">
        <f>'将来負担比率（分子）の構造'!L$52</f>
        <v>14232</v>
      </c>
      <c r="N56" s="180"/>
      <c r="O56" s="180"/>
      <c r="P56" s="180">
        <f>'将来負担比率（分子）の構造'!M$52</f>
        <v>13970</v>
      </c>
    </row>
    <row r="57" spans="1:16" x14ac:dyDescent="0.15">
      <c r="A57" s="180" t="s">
        <v>42</v>
      </c>
      <c r="B57" s="180"/>
      <c r="C57" s="180"/>
      <c r="D57" s="180">
        <f>'将来負担比率（分子）の構造'!I$51</f>
        <v>36</v>
      </c>
      <c r="E57" s="180"/>
      <c r="F57" s="180"/>
      <c r="G57" s="180" t="str">
        <f>'将来負担比率（分子）の構造'!J$51</f>
        <v>-</v>
      </c>
      <c r="H57" s="180"/>
      <c r="I57" s="180"/>
      <c r="J57" s="180">
        <f>'将来負担比率（分子）の構造'!K$51</f>
        <v>19</v>
      </c>
      <c r="K57" s="180"/>
      <c r="L57" s="180"/>
      <c r="M57" s="180">
        <f>'将来負担比率（分子）の構造'!L$51</f>
        <v>99</v>
      </c>
      <c r="N57" s="180"/>
      <c r="O57" s="180"/>
      <c r="P57" s="180">
        <f>'将来負担比率（分子）の構造'!M$51</f>
        <v>110</v>
      </c>
    </row>
    <row r="58" spans="1:16" x14ac:dyDescent="0.15">
      <c r="A58" s="180" t="s">
        <v>41</v>
      </c>
      <c r="B58" s="180"/>
      <c r="C58" s="180"/>
      <c r="D58" s="180">
        <f>'将来負担比率（分子）の構造'!I$50</f>
        <v>2529</v>
      </c>
      <c r="E58" s="180"/>
      <c r="F58" s="180"/>
      <c r="G58" s="180">
        <f>'将来負担比率（分子）の構造'!J$50</f>
        <v>3009</v>
      </c>
      <c r="H58" s="180"/>
      <c r="I58" s="180"/>
      <c r="J58" s="180">
        <f>'将来負担比率（分子）の構造'!K$50</f>
        <v>3407</v>
      </c>
      <c r="K58" s="180"/>
      <c r="L58" s="180"/>
      <c r="M58" s="180">
        <f>'将来負担比率（分子）の構造'!L$50</f>
        <v>3782</v>
      </c>
      <c r="N58" s="180"/>
      <c r="O58" s="180"/>
      <c r="P58" s="180">
        <f>'将来負担比率（分子）の構造'!M$50</f>
        <v>3842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427</v>
      </c>
      <c r="C61" s="180"/>
      <c r="D61" s="180"/>
      <c r="E61" s="180">
        <f>'将来負担比率（分子）の構造'!J$46</f>
        <v>227</v>
      </c>
      <c r="F61" s="180"/>
      <c r="G61" s="180"/>
      <c r="H61" s="180">
        <f>'将来負担比率（分子）の構造'!K$46</f>
        <v>134</v>
      </c>
      <c r="I61" s="180"/>
      <c r="J61" s="180"/>
      <c r="K61" s="180">
        <f>'将来負担比率（分子）の構造'!L$46</f>
        <v>134</v>
      </c>
      <c r="L61" s="180"/>
      <c r="M61" s="180"/>
      <c r="N61" s="180">
        <f>'将来負担比率（分子）の構造'!M$46</f>
        <v>135</v>
      </c>
      <c r="O61" s="180"/>
      <c r="P61" s="180"/>
    </row>
    <row r="62" spans="1:16" x14ac:dyDescent="0.15">
      <c r="A62" s="180" t="s">
        <v>35</v>
      </c>
      <c r="B62" s="180">
        <f>'将来負担比率（分子）の構造'!I$45</f>
        <v>181</v>
      </c>
      <c r="C62" s="180"/>
      <c r="D62" s="180"/>
      <c r="E62" s="180">
        <f>'将来負担比率（分子）の構造'!J$45</f>
        <v>103</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779</v>
      </c>
      <c r="C63" s="180"/>
      <c r="D63" s="180"/>
      <c r="E63" s="180">
        <f>'将来負担比率（分子）の構造'!J$44</f>
        <v>656</v>
      </c>
      <c r="F63" s="180"/>
      <c r="G63" s="180"/>
      <c r="H63" s="180">
        <f>'将来負担比率（分子）の構造'!K$44</f>
        <v>454</v>
      </c>
      <c r="I63" s="180"/>
      <c r="J63" s="180"/>
      <c r="K63" s="180">
        <f>'将来負担比率（分子）の構造'!L$44</f>
        <v>400</v>
      </c>
      <c r="L63" s="180"/>
      <c r="M63" s="180"/>
      <c r="N63" s="180">
        <f>'将来負担比率（分子）の構造'!M$44</f>
        <v>342</v>
      </c>
      <c r="O63" s="180"/>
      <c r="P63" s="180"/>
    </row>
    <row r="64" spans="1:16" x14ac:dyDescent="0.15">
      <c r="A64" s="180" t="s">
        <v>33</v>
      </c>
      <c r="B64" s="180">
        <f>'将来負担比率（分子）の構造'!I$43</f>
        <v>6564</v>
      </c>
      <c r="C64" s="180"/>
      <c r="D64" s="180"/>
      <c r="E64" s="180">
        <f>'将来負担比率（分子）の構造'!J$43</f>
        <v>6171</v>
      </c>
      <c r="F64" s="180"/>
      <c r="G64" s="180"/>
      <c r="H64" s="180">
        <f>'将来負担比率（分子）の構造'!K$43</f>
        <v>5839</v>
      </c>
      <c r="I64" s="180"/>
      <c r="J64" s="180"/>
      <c r="K64" s="180">
        <f>'将来負担比率（分子）の構造'!L$43</f>
        <v>5348</v>
      </c>
      <c r="L64" s="180"/>
      <c r="M64" s="180"/>
      <c r="N64" s="180">
        <f>'将来負担比率（分子）の構造'!M$43</f>
        <v>4883</v>
      </c>
      <c r="O64" s="180"/>
      <c r="P64" s="180"/>
    </row>
    <row r="65" spans="1:16" x14ac:dyDescent="0.15">
      <c r="A65" s="180" t="s">
        <v>32</v>
      </c>
      <c r="B65" s="180" t="str">
        <f>'将来負担比率（分子）の構造'!I$42</f>
        <v>-</v>
      </c>
      <c r="C65" s="180"/>
      <c r="D65" s="180"/>
      <c r="E65" s="180" t="str">
        <f>'将来負担比率（分子）の構造'!J$42</f>
        <v>-</v>
      </c>
      <c r="F65" s="180"/>
      <c r="G65" s="180"/>
      <c r="H65" s="180">
        <f>'将来負担比率（分子）の構造'!K$42</f>
        <v>2142</v>
      </c>
      <c r="I65" s="180"/>
      <c r="J65" s="180"/>
      <c r="K65" s="180">
        <f>'将来負担比率（分子）の構造'!L$42</f>
        <v>2026</v>
      </c>
      <c r="L65" s="180"/>
      <c r="M65" s="180"/>
      <c r="N65" s="180">
        <f>'将来負担比率（分子）の構造'!M$42</f>
        <v>1884</v>
      </c>
      <c r="O65" s="180"/>
      <c r="P65" s="180"/>
    </row>
    <row r="66" spans="1:16" x14ac:dyDescent="0.15">
      <c r="A66" s="180" t="s">
        <v>31</v>
      </c>
      <c r="B66" s="180">
        <f>'将来負担比率（分子）の構造'!I$41</f>
        <v>10167</v>
      </c>
      <c r="C66" s="180"/>
      <c r="D66" s="180"/>
      <c r="E66" s="180">
        <f>'将来負担比率（分子）の構造'!J$41</f>
        <v>10632</v>
      </c>
      <c r="F66" s="180"/>
      <c r="G66" s="180"/>
      <c r="H66" s="180">
        <f>'将来負担比率（分子）の構造'!K$41</f>
        <v>10489</v>
      </c>
      <c r="I66" s="180"/>
      <c r="J66" s="180"/>
      <c r="K66" s="180">
        <f>'将来負担比率（分子）の構造'!L$41</f>
        <v>10622</v>
      </c>
      <c r="L66" s="180"/>
      <c r="M66" s="180"/>
      <c r="N66" s="180">
        <f>'将来負担比率（分子）の構造'!M$41</f>
        <v>10246</v>
      </c>
      <c r="O66" s="180"/>
      <c r="P66" s="180"/>
    </row>
    <row r="67" spans="1:16" x14ac:dyDescent="0.15">
      <c r="A67" s="180" t="s">
        <v>75</v>
      </c>
      <c r="B67" s="180" t="e">
        <f>NA()</f>
        <v>#N/A</v>
      </c>
      <c r="C67" s="180">
        <f>IF(ISNUMBER('将来負担比率（分子）の構造'!I$53), IF('将来負担比率（分子）の構造'!I$53 &lt; 0, 0, '将来負担比率（分子）の構造'!I$53), NA())</f>
        <v>1248</v>
      </c>
      <c r="D67" s="180" t="e">
        <f>NA()</f>
        <v>#N/A</v>
      </c>
      <c r="E67" s="180" t="e">
        <f>NA()</f>
        <v>#N/A</v>
      </c>
      <c r="F67" s="180">
        <f>IF(ISNUMBER('将来負担比率（分子）の構造'!J$53), IF('将来負担比率（分子）の構造'!J$53 &lt; 0, 0, '将来負担比率（分子）の構造'!J$53), NA())</f>
        <v>434</v>
      </c>
      <c r="G67" s="180" t="e">
        <f>NA()</f>
        <v>#N/A</v>
      </c>
      <c r="H67" s="180" t="e">
        <f>NA()</f>
        <v>#N/A</v>
      </c>
      <c r="I67" s="180">
        <f>IF(ISNUMBER('将来負担比率（分子）の構造'!K$53), IF('将来負担比率（分子）の構造'!K$53 &lt; 0, 0, '将来負担比率（分子）の構造'!K$53), NA())</f>
        <v>1411</v>
      </c>
      <c r="J67" s="180" t="e">
        <f>NA()</f>
        <v>#N/A</v>
      </c>
      <c r="K67" s="180" t="e">
        <f>NA()</f>
        <v>#N/A</v>
      </c>
      <c r="L67" s="180">
        <f>IF(ISNUMBER('将来負担比率（分子）の構造'!L$53), IF('将来負担比率（分子）の構造'!L$53 &lt; 0, 0, '将来負担比率（分子）の構造'!L$53), NA())</f>
        <v>418</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1645</v>
      </c>
      <c r="C72" s="184">
        <f>基金残高に係る経年分析!G55</f>
        <v>1653</v>
      </c>
      <c r="D72" s="184">
        <f>基金残高に係る経年分析!H55</f>
        <v>1650</v>
      </c>
    </row>
    <row r="73" spans="1:16" x14ac:dyDescent="0.15">
      <c r="A73" s="183" t="s">
        <v>78</v>
      </c>
      <c r="B73" s="184">
        <f>基金残高に係る経年分析!F56</f>
        <v>178</v>
      </c>
      <c r="C73" s="184">
        <f>基金残高に係る経年分析!G56</f>
        <v>178</v>
      </c>
      <c r="D73" s="184">
        <f>基金残高に係る経年分析!H56</f>
        <v>178</v>
      </c>
    </row>
    <row r="74" spans="1:16" x14ac:dyDescent="0.15">
      <c r="A74" s="183" t="s">
        <v>79</v>
      </c>
      <c r="B74" s="184">
        <f>基金残高に係る経年分析!F57</f>
        <v>1460</v>
      </c>
      <c r="C74" s="184">
        <f>基金残高に係る経年分析!G57</f>
        <v>1794</v>
      </c>
      <c r="D74" s="184">
        <f>基金残高に係る経年分析!H57</f>
        <v>1849</v>
      </c>
    </row>
  </sheetData>
  <sheetProtection algorithmName="SHA-512" hashValue="hlJ3CW5MxVdl/GcHF200miLS9l5+gDLlN5svpIjQ/Vux7wsu+EGxCpyJfm3TWXX3/UFMEnnmelrOjSEqi2GTKQ==" saltValue="V8l9+wJqN8ty4r+QwM31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6442402</v>
      </c>
      <c r="S5" s="689"/>
      <c r="T5" s="689"/>
      <c r="U5" s="689"/>
      <c r="V5" s="689"/>
      <c r="W5" s="689"/>
      <c r="X5" s="689"/>
      <c r="Y5" s="735"/>
      <c r="Z5" s="753">
        <v>44.1</v>
      </c>
      <c r="AA5" s="753"/>
      <c r="AB5" s="753"/>
      <c r="AC5" s="753"/>
      <c r="AD5" s="754">
        <v>6442402</v>
      </c>
      <c r="AE5" s="754"/>
      <c r="AF5" s="754"/>
      <c r="AG5" s="754"/>
      <c r="AH5" s="754"/>
      <c r="AI5" s="754"/>
      <c r="AJ5" s="754"/>
      <c r="AK5" s="754"/>
      <c r="AL5" s="736">
        <v>77.099999999999994</v>
      </c>
      <c r="AM5" s="705"/>
      <c r="AN5" s="705"/>
      <c r="AO5" s="737"/>
      <c r="AP5" s="722" t="s">
        <v>225</v>
      </c>
      <c r="AQ5" s="723"/>
      <c r="AR5" s="723"/>
      <c r="AS5" s="723"/>
      <c r="AT5" s="723"/>
      <c r="AU5" s="723"/>
      <c r="AV5" s="723"/>
      <c r="AW5" s="723"/>
      <c r="AX5" s="723"/>
      <c r="AY5" s="723"/>
      <c r="AZ5" s="723"/>
      <c r="BA5" s="723"/>
      <c r="BB5" s="723"/>
      <c r="BC5" s="723"/>
      <c r="BD5" s="723"/>
      <c r="BE5" s="723"/>
      <c r="BF5" s="724"/>
      <c r="BG5" s="623">
        <v>6442402</v>
      </c>
      <c r="BH5" s="626"/>
      <c r="BI5" s="626"/>
      <c r="BJ5" s="626"/>
      <c r="BK5" s="626"/>
      <c r="BL5" s="626"/>
      <c r="BM5" s="626"/>
      <c r="BN5" s="627"/>
      <c r="BO5" s="685">
        <v>100</v>
      </c>
      <c r="BP5" s="685"/>
      <c r="BQ5" s="685"/>
      <c r="BR5" s="685"/>
      <c r="BS5" s="686">
        <v>125843</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99774</v>
      </c>
      <c r="S6" s="626"/>
      <c r="T6" s="626"/>
      <c r="U6" s="626"/>
      <c r="V6" s="626"/>
      <c r="W6" s="626"/>
      <c r="X6" s="626"/>
      <c r="Y6" s="627"/>
      <c r="Z6" s="685">
        <v>0.7</v>
      </c>
      <c r="AA6" s="685"/>
      <c r="AB6" s="685"/>
      <c r="AC6" s="685"/>
      <c r="AD6" s="686">
        <v>99774</v>
      </c>
      <c r="AE6" s="686"/>
      <c r="AF6" s="686"/>
      <c r="AG6" s="686"/>
      <c r="AH6" s="686"/>
      <c r="AI6" s="686"/>
      <c r="AJ6" s="686"/>
      <c r="AK6" s="686"/>
      <c r="AL6" s="628">
        <v>1.2</v>
      </c>
      <c r="AM6" s="629"/>
      <c r="AN6" s="629"/>
      <c r="AO6" s="687"/>
      <c r="AP6" s="620" t="s">
        <v>230</v>
      </c>
      <c r="AQ6" s="621"/>
      <c r="AR6" s="621"/>
      <c r="AS6" s="621"/>
      <c r="AT6" s="621"/>
      <c r="AU6" s="621"/>
      <c r="AV6" s="621"/>
      <c r="AW6" s="621"/>
      <c r="AX6" s="621"/>
      <c r="AY6" s="621"/>
      <c r="AZ6" s="621"/>
      <c r="BA6" s="621"/>
      <c r="BB6" s="621"/>
      <c r="BC6" s="621"/>
      <c r="BD6" s="621"/>
      <c r="BE6" s="621"/>
      <c r="BF6" s="622"/>
      <c r="BG6" s="623">
        <v>6442402</v>
      </c>
      <c r="BH6" s="626"/>
      <c r="BI6" s="626"/>
      <c r="BJ6" s="626"/>
      <c r="BK6" s="626"/>
      <c r="BL6" s="626"/>
      <c r="BM6" s="626"/>
      <c r="BN6" s="627"/>
      <c r="BO6" s="685">
        <v>100</v>
      </c>
      <c r="BP6" s="685"/>
      <c r="BQ6" s="685"/>
      <c r="BR6" s="685"/>
      <c r="BS6" s="686">
        <v>125843</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139729</v>
      </c>
      <c r="CS6" s="626"/>
      <c r="CT6" s="626"/>
      <c r="CU6" s="626"/>
      <c r="CV6" s="626"/>
      <c r="CW6" s="626"/>
      <c r="CX6" s="626"/>
      <c r="CY6" s="627"/>
      <c r="CZ6" s="736">
        <v>1</v>
      </c>
      <c r="DA6" s="705"/>
      <c r="DB6" s="705"/>
      <c r="DC6" s="739"/>
      <c r="DD6" s="631" t="s">
        <v>138</v>
      </c>
      <c r="DE6" s="626"/>
      <c r="DF6" s="626"/>
      <c r="DG6" s="626"/>
      <c r="DH6" s="626"/>
      <c r="DI6" s="626"/>
      <c r="DJ6" s="626"/>
      <c r="DK6" s="626"/>
      <c r="DL6" s="626"/>
      <c r="DM6" s="626"/>
      <c r="DN6" s="626"/>
      <c r="DO6" s="626"/>
      <c r="DP6" s="627"/>
      <c r="DQ6" s="631">
        <v>139594</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8993</v>
      </c>
      <c r="S7" s="626"/>
      <c r="T7" s="626"/>
      <c r="U7" s="626"/>
      <c r="V7" s="626"/>
      <c r="W7" s="626"/>
      <c r="X7" s="626"/>
      <c r="Y7" s="627"/>
      <c r="Z7" s="685">
        <v>0.1</v>
      </c>
      <c r="AA7" s="685"/>
      <c r="AB7" s="685"/>
      <c r="AC7" s="685"/>
      <c r="AD7" s="686">
        <v>8993</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3121642</v>
      </c>
      <c r="BH7" s="626"/>
      <c r="BI7" s="626"/>
      <c r="BJ7" s="626"/>
      <c r="BK7" s="626"/>
      <c r="BL7" s="626"/>
      <c r="BM7" s="626"/>
      <c r="BN7" s="627"/>
      <c r="BO7" s="685">
        <v>48.5</v>
      </c>
      <c r="BP7" s="685"/>
      <c r="BQ7" s="685"/>
      <c r="BR7" s="685"/>
      <c r="BS7" s="686">
        <v>125843</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1685277</v>
      </c>
      <c r="CS7" s="626"/>
      <c r="CT7" s="626"/>
      <c r="CU7" s="626"/>
      <c r="CV7" s="626"/>
      <c r="CW7" s="626"/>
      <c r="CX7" s="626"/>
      <c r="CY7" s="627"/>
      <c r="CZ7" s="685">
        <v>11.9</v>
      </c>
      <c r="DA7" s="685"/>
      <c r="DB7" s="685"/>
      <c r="DC7" s="685"/>
      <c r="DD7" s="631">
        <v>11613</v>
      </c>
      <c r="DE7" s="626"/>
      <c r="DF7" s="626"/>
      <c r="DG7" s="626"/>
      <c r="DH7" s="626"/>
      <c r="DI7" s="626"/>
      <c r="DJ7" s="626"/>
      <c r="DK7" s="626"/>
      <c r="DL7" s="626"/>
      <c r="DM7" s="626"/>
      <c r="DN7" s="626"/>
      <c r="DO7" s="626"/>
      <c r="DP7" s="627"/>
      <c r="DQ7" s="631">
        <v>1453425</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20055</v>
      </c>
      <c r="S8" s="626"/>
      <c r="T8" s="626"/>
      <c r="U8" s="626"/>
      <c r="V8" s="626"/>
      <c r="W8" s="626"/>
      <c r="X8" s="626"/>
      <c r="Y8" s="627"/>
      <c r="Z8" s="685">
        <v>0.1</v>
      </c>
      <c r="AA8" s="685"/>
      <c r="AB8" s="685"/>
      <c r="AC8" s="685"/>
      <c r="AD8" s="686">
        <v>20055</v>
      </c>
      <c r="AE8" s="686"/>
      <c r="AF8" s="686"/>
      <c r="AG8" s="686"/>
      <c r="AH8" s="686"/>
      <c r="AI8" s="686"/>
      <c r="AJ8" s="686"/>
      <c r="AK8" s="686"/>
      <c r="AL8" s="628">
        <v>0.2</v>
      </c>
      <c r="AM8" s="629"/>
      <c r="AN8" s="629"/>
      <c r="AO8" s="687"/>
      <c r="AP8" s="620" t="s">
        <v>236</v>
      </c>
      <c r="AQ8" s="621"/>
      <c r="AR8" s="621"/>
      <c r="AS8" s="621"/>
      <c r="AT8" s="621"/>
      <c r="AU8" s="621"/>
      <c r="AV8" s="621"/>
      <c r="AW8" s="621"/>
      <c r="AX8" s="621"/>
      <c r="AY8" s="621"/>
      <c r="AZ8" s="621"/>
      <c r="BA8" s="621"/>
      <c r="BB8" s="621"/>
      <c r="BC8" s="621"/>
      <c r="BD8" s="621"/>
      <c r="BE8" s="621"/>
      <c r="BF8" s="622"/>
      <c r="BG8" s="623">
        <v>80456</v>
      </c>
      <c r="BH8" s="626"/>
      <c r="BI8" s="626"/>
      <c r="BJ8" s="626"/>
      <c r="BK8" s="626"/>
      <c r="BL8" s="626"/>
      <c r="BM8" s="626"/>
      <c r="BN8" s="627"/>
      <c r="BO8" s="685">
        <v>1.2</v>
      </c>
      <c r="BP8" s="685"/>
      <c r="BQ8" s="685"/>
      <c r="BR8" s="685"/>
      <c r="BS8" s="631" t="s">
        <v>138</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5785713</v>
      </c>
      <c r="CS8" s="626"/>
      <c r="CT8" s="626"/>
      <c r="CU8" s="626"/>
      <c r="CV8" s="626"/>
      <c r="CW8" s="626"/>
      <c r="CX8" s="626"/>
      <c r="CY8" s="627"/>
      <c r="CZ8" s="685">
        <v>40.700000000000003</v>
      </c>
      <c r="DA8" s="685"/>
      <c r="DB8" s="685"/>
      <c r="DC8" s="685"/>
      <c r="DD8" s="631">
        <v>342240</v>
      </c>
      <c r="DE8" s="626"/>
      <c r="DF8" s="626"/>
      <c r="DG8" s="626"/>
      <c r="DH8" s="626"/>
      <c r="DI8" s="626"/>
      <c r="DJ8" s="626"/>
      <c r="DK8" s="626"/>
      <c r="DL8" s="626"/>
      <c r="DM8" s="626"/>
      <c r="DN8" s="626"/>
      <c r="DO8" s="626"/>
      <c r="DP8" s="627"/>
      <c r="DQ8" s="631">
        <v>2405901</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18458</v>
      </c>
      <c r="S9" s="626"/>
      <c r="T9" s="626"/>
      <c r="U9" s="626"/>
      <c r="V9" s="626"/>
      <c r="W9" s="626"/>
      <c r="X9" s="626"/>
      <c r="Y9" s="627"/>
      <c r="Z9" s="685">
        <v>0.1</v>
      </c>
      <c r="AA9" s="685"/>
      <c r="AB9" s="685"/>
      <c r="AC9" s="685"/>
      <c r="AD9" s="686">
        <v>18458</v>
      </c>
      <c r="AE9" s="686"/>
      <c r="AF9" s="686"/>
      <c r="AG9" s="686"/>
      <c r="AH9" s="686"/>
      <c r="AI9" s="686"/>
      <c r="AJ9" s="686"/>
      <c r="AK9" s="686"/>
      <c r="AL9" s="628">
        <v>0.2</v>
      </c>
      <c r="AM9" s="629"/>
      <c r="AN9" s="629"/>
      <c r="AO9" s="687"/>
      <c r="AP9" s="620" t="s">
        <v>239</v>
      </c>
      <c r="AQ9" s="621"/>
      <c r="AR9" s="621"/>
      <c r="AS9" s="621"/>
      <c r="AT9" s="621"/>
      <c r="AU9" s="621"/>
      <c r="AV9" s="621"/>
      <c r="AW9" s="621"/>
      <c r="AX9" s="621"/>
      <c r="AY9" s="621"/>
      <c r="AZ9" s="621"/>
      <c r="BA9" s="621"/>
      <c r="BB9" s="621"/>
      <c r="BC9" s="621"/>
      <c r="BD9" s="621"/>
      <c r="BE9" s="621"/>
      <c r="BF9" s="622"/>
      <c r="BG9" s="623">
        <v>2370059</v>
      </c>
      <c r="BH9" s="626"/>
      <c r="BI9" s="626"/>
      <c r="BJ9" s="626"/>
      <c r="BK9" s="626"/>
      <c r="BL9" s="626"/>
      <c r="BM9" s="626"/>
      <c r="BN9" s="627"/>
      <c r="BO9" s="685">
        <v>36.799999999999997</v>
      </c>
      <c r="BP9" s="685"/>
      <c r="BQ9" s="685"/>
      <c r="BR9" s="685"/>
      <c r="BS9" s="631" t="s">
        <v>138</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1277744</v>
      </c>
      <c r="CS9" s="626"/>
      <c r="CT9" s="626"/>
      <c r="CU9" s="626"/>
      <c r="CV9" s="626"/>
      <c r="CW9" s="626"/>
      <c r="CX9" s="626"/>
      <c r="CY9" s="627"/>
      <c r="CZ9" s="685">
        <v>9</v>
      </c>
      <c r="DA9" s="685"/>
      <c r="DB9" s="685"/>
      <c r="DC9" s="685"/>
      <c r="DD9" s="631">
        <v>7568</v>
      </c>
      <c r="DE9" s="626"/>
      <c r="DF9" s="626"/>
      <c r="DG9" s="626"/>
      <c r="DH9" s="626"/>
      <c r="DI9" s="626"/>
      <c r="DJ9" s="626"/>
      <c r="DK9" s="626"/>
      <c r="DL9" s="626"/>
      <c r="DM9" s="626"/>
      <c r="DN9" s="626"/>
      <c r="DO9" s="626"/>
      <c r="DP9" s="627"/>
      <c r="DQ9" s="631">
        <v>1114485</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138</v>
      </c>
      <c r="S10" s="626"/>
      <c r="T10" s="626"/>
      <c r="U10" s="626"/>
      <c r="V10" s="626"/>
      <c r="W10" s="626"/>
      <c r="X10" s="626"/>
      <c r="Y10" s="627"/>
      <c r="Z10" s="685" t="s">
        <v>138</v>
      </c>
      <c r="AA10" s="685"/>
      <c r="AB10" s="685"/>
      <c r="AC10" s="685"/>
      <c r="AD10" s="686" t="s">
        <v>138</v>
      </c>
      <c r="AE10" s="686"/>
      <c r="AF10" s="686"/>
      <c r="AG10" s="686"/>
      <c r="AH10" s="686"/>
      <c r="AI10" s="686"/>
      <c r="AJ10" s="686"/>
      <c r="AK10" s="686"/>
      <c r="AL10" s="628" t="s">
        <v>138</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238941</v>
      </c>
      <c r="BH10" s="626"/>
      <c r="BI10" s="626"/>
      <c r="BJ10" s="626"/>
      <c r="BK10" s="626"/>
      <c r="BL10" s="626"/>
      <c r="BM10" s="626"/>
      <c r="BN10" s="627"/>
      <c r="BO10" s="685">
        <v>3.7</v>
      </c>
      <c r="BP10" s="685"/>
      <c r="BQ10" s="685"/>
      <c r="BR10" s="685"/>
      <c r="BS10" s="631">
        <v>40155</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t="s">
        <v>244</v>
      </c>
      <c r="CS10" s="626"/>
      <c r="CT10" s="626"/>
      <c r="CU10" s="626"/>
      <c r="CV10" s="626"/>
      <c r="CW10" s="626"/>
      <c r="CX10" s="626"/>
      <c r="CY10" s="627"/>
      <c r="CZ10" s="685" t="s">
        <v>138</v>
      </c>
      <c r="DA10" s="685"/>
      <c r="DB10" s="685"/>
      <c r="DC10" s="685"/>
      <c r="DD10" s="631" t="s">
        <v>138</v>
      </c>
      <c r="DE10" s="626"/>
      <c r="DF10" s="626"/>
      <c r="DG10" s="626"/>
      <c r="DH10" s="626"/>
      <c r="DI10" s="626"/>
      <c r="DJ10" s="626"/>
      <c r="DK10" s="626"/>
      <c r="DL10" s="626"/>
      <c r="DM10" s="626"/>
      <c r="DN10" s="626"/>
      <c r="DO10" s="626"/>
      <c r="DP10" s="627"/>
      <c r="DQ10" s="631" t="s">
        <v>138</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138</v>
      </c>
      <c r="S11" s="626"/>
      <c r="T11" s="626"/>
      <c r="U11" s="626"/>
      <c r="V11" s="626"/>
      <c r="W11" s="626"/>
      <c r="X11" s="626"/>
      <c r="Y11" s="627"/>
      <c r="Z11" s="685" t="s">
        <v>138</v>
      </c>
      <c r="AA11" s="685"/>
      <c r="AB11" s="685"/>
      <c r="AC11" s="685"/>
      <c r="AD11" s="686" t="s">
        <v>138</v>
      </c>
      <c r="AE11" s="686"/>
      <c r="AF11" s="686"/>
      <c r="AG11" s="686"/>
      <c r="AH11" s="686"/>
      <c r="AI11" s="686"/>
      <c r="AJ11" s="686"/>
      <c r="AK11" s="686"/>
      <c r="AL11" s="628" t="s">
        <v>138</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432186</v>
      </c>
      <c r="BH11" s="626"/>
      <c r="BI11" s="626"/>
      <c r="BJ11" s="626"/>
      <c r="BK11" s="626"/>
      <c r="BL11" s="626"/>
      <c r="BM11" s="626"/>
      <c r="BN11" s="627"/>
      <c r="BO11" s="685">
        <v>6.7</v>
      </c>
      <c r="BP11" s="685"/>
      <c r="BQ11" s="685"/>
      <c r="BR11" s="685"/>
      <c r="BS11" s="631">
        <v>85688</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140736</v>
      </c>
      <c r="CS11" s="626"/>
      <c r="CT11" s="626"/>
      <c r="CU11" s="626"/>
      <c r="CV11" s="626"/>
      <c r="CW11" s="626"/>
      <c r="CX11" s="626"/>
      <c r="CY11" s="627"/>
      <c r="CZ11" s="685">
        <v>1</v>
      </c>
      <c r="DA11" s="685"/>
      <c r="DB11" s="685"/>
      <c r="DC11" s="685"/>
      <c r="DD11" s="631">
        <v>71101</v>
      </c>
      <c r="DE11" s="626"/>
      <c r="DF11" s="626"/>
      <c r="DG11" s="626"/>
      <c r="DH11" s="626"/>
      <c r="DI11" s="626"/>
      <c r="DJ11" s="626"/>
      <c r="DK11" s="626"/>
      <c r="DL11" s="626"/>
      <c r="DM11" s="626"/>
      <c r="DN11" s="626"/>
      <c r="DO11" s="626"/>
      <c r="DP11" s="627"/>
      <c r="DQ11" s="631">
        <v>110790</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827912</v>
      </c>
      <c r="S12" s="626"/>
      <c r="T12" s="626"/>
      <c r="U12" s="626"/>
      <c r="V12" s="626"/>
      <c r="W12" s="626"/>
      <c r="X12" s="626"/>
      <c r="Y12" s="627"/>
      <c r="Z12" s="685">
        <v>5.7</v>
      </c>
      <c r="AA12" s="685"/>
      <c r="AB12" s="685"/>
      <c r="AC12" s="685"/>
      <c r="AD12" s="686">
        <v>827912</v>
      </c>
      <c r="AE12" s="686"/>
      <c r="AF12" s="686"/>
      <c r="AG12" s="686"/>
      <c r="AH12" s="686"/>
      <c r="AI12" s="686"/>
      <c r="AJ12" s="686"/>
      <c r="AK12" s="686"/>
      <c r="AL12" s="628">
        <v>9.9</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2892936</v>
      </c>
      <c r="BH12" s="626"/>
      <c r="BI12" s="626"/>
      <c r="BJ12" s="626"/>
      <c r="BK12" s="626"/>
      <c r="BL12" s="626"/>
      <c r="BM12" s="626"/>
      <c r="BN12" s="627"/>
      <c r="BO12" s="685">
        <v>44.9</v>
      </c>
      <c r="BP12" s="685"/>
      <c r="BQ12" s="685"/>
      <c r="BR12" s="685"/>
      <c r="BS12" s="631" t="s">
        <v>138</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50978</v>
      </c>
      <c r="CS12" s="626"/>
      <c r="CT12" s="626"/>
      <c r="CU12" s="626"/>
      <c r="CV12" s="626"/>
      <c r="CW12" s="626"/>
      <c r="CX12" s="626"/>
      <c r="CY12" s="627"/>
      <c r="CZ12" s="685">
        <v>0.4</v>
      </c>
      <c r="DA12" s="685"/>
      <c r="DB12" s="685"/>
      <c r="DC12" s="685"/>
      <c r="DD12" s="631" t="s">
        <v>244</v>
      </c>
      <c r="DE12" s="626"/>
      <c r="DF12" s="626"/>
      <c r="DG12" s="626"/>
      <c r="DH12" s="626"/>
      <c r="DI12" s="626"/>
      <c r="DJ12" s="626"/>
      <c r="DK12" s="626"/>
      <c r="DL12" s="626"/>
      <c r="DM12" s="626"/>
      <c r="DN12" s="626"/>
      <c r="DO12" s="626"/>
      <c r="DP12" s="627"/>
      <c r="DQ12" s="631">
        <v>29399</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138</v>
      </c>
      <c r="S13" s="626"/>
      <c r="T13" s="626"/>
      <c r="U13" s="626"/>
      <c r="V13" s="626"/>
      <c r="W13" s="626"/>
      <c r="X13" s="626"/>
      <c r="Y13" s="627"/>
      <c r="Z13" s="685" t="s">
        <v>138</v>
      </c>
      <c r="AA13" s="685"/>
      <c r="AB13" s="685"/>
      <c r="AC13" s="685"/>
      <c r="AD13" s="686" t="s">
        <v>138</v>
      </c>
      <c r="AE13" s="686"/>
      <c r="AF13" s="686"/>
      <c r="AG13" s="686"/>
      <c r="AH13" s="686"/>
      <c r="AI13" s="686"/>
      <c r="AJ13" s="686"/>
      <c r="AK13" s="686"/>
      <c r="AL13" s="628" t="s">
        <v>138</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2872479</v>
      </c>
      <c r="BH13" s="626"/>
      <c r="BI13" s="626"/>
      <c r="BJ13" s="626"/>
      <c r="BK13" s="626"/>
      <c r="BL13" s="626"/>
      <c r="BM13" s="626"/>
      <c r="BN13" s="627"/>
      <c r="BO13" s="685">
        <v>44.6</v>
      </c>
      <c r="BP13" s="685"/>
      <c r="BQ13" s="685"/>
      <c r="BR13" s="685"/>
      <c r="BS13" s="631" t="s">
        <v>138</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1239618</v>
      </c>
      <c r="CS13" s="626"/>
      <c r="CT13" s="626"/>
      <c r="CU13" s="626"/>
      <c r="CV13" s="626"/>
      <c r="CW13" s="626"/>
      <c r="CX13" s="626"/>
      <c r="CY13" s="627"/>
      <c r="CZ13" s="685">
        <v>8.6999999999999993</v>
      </c>
      <c r="DA13" s="685"/>
      <c r="DB13" s="685"/>
      <c r="DC13" s="685"/>
      <c r="DD13" s="631">
        <v>311792</v>
      </c>
      <c r="DE13" s="626"/>
      <c r="DF13" s="626"/>
      <c r="DG13" s="626"/>
      <c r="DH13" s="626"/>
      <c r="DI13" s="626"/>
      <c r="DJ13" s="626"/>
      <c r="DK13" s="626"/>
      <c r="DL13" s="626"/>
      <c r="DM13" s="626"/>
      <c r="DN13" s="626"/>
      <c r="DO13" s="626"/>
      <c r="DP13" s="627"/>
      <c r="DQ13" s="631">
        <v>1115909</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138</v>
      </c>
      <c r="S14" s="626"/>
      <c r="T14" s="626"/>
      <c r="U14" s="626"/>
      <c r="V14" s="626"/>
      <c r="W14" s="626"/>
      <c r="X14" s="626"/>
      <c r="Y14" s="627"/>
      <c r="Z14" s="685" t="s">
        <v>244</v>
      </c>
      <c r="AA14" s="685"/>
      <c r="AB14" s="685"/>
      <c r="AC14" s="685"/>
      <c r="AD14" s="686" t="s">
        <v>138</v>
      </c>
      <c r="AE14" s="686"/>
      <c r="AF14" s="686"/>
      <c r="AG14" s="686"/>
      <c r="AH14" s="686"/>
      <c r="AI14" s="686"/>
      <c r="AJ14" s="686"/>
      <c r="AK14" s="686"/>
      <c r="AL14" s="628" t="s">
        <v>138</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109437</v>
      </c>
      <c r="BH14" s="626"/>
      <c r="BI14" s="626"/>
      <c r="BJ14" s="626"/>
      <c r="BK14" s="626"/>
      <c r="BL14" s="626"/>
      <c r="BM14" s="626"/>
      <c r="BN14" s="627"/>
      <c r="BO14" s="685">
        <v>1.7</v>
      </c>
      <c r="BP14" s="685"/>
      <c r="BQ14" s="685"/>
      <c r="BR14" s="685"/>
      <c r="BS14" s="631" t="s">
        <v>138</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526430</v>
      </c>
      <c r="CS14" s="626"/>
      <c r="CT14" s="626"/>
      <c r="CU14" s="626"/>
      <c r="CV14" s="626"/>
      <c r="CW14" s="626"/>
      <c r="CX14" s="626"/>
      <c r="CY14" s="627"/>
      <c r="CZ14" s="685">
        <v>3.7</v>
      </c>
      <c r="DA14" s="685"/>
      <c r="DB14" s="685"/>
      <c r="DC14" s="685"/>
      <c r="DD14" s="631">
        <v>18381</v>
      </c>
      <c r="DE14" s="626"/>
      <c r="DF14" s="626"/>
      <c r="DG14" s="626"/>
      <c r="DH14" s="626"/>
      <c r="DI14" s="626"/>
      <c r="DJ14" s="626"/>
      <c r="DK14" s="626"/>
      <c r="DL14" s="626"/>
      <c r="DM14" s="626"/>
      <c r="DN14" s="626"/>
      <c r="DO14" s="626"/>
      <c r="DP14" s="627"/>
      <c r="DQ14" s="631">
        <v>505970</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37903</v>
      </c>
      <c r="S15" s="626"/>
      <c r="T15" s="626"/>
      <c r="U15" s="626"/>
      <c r="V15" s="626"/>
      <c r="W15" s="626"/>
      <c r="X15" s="626"/>
      <c r="Y15" s="627"/>
      <c r="Z15" s="685">
        <v>0.3</v>
      </c>
      <c r="AA15" s="685"/>
      <c r="AB15" s="685"/>
      <c r="AC15" s="685"/>
      <c r="AD15" s="686">
        <v>37903</v>
      </c>
      <c r="AE15" s="686"/>
      <c r="AF15" s="686"/>
      <c r="AG15" s="686"/>
      <c r="AH15" s="686"/>
      <c r="AI15" s="686"/>
      <c r="AJ15" s="686"/>
      <c r="AK15" s="686"/>
      <c r="AL15" s="628">
        <v>0.5</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318387</v>
      </c>
      <c r="BH15" s="626"/>
      <c r="BI15" s="626"/>
      <c r="BJ15" s="626"/>
      <c r="BK15" s="626"/>
      <c r="BL15" s="626"/>
      <c r="BM15" s="626"/>
      <c r="BN15" s="627"/>
      <c r="BO15" s="685">
        <v>4.9000000000000004</v>
      </c>
      <c r="BP15" s="685"/>
      <c r="BQ15" s="685"/>
      <c r="BR15" s="685"/>
      <c r="BS15" s="631" t="s">
        <v>138</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2278186</v>
      </c>
      <c r="CS15" s="626"/>
      <c r="CT15" s="626"/>
      <c r="CU15" s="626"/>
      <c r="CV15" s="626"/>
      <c r="CW15" s="626"/>
      <c r="CX15" s="626"/>
      <c r="CY15" s="627"/>
      <c r="CZ15" s="685">
        <v>16</v>
      </c>
      <c r="DA15" s="685"/>
      <c r="DB15" s="685"/>
      <c r="DC15" s="685"/>
      <c r="DD15" s="631">
        <v>683492</v>
      </c>
      <c r="DE15" s="626"/>
      <c r="DF15" s="626"/>
      <c r="DG15" s="626"/>
      <c r="DH15" s="626"/>
      <c r="DI15" s="626"/>
      <c r="DJ15" s="626"/>
      <c r="DK15" s="626"/>
      <c r="DL15" s="626"/>
      <c r="DM15" s="626"/>
      <c r="DN15" s="626"/>
      <c r="DO15" s="626"/>
      <c r="DP15" s="627"/>
      <c r="DQ15" s="631">
        <v>1699992</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244</v>
      </c>
      <c r="S16" s="626"/>
      <c r="T16" s="626"/>
      <c r="U16" s="626"/>
      <c r="V16" s="626"/>
      <c r="W16" s="626"/>
      <c r="X16" s="626"/>
      <c r="Y16" s="627"/>
      <c r="Z16" s="685" t="s">
        <v>138</v>
      </c>
      <c r="AA16" s="685"/>
      <c r="AB16" s="685"/>
      <c r="AC16" s="685"/>
      <c r="AD16" s="686" t="s">
        <v>138</v>
      </c>
      <c r="AE16" s="686"/>
      <c r="AF16" s="686"/>
      <c r="AG16" s="686"/>
      <c r="AH16" s="686"/>
      <c r="AI16" s="686"/>
      <c r="AJ16" s="686"/>
      <c r="AK16" s="686"/>
      <c r="AL16" s="628" t="s">
        <v>138</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244</v>
      </c>
      <c r="BH16" s="626"/>
      <c r="BI16" s="626"/>
      <c r="BJ16" s="626"/>
      <c r="BK16" s="626"/>
      <c r="BL16" s="626"/>
      <c r="BM16" s="626"/>
      <c r="BN16" s="627"/>
      <c r="BO16" s="685" t="s">
        <v>138</v>
      </c>
      <c r="BP16" s="685"/>
      <c r="BQ16" s="685"/>
      <c r="BR16" s="685"/>
      <c r="BS16" s="631" t="s">
        <v>138</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t="s">
        <v>244</v>
      </c>
      <c r="CS16" s="626"/>
      <c r="CT16" s="626"/>
      <c r="CU16" s="626"/>
      <c r="CV16" s="626"/>
      <c r="CW16" s="626"/>
      <c r="CX16" s="626"/>
      <c r="CY16" s="627"/>
      <c r="CZ16" s="685" t="s">
        <v>138</v>
      </c>
      <c r="DA16" s="685"/>
      <c r="DB16" s="685"/>
      <c r="DC16" s="685"/>
      <c r="DD16" s="631" t="s">
        <v>244</v>
      </c>
      <c r="DE16" s="626"/>
      <c r="DF16" s="626"/>
      <c r="DG16" s="626"/>
      <c r="DH16" s="626"/>
      <c r="DI16" s="626"/>
      <c r="DJ16" s="626"/>
      <c r="DK16" s="626"/>
      <c r="DL16" s="626"/>
      <c r="DM16" s="626"/>
      <c r="DN16" s="626"/>
      <c r="DO16" s="626"/>
      <c r="DP16" s="627"/>
      <c r="DQ16" s="631" t="s">
        <v>138</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46842</v>
      </c>
      <c r="S17" s="626"/>
      <c r="T17" s="626"/>
      <c r="U17" s="626"/>
      <c r="V17" s="626"/>
      <c r="W17" s="626"/>
      <c r="X17" s="626"/>
      <c r="Y17" s="627"/>
      <c r="Z17" s="685">
        <v>0.3</v>
      </c>
      <c r="AA17" s="685"/>
      <c r="AB17" s="685"/>
      <c r="AC17" s="685"/>
      <c r="AD17" s="686">
        <v>46842</v>
      </c>
      <c r="AE17" s="686"/>
      <c r="AF17" s="686"/>
      <c r="AG17" s="686"/>
      <c r="AH17" s="686"/>
      <c r="AI17" s="686"/>
      <c r="AJ17" s="686"/>
      <c r="AK17" s="686"/>
      <c r="AL17" s="628">
        <v>0.6</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244</v>
      </c>
      <c r="BH17" s="626"/>
      <c r="BI17" s="626"/>
      <c r="BJ17" s="626"/>
      <c r="BK17" s="626"/>
      <c r="BL17" s="626"/>
      <c r="BM17" s="626"/>
      <c r="BN17" s="627"/>
      <c r="BO17" s="685" t="s">
        <v>138</v>
      </c>
      <c r="BP17" s="685"/>
      <c r="BQ17" s="685"/>
      <c r="BR17" s="685"/>
      <c r="BS17" s="631" t="s">
        <v>138</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1095199</v>
      </c>
      <c r="CS17" s="626"/>
      <c r="CT17" s="626"/>
      <c r="CU17" s="626"/>
      <c r="CV17" s="626"/>
      <c r="CW17" s="626"/>
      <c r="CX17" s="626"/>
      <c r="CY17" s="627"/>
      <c r="CZ17" s="685">
        <v>7.7</v>
      </c>
      <c r="DA17" s="685"/>
      <c r="DB17" s="685"/>
      <c r="DC17" s="685"/>
      <c r="DD17" s="631" t="s">
        <v>138</v>
      </c>
      <c r="DE17" s="626"/>
      <c r="DF17" s="626"/>
      <c r="DG17" s="626"/>
      <c r="DH17" s="626"/>
      <c r="DI17" s="626"/>
      <c r="DJ17" s="626"/>
      <c r="DK17" s="626"/>
      <c r="DL17" s="626"/>
      <c r="DM17" s="626"/>
      <c r="DN17" s="626"/>
      <c r="DO17" s="626"/>
      <c r="DP17" s="627"/>
      <c r="DQ17" s="631">
        <v>1087838</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1029102</v>
      </c>
      <c r="S18" s="626"/>
      <c r="T18" s="626"/>
      <c r="U18" s="626"/>
      <c r="V18" s="626"/>
      <c r="W18" s="626"/>
      <c r="X18" s="626"/>
      <c r="Y18" s="627"/>
      <c r="Z18" s="685">
        <v>7</v>
      </c>
      <c r="AA18" s="685"/>
      <c r="AB18" s="685"/>
      <c r="AC18" s="685"/>
      <c r="AD18" s="686">
        <v>837884</v>
      </c>
      <c r="AE18" s="686"/>
      <c r="AF18" s="686"/>
      <c r="AG18" s="686"/>
      <c r="AH18" s="686"/>
      <c r="AI18" s="686"/>
      <c r="AJ18" s="686"/>
      <c r="AK18" s="686"/>
      <c r="AL18" s="628">
        <v>10</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138</v>
      </c>
      <c r="BH18" s="626"/>
      <c r="BI18" s="626"/>
      <c r="BJ18" s="626"/>
      <c r="BK18" s="626"/>
      <c r="BL18" s="626"/>
      <c r="BM18" s="626"/>
      <c r="BN18" s="627"/>
      <c r="BO18" s="685" t="s">
        <v>138</v>
      </c>
      <c r="BP18" s="685"/>
      <c r="BQ18" s="685"/>
      <c r="BR18" s="685"/>
      <c r="BS18" s="631" t="s">
        <v>138</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138</v>
      </c>
      <c r="CS18" s="626"/>
      <c r="CT18" s="626"/>
      <c r="CU18" s="626"/>
      <c r="CV18" s="626"/>
      <c r="CW18" s="626"/>
      <c r="CX18" s="626"/>
      <c r="CY18" s="627"/>
      <c r="CZ18" s="685" t="s">
        <v>138</v>
      </c>
      <c r="DA18" s="685"/>
      <c r="DB18" s="685"/>
      <c r="DC18" s="685"/>
      <c r="DD18" s="631" t="s">
        <v>244</v>
      </c>
      <c r="DE18" s="626"/>
      <c r="DF18" s="626"/>
      <c r="DG18" s="626"/>
      <c r="DH18" s="626"/>
      <c r="DI18" s="626"/>
      <c r="DJ18" s="626"/>
      <c r="DK18" s="626"/>
      <c r="DL18" s="626"/>
      <c r="DM18" s="626"/>
      <c r="DN18" s="626"/>
      <c r="DO18" s="626"/>
      <c r="DP18" s="627"/>
      <c r="DQ18" s="631" t="s">
        <v>138</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837884</v>
      </c>
      <c r="S19" s="626"/>
      <c r="T19" s="626"/>
      <c r="U19" s="626"/>
      <c r="V19" s="626"/>
      <c r="W19" s="626"/>
      <c r="X19" s="626"/>
      <c r="Y19" s="627"/>
      <c r="Z19" s="685">
        <v>5.7</v>
      </c>
      <c r="AA19" s="685"/>
      <c r="AB19" s="685"/>
      <c r="AC19" s="685"/>
      <c r="AD19" s="686">
        <v>837884</v>
      </c>
      <c r="AE19" s="686"/>
      <c r="AF19" s="686"/>
      <c r="AG19" s="686"/>
      <c r="AH19" s="686"/>
      <c r="AI19" s="686"/>
      <c r="AJ19" s="686"/>
      <c r="AK19" s="686"/>
      <c r="AL19" s="628">
        <v>10</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t="s">
        <v>244</v>
      </c>
      <c r="BH19" s="626"/>
      <c r="BI19" s="626"/>
      <c r="BJ19" s="626"/>
      <c r="BK19" s="626"/>
      <c r="BL19" s="626"/>
      <c r="BM19" s="626"/>
      <c r="BN19" s="627"/>
      <c r="BO19" s="685" t="s">
        <v>138</v>
      </c>
      <c r="BP19" s="685"/>
      <c r="BQ19" s="685"/>
      <c r="BR19" s="685"/>
      <c r="BS19" s="631" t="s">
        <v>138</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138</v>
      </c>
      <c r="CS19" s="626"/>
      <c r="CT19" s="626"/>
      <c r="CU19" s="626"/>
      <c r="CV19" s="626"/>
      <c r="CW19" s="626"/>
      <c r="CX19" s="626"/>
      <c r="CY19" s="627"/>
      <c r="CZ19" s="685" t="s">
        <v>138</v>
      </c>
      <c r="DA19" s="685"/>
      <c r="DB19" s="685"/>
      <c r="DC19" s="685"/>
      <c r="DD19" s="631" t="s">
        <v>244</v>
      </c>
      <c r="DE19" s="626"/>
      <c r="DF19" s="626"/>
      <c r="DG19" s="626"/>
      <c r="DH19" s="626"/>
      <c r="DI19" s="626"/>
      <c r="DJ19" s="626"/>
      <c r="DK19" s="626"/>
      <c r="DL19" s="626"/>
      <c r="DM19" s="626"/>
      <c r="DN19" s="626"/>
      <c r="DO19" s="626"/>
      <c r="DP19" s="627"/>
      <c r="DQ19" s="631" t="s">
        <v>244</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191218</v>
      </c>
      <c r="S20" s="626"/>
      <c r="T20" s="626"/>
      <c r="U20" s="626"/>
      <c r="V20" s="626"/>
      <c r="W20" s="626"/>
      <c r="X20" s="626"/>
      <c r="Y20" s="627"/>
      <c r="Z20" s="685">
        <v>1.3</v>
      </c>
      <c r="AA20" s="685"/>
      <c r="AB20" s="685"/>
      <c r="AC20" s="685"/>
      <c r="AD20" s="686" t="s">
        <v>138</v>
      </c>
      <c r="AE20" s="686"/>
      <c r="AF20" s="686"/>
      <c r="AG20" s="686"/>
      <c r="AH20" s="686"/>
      <c r="AI20" s="686"/>
      <c r="AJ20" s="686"/>
      <c r="AK20" s="686"/>
      <c r="AL20" s="628" t="s">
        <v>244</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t="s">
        <v>138</v>
      </c>
      <c r="BH20" s="626"/>
      <c r="BI20" s="626"/>
      <c r="BJ20" s="626"/>
      <c r="BK20" s="626"/>
      <c r="BL20" s="626"/>
      <c r="BM20" s="626"/>
      <c r="BN20" s="627"/>
      <c r="BO20" s="685" t="s">
        <v>138</v>
      </c>
      <c r="BP20" s="685"/>
      <c r="BQ20" s="685"/>
      <c r="BR20" s="685"/>
      <c r="BS20" s="631" t="s">
        <v>138</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14219610</v>
      </c>
      <c r="CS20" s="626"/>
      <c r="CT20" s="626"/>
      <c r="CU20" s="626"/>
      <c r="CV20" s="626"/>
      <c r="CW20" s="626"/>
      <c r="CX20" s="626"/>
      <c r="CY20" s="627"/>
      <c r="CZ20" s="685">
        <v>100</v>
      </c>
      <c r="DA20" s="685"/>
      <c r="DB20" s="685"/>
      <c r="DC20" s="685"/>
      <c r="DD20" s="631">
        <v>1446187</v>
      </c>
      <c r="DE20" s="626"/>
      <c r="DF20" s="626"/>
      <c r="DG20" s="626"/>
      <c r="DH20" s="626"/>
      <c r="DI20" s="626"/>
      <c r="DJ20" s="626"/>
      <c r="DK20" s="626"/>
      <c r="DL20" s="626"/>
      <c r="DM20" s="626"/>
      <c r="DN20" s="626"/>
      <c r="DO20" s="626"/>
      <c r="DP20" s="627"/>
      <c r="DQ20" s="631">
        <v>9663303</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t="s">
        <v>138</v>
      </c>
      <c r="S21" s="626"/>
      <c r="T21" s="626"/>
      <c r="U21" s="626"/>
      <c r="V21" s="626"/>
      <c r="W21" s="626"/>
      <c r="X21" s="626"/>
      <c r="Y21" s="627"/>
      <c r="Z21" s="685" t="s">
        <v>138</v>
      </c>
      <c r="AA21" s="685"/>
      <c r="AB21" s="685"/>
      <c r="AC21" s="685"/>
      <c r="AD21" s="686" t="s">
        <v>138</v>
      </c>
      <c r="AE21" s="686"/>
      <c r="AF21" s="686"/>
      <c r="AG21" s="686"/>
      <c r="AH21" s="686"/>
      <c r="AI21" s="686"/>
      <c r="AJ21" s="686"/>
      <c r="AK21" s="686"/>
      <c r="AL21" s="628" t="s">
        <v>138</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244</v>
      </c>
      <c r="BH21" s="626"/>
      <c r="BI21" s="626"/>
      <c r="BJ21" s="626"/>
      <c r="BK21" s="626"/>
      <c r="BL21" s="626"/>
      <c r="BM21" s="626"/>
      <c r="BN21" s="627"/>
      <c r="BO21" s="685" t="s">
        <v>138</v>
      </c>
      <c r="BP21" s="685"/>
      <c r="BQ21" s="685"/>
      <c r="BR21" s="685"/>
      <c r="BS21" s="631" t="s">
        <v>138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8531441</v>
      </c>
      <c r="S22" s="626"/>
      <c r="T22" s="626"/>
      <c r="U22" s="626"/>
      <c r="V22" s="626"/>
      <c r="W22" s="626"/>
      <c r="X22" s="626"/>
      <c r="Y22" s="627"/>
      <c r="Z22" s="685">
        <v>58.4</v>
      </c>
      <c r="AA22" s="685"/>
      <c r="AB22" s="685"/>
      <c r="AC22" s="685"/>
      <c r="AD22" s="686">
        <v>8340223</v>
      </c>
      <c r="AE22" s="686"/>
      <c r="AF22" s="686"/>
      <c r="AG22" s="686"/>
      <c r="AH22" s="686"/>
      <c r="AI22" s="686"/>
      <c r="AJ22" s="686"/>
      <c r="AK22" s="686"/>
      <c r="AL22" s="628">
        <v>99.9</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138</v>
      </c>
      <c r="BH22" s="626"/>
      <c r="BI22" s="626"/>
      <c r="BJ22" s="626"/>
      <c r="BK22" s="626"/>
      <c r="BL22" s="626"/>
      <c r="BM22" s="626"/>
      <c r="BN22" s="627"/>
      <c r="BO22" s="685" t="s">
        <v>244</v>
      </c>
      <c r="BP22" s="685"/>
      <c r="BQ22" s="685"/>
      <c r="BR22" s="685"/>
      <c r="BS22" s="631" t="s">
        <v>244</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11658</v>
      </c>
      <c r="S23" s="626"/>
      <c r="T23" s="626"/>
      <c r="U23" s="626"/>
      <c r="V23" s="626"/>
      <c r="W23" s="626"/>
      <c r="X23" s="626"/>
      <c r="Y23" s="627"/>
      <c r="Z23" s="685">
        <v>0.1</v>
      </c>
      <c r="AA23" s="685"/>
      <c r="AB23" s="685"/>
      <c r="AC23" s="685"/>
      <c r="AD23" s="686">
        <v>11658</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138</v>
      </c>
      <c r="BH23" s="626"/>
      <c r="BI23" s="626"/>
      <c r="BJ23" s="626"/>
      <c r="BK23" s="626"/>
      <c r="BL23" s="626"/>
      <c r="BM23" s="626"/>
      <c r="BN23" s="627"/>
      <c r="BO23" s="685" t="s">
        <v>244</v>
      </c>
      <c r="BP23" s="685"/>
      <c r="BQ23" s="685"/>
      <c r="BR23" s="685"/>
      <c r="BS23" s="631" t="s">
        <v>138</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308004</v>
      </c>
      <c r="S24" s="626"/>
      <c r="T24" s="626"/>
      <c r="U24" s="626"/>
      <c r="V24" s="626"/>
      <c r="W24" s="626"/>
      <c r="X24" s="626"/>
      <c r="Y24" s="627"/>
      <c r="Z24" s="685">
        <v>2.1</v>
      </c>
      <c r="AA24" s="685"/>
      <c r="AB24" s="685"/>
      <c r="AC24" s="685"/>
      <c r="AD24" s="686" t="s">
        <v>138</v>
      </c>
      <c r="AE24" s="686"/>
      <c r="AF24" s="686"/>
      <c r="AG24" s="686"/>
      <c r="AH24" s="686"/>
      <c r="AI24" s="686"/>
      <c r="AJ24" s="686"/>
      <c r="AK24" s="686"/>
      <c r="AL24" s="628" t="s">
        <v>138</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138</v>
      </c>
      <c r="BH24" s="626"/>
      <c r="BI24" s="626"/>
      <c r="BJ24" s="626"/>
      <c r="BK24" s="626"/>
      <c r="BL24" s="626"/>
      <c r="BM24" s="626"/>
      <c r="BN24" s="627"/>
      <c r="BO24" s="685" t="s">
        <v>244</v>
      </c>
      <c r="BP24" s="685"/>
      <c r="BQ24" s="685"/>
      <c r="BR24" s="685"/>
      <c r="BS24" s="631" t="s">
        <v>244</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6432846</v>
      </c>
      <c r="CS24" s="689"/>
      <c r="CT24" s="689"/>
      <c r="CU24" s="689"/>
      <c r="CV24" s="689"/>
      <c r="CW24" s="689"/>
      <c r="CX24" s="689"/>
      <c r="CY24" s="735"/>
      <c r="CZ24" s="736">
        <v>45.2</v>
      </c>
      <c r="DA24" s="705"/>
      <c r="DB24" s="705"/>
      <c r="DC24" s="739"/>
      <c r="DD24" s="734">
        <v>3609987</v>
      </c>
      <c r="DE24" s="689"/>
      <c r="DF24" s="689"/>
      <c r="DG24" s="689"/>
      <c r="DH24" s="689"/>
      <c r="DI24" s="689"/>
      <c r="DJ24" s="689"/>
      <c r="DK24" s="735"/>
      <c r="DL24" s="734">
        <v>3588814</v>
      </c>
      <c r="DM24" s="689"/>
      <c r="DN24" s="689"/>
      <c r="DO24" s="689"/>
      <c r="DP24" s="689"/>
      <c r="DQ24" s="689"/>
      <c r="DR24" s="689"/>
      <c r="DS24" s="689"/>
      <c r="DT24" s="689"/>
      <c r="DU24" s="689"/>
      <c r="DV24" s="735"/>
      <c r="DW24" s="736">
        <v>40.299999999999997</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268470</v>
      </c>
      <c r="S25" s="626"/>
      <c r="T25" s="626"/>
      <c r="U25" s="626"/>
      <c r="V25" s="626"/>
      <c r="W25" s="626"/>
      <c r="X25" s="626"/>
      <c r="Y25" s="627"/>
      <c r="Z25" s="685">
        <v>1.8</v>
      </c>
      <c r="AA25" s="685"/>
      <c r="AB25" s="685"/>
      <c r="AC25" s="685"/>
      <c r="AD25" s="686" t="s">
        <v>244</v>
      </c>
      <c r="AE25" s="686"/>
      <c r="AF25" s="686"/>
      <c r="AG25" s="686"/>
      <c r="AH25" s="686"/>
      <c r="AI25" s="686"/>
      <c r="AJ25" s="686"/>
      <c r="AK25" s="686"/>
      <c r="AL25" s="628" t="s">
        <v>138</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244</v>
      </c>
      <c r="BH25" s="626"/>
      <c r="BI25" s="626"/>
      <c r="BJ25" s="626"/>
      <c r="BK25" s="626"/>
      <c r="BL25" s="626"/>
      <c r="BM25" s="626"/>
      <c r="BN25" s="627"/>
      <c r="BO25" s="685" t="s">
        <v>138</v>
      </c>
      <c r="BP25" s="685"/>
      <c r="BQ25" s="685"/>
      <c r="BR25" s="685"/>
      <c r="BS25" s="631" t="s">
        <v>138</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1794489</v>
      </c>
      <c r="CS25" s="624"/>
      <c r="CT25" s="624"/>
      <c r="CU25" s="624"/>
      <c r="CV25" s="624"/>
      <c r="CW25" s="624"/>
      <c r="CX25" s="624"/>
      <c r="CY25" s="625"/>
      <c r="CZ25" s="628">
        <v>12.6</v>
      </c>
      <c r="DA25" s="657"/>
      <c r="DB25" s="657"/>
      <c r="DC25" s="658"/>
      <c r="DD25" s="631">
        <v>1613948</v>
      </c>
      <c r="DE25" s="624"/>
      <c r="DF25" s="624"/>
      <c r="DG25" s="624"/>
      <c r="DH25" s="624"/>
      <c r="DI25" s="624"/>
      <c r="DJ25" s="624"/>
      <c r="DK25" s="625"/>
      <c r="DL25" s="631">
        <v>1607822</v>
      </c>
      <c r="DM25" s="624"/>
      <c r="DN25" s="624"/>
      <c r="DO25" s="624"/>
      <c r="DP25" s="624"/>
      <c r="DQ25" s="624"/>
      <c r="DR25" s="624"/>
      <c r="DS25" s="624"/>
      <c r="DT25" s="624"/>
      <c r="DU25" s="624"/>
      <c r="DV25" s="625"/>
      <c r="DW25" s="628">
        <v>18.100000000000001</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145196</v>
      </c>
      <c r="S26" s="626"/>
      <c r="T26" s="626"/>
      <c r="U26" s="626"/>
      <c r="V26" s="626"/>
      <c r="W26" s="626"/>
      <c r="X26" s="626"/>
      <c r="Y26" s="627"/>
      <c r="Z26" s="685">
        <v>1</v>
      </c>
      <c r="AA26" s="685"/>
      <c r="AB26" s="685"/>
      <c r="AC26" s="685"/>
      <c r="AD26" s="686" t="s">
        <v>244</v>
      </c>
      <c r="AE26" s="686"/>
      <c r="AF26" s="686"/>
      <c r="AG26" s="686"/>
      <c r="AH26" s="686"/>
      <c r="AI26" s="686"/>
      <c r="AJ26" s="686"/>
      <c r="AK26" s="686"/>
      <c r="AL26" s="628" t="s">
        <v>138</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138</v>
      </c>
      <c r="BH26" s="626"/>
      <c r="BI26" s="626"/>
      <c r="BJ26" s="626"/>
      <c r="BK26" s="626"/>
      <c r="BL26" s="626"/>
      <c r="BM26" s="626"/>
      <c r="BN26" s="627"/>
      <c r="BO26" s="685" t="s">
        <v>138</v>
      </c>
      <c r="BP26" s="685"/>
      <c r="BQ26" s="685"/>
      <c r="BR26" s="685"/>
      <c r="BS26" s="631" t="s">
        <v>244</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1184287</v>
      </c>
      <c r="CS26" s="626"/>
      <c r="CT26" s="626"/>
      <c r="CU26" s="626"/>
      <c r="CV26" s="626"/>
      <c r="CW26" s="626"/>
      <c r="CX26" s="626"/>
      <c r="CY26" s="627"/>
      <c r="CZ26" s="628">
        <v>8.3000000000000007</v>
      </c>
      <c r="DA26" s="657"/>
      <c r="DB26" s="657"/>
      <c r="DC26" s="658"/>
      <c r="DD26" s="631">
        <v>1034323</v>
      </c>
      <c r="DE26" s="626"/>
      <c r="DF26" s="626"/>
      <c r="DG26" s="626"/>
      <c r="DH26" s="626"/>
      <c r="DI26" s="626"/>
      <c r="DJ26" s="626"/>
      <c r="DK26" s="627"/>
      <c r="DL26" s="631" t="s">
        <v>138</v>
      </c>
      <c r="DM26" s="626"/>
      <c r="DN26" s="626"/>
      <c r="DO26" s="626"/>
      <c r="DP26" s="626"/>
      <c r="DQ26" s="626"/>
      <c r="DR26" s="626"/>
      <c r="DS26" s="626"/>
      <c r="DT26" s="626"/>
      <c r="DU26" s="626"/>
      <c r="DV26" s="627"/>
      <c r="DW26" s="628" t="s">
        <v>138</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2106434</v>
      </c>
      <c r="S27" s="626"/>
      <c r="T27" s="626"/>
      <c r="U27" s="626"/>
      <c r="V27" s="626"/>
      <c r="W27" s="626"/>
      <c r="X27" s="626"/>
      <c r="Y27" s="627"/>
      <c r="Z27" s="685">
        <v>14.4</v>
      </c>
      <c r="AA27" s="685"/>
      <c r="AB27" s="685"/>
      <c r="AC27" s="685"/>
      <c r="AD27" s="686" t="s">
        <v>138</v>
      </c>
      <c r="AE27" s="686"/>
      <c r="AF27" s="686"/>
      <c r="AG27" s="686"/>
      <c r="AH27" s="686"/>
      <c r="AI27" s="686"/>
      <c r="AJ27" s="686"/>
      <c r="AK27" s="686"/>
      <c r="AL27" s="628" t="s">
        <v>138</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6442402</v>
      </c>
      <c r="BH27" s="626"/>
      <c r="BI27" s="626"/>
      <c r="BJ27" s="626"/>
      <c r="BK27" s="626"/>
      <c r="BL27" s="626"/>
      <c r="BM27" s="626"/>
      <c r="BN27" s="627"/>
      <c r="BO27" s="685">
        <v>100</v>
      </c>
      <c r="BP27" s="685"/>
      <c r="BQ27" s="685"/>
      <c r="BR27" s="685"/>
      <c r="BS27" s="631">
        <v>125843</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3543158</v>
      </c>
      <c r="CS27" s="624"/>
      <c r="CT27" s="624"/>
      <c r="CU27" s="624"/>
      <c r="CV27" s="624"/>
      <c r="CW27" s="624"/>
      <c r="CX27" s="624"/>
      <c r="CY27" s="625"/>
      <c r="CZ27" s="628">
        <v>24.9</v>
      </c>
      <c r="DA27" s="657"/>
      <c r="DB27" s="657"/>
      <c r="DC27" s="658"/>
      <c r="DD27" s="631">
        <v>908201</v>
      </c>
      <c r="DE27" s="624"/>
      <c r="DF27" s="624"/>
      <c r="DG27" s="624"/>
      <c r="DH27" s="624"/>
      <c r="DI27" s="624"/>
      <c r="DJ27" s="624"/>
      <c r="DK27" s="625"/>
      <c r="DL27" s="631">
        <v>908009</v>
      </c>
      <c r="DM27" s="624"/>
      <c r="DN27" s="624"/>
      <c r="DO27" s="624"/>
      <c r="DP27" s="624"/>
      <c r="DQ27" s="624"/>
      <c r="DR27" s="624"/>
      <c r="DS27" s="624"/>
      <c r="DT27" s="624"/>
      <c r="DU27" s="624"/>
      <c r="DV27" s="625"/>
      <c r="DW27" s="628">
        <v>10.199999999999999</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244</v>
      </c>
      <c r="S28" s="626"/>
      <c r="T28" s="626"/>
      <c r="U28" s="626"/>
      <c r="V28" s="626"/>
      <c r="W28" s="626"/>
      <c r="X28" s="626"/>
      <c r="Y28" s="627"/>
      <c r="Z28" s="685" t="s">
        <v>138</v>
      </c>
      <c r="AA28" s="685"/>
      <c r="AB28" s="685"/>
      <c r="AC28" s="685"/>
      <c r="AD28" s="686" t="s">
        <v>138</v>
      </c>
      <c r="AE28" s="686"/>
      <c r="AF28" s="686"/>
      <c r="AG28" s="686"/>
      <c r="AH28" s="686"/>
      <c r="AI28" s="686"/>
      <c r="AJ28" s="686"/>
      <c r="AK28" s="686"/>
      <c r="AL28" s="628" t="s">
        <v>138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1095199</v>
      </c>
      <c r="CS28" s="626"/>
      <c r="CT28" s="626"/>
      <c r="CU28" s="626"/>
      <c r="CV28" s="626"/>
      <c r="CW28" s="626"/>
      <c r="CX28" s="626"/>
      <c r="CY28" s="627"/>
      <c r="CZ28" s="628">
        <v>7.7</v>
      </c>
      <c r="DA28" s="657"/>
      <c r="DB28" s="657"/>
      <c r="DC28" s="658"/>
      <c r="DD28" s="631">
        <v>1087838</v>
      </c>
      <c r="DE28" s="626"/>
      <c r="DF28" s="626"/>
      <c r="DG28" s="626"/>
      <c r="DH28" s="626"/>
      <c r="DI28" s="626"/>
      <c r="DJ28" s="626"/>
      <c r="DK28" s="627"/>
      <c r="DL28" s="631">
        <v>1072983</v>
      </c>
      <c r="DM28" s="626"/>
      <c r="DN28" s="626"/>
      <c r="DO28" s="626"/>
      <c r="DP28" s="626"/>
      <c r="DQ28" s="626"/>
      <c r="DR28" s="626"/>
      <c r="DS28" s="626"/>
      <c r="DT28" s="626"/>
      <c r="DU28" s="626"/>
      <c r="DV28" s="627"/>
      <c r="DW28" s="628">
        <v>12.1</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1174650</v>
      </c>
      <c r="S29" s="626"/>
      <c r="T29" s="626"/>
      <c r="U29" s="626"/>
      <c r="V29" s="626"/>
      <c r="W29" s="626"/>
      <c r="X29" s="626"/>
      <c r="Y29" s="627"/>
      <c r="Z29" s="685">
        <v>8</v>
      </c>
      <c r="AA29" s="685"/>
      <c r="AB29" s="685"/>
      <c r="AC29" s="685"/>
      <c r="AD29" s="686" t="s">
        <v>138</v>
      </c>
      <c r="AE29" s="686"/>
      <c r="AF29" s="686"/>
      <c r="AG29" s="686"/>
      <c r="AH29" s="686"/>
      <c r="AI29" s="686"/>
      <c r="AJ29" s="686"/>
      <c r="AK29" s="686"/>
      <c r="AL29" s="628" t="s">
        <v>138</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70</v>
      </c>
      <c r="CG29" s="664"/>
      <c r="CH29" s="664"/>
      <c r="CI29" s="664"/>
      <c r="CJ29" s="664"/>
      <c r="CK29" s="664"/>
      <c r="CL29" s="664"/>
      <c r="CM29" s="664"/>
      <c r="CN29" s="664"/>
      <c r="CO29" s="664"/>
      <c r="CP29" s="664"/>
      <c r="CQ29" s="665"/>
      <c r="CR29" s="623">
        <v>1095199</v>
      </c>
      <c r="CS29" s="624"/>
      <c r="CT29" s="624"/>
      <c r="CU29" s="624"/>
      <c r="CV29" s="624"/>
      <c r="CW29" s="624"/>
      <c r="CX29" s="624"/>
      <c r="CY29" s="625"/>
      <c r="CZ29" s="628">
        <v>7.7</v>
      </c>
      <c r="DA29" s="657"/>
      <c r="DB29" s="657"/>
      <c r="DC29" s="658"/>
      <c r="DD29" s="631">
        <v>1087838</v>
      </c>
      <c r="DE29" s="624"/>
      <c r="DF29" s="624"/>
      <c r="DG29" s="624"/>
      <c r="DH29" s="624"/>
      <c r="DI29" s="624"/>
      <c r="DJ29" s="624"/>
      <c r="DK29" s="625"/>
      <c r="DL29" s="631">
        <v>1072983</v>
      </c>
      <c r="DM29" s="624"/>
      <c r="DN29" s="624"/>
      <c r="DO29" s="624"/>
      <c r="DP29" s="624"/>
      <c r="DQ29" s="624"/>
      <c r="DR29" s="624"/>
      <c r="DS29" s="624"/>
      <c r="DT29" s="624"/>
      <c r="DU29" s="624"/>
      <c r="DV29" s="625"/>
      <c r="DW29" s="628">
        <v>12.1</v>
      </c>
      <c r="DX29" s="657"/>
      <c r="DY29" s="657"/>
      <c r="DZ29" s="657"/>
      <c r="EA29" s="657"/>
      <c r="EB29" s="657"/>
      <c r="EC29" s="659"/>
    </row>
    <row r="30" spans="2:133" ht="11.25" customHeight="1" x14ac:dyDescent="0.15">
      <c r="B30" s="620" t="s">
        <v>305</v>
      </c>
      <c r="C30" s="621"/>
      <c r="D30" s="621"/>
      <c r="E30" s="621"/>
      <c r="F30" s="621"/>
      <c r="G30" s="621"/>
      <c r="H30" s="621"/>
      <c r="I30" s="621"/>
      <c r="J30" s="621"/>
      <c r="K30" s="621"/>
      <c r="L30" s="621"/>
      <c r="M30" s="621"/>
      <c r="N30" s="621"/>
      <c r="O30" s="621"/>
      <c r="P30" s="621"/>
      <c r="Q30" s="622"/>
      <c r="R30" s="623">
        <v>19730</v>
      </c>
      <c r="S30" s="626"/>
      <c r="T30" s="626"/>
      <c r="U30" s="626"/>
      <c r="V30" s="626"/>
      <c r="W30" s="626"/>
      <c r="X30" s="626"/>
      <c r="Y30" s="627"/>
      <c r="Z30" s="685">
        <v>0.1</v>
      </c>
      <c r="AA30" s="685"/>
      <c r="AB30" s="685"/>
      <c r="AC30" s="685"/>
      <c r="AD30" s="686" t="s">
        <v>138</v>
      </c>
      <c r="AE30" s="686"/>
      <c r="AF30" s="686"/>
      <c r="AG30" s="686"/>
      <c r="AH30" s="686"/>
      <c r="AI30" s="686"/>
      <c r="AJ30" s="686"/>
      <c r="AK30" s="686"/>
      <c r="AL30" s="628" t="s">
        <v>244</v>
      </c>
      <c r="AM30" s="629"/>
      <c r="AN30" s="629"/>
      <c r="AO30" s="687"/>
      <c r="AP30" s="713" t="s">
        <v>306</v>
      </c>
      <c r="AQ30" s="714"/>
      <c r="AR30" s="714"/>
      <c r="AS30" s="714"/>
      <c r="AT30" s="719" t="s">
        <v>307</v>
      </c>
      <c r="AU30" s="230"/>
      <c r="AV30" s="230"/>
      <c r="AW30" s="230"/>
      <c r="AX30" s="722" t="s">
        <v>187</v>
      </c>
      <c r="AY30" s="723"/>
      <c r="AZ30" s="723"/>
      <c r="BA30" s="723"/>
      <c r="BB30" s="723"/>
      <c r="BC30" s="723"/>
      <c r="BD30" s="723"/>
      <c r="BE30" s="723"/>
      <c r="BF30" s="724"/>
      <c r="BG30" s="703">
        <v>99.7</v>
      </c>
      <c r="BH30" s="704"/>
      <c r="BI30" s="704"/>
      <c r="BJ30" s="704"/>
      <c r="BK30" s="704"/>
      <c r="BL30" s="704"/>
      <c r="BM30" s="705">
        <v>98.4</v>
      </c>
      <c r="BN30" s="704"/>
      <c r="BO30" s="704"/>
      <c r="BP30" s="704"/>
      <c r="BQ30" s="706"/>
      <c r="BR30" s="703">
        <v>99.6</v>
      </c>
      <c r="BS30" s="704"/>
      <c r="BT30" s="704"/>
      <c r="BU30" s="704"/>
      <c r="BV30" s="704"/>
      <c r="BW30" s="704"/>
      <c r="BX30" s="705">
        <v>97.9</v>
      </c>
      <c r="BY30" s="704"/>
      <c r="BZ30" s="704"/>
      <c r="CA30" s="704"/>
      <c r="CB30" s="706"/>
      <c r="CD30" s="709"/>
      <c r="CE30" s="710"/>
      <c r="CF30" s="667" t="s">
        <v>308</v>
      </c>
      <c r="CG30" s="664"/>
      <c r="CH30" s="664"/>
      <c r="CI30" s="664"/>
      <c r="CJ30" s="664"/>
      <c r="CK30" s="664"/>
      <c r="CL30" s="664"/>
      <c r="CM30" s="664"/>
      <c r="CN30" s="664"/>
      <c r="CO30" s="664"/>
      <c r="CP30" s="664"/>
      <c r="CQ30" s="665"/>
      <c r="CR30" s="623">
        <v>1042560</v>
      </c>
      <c r="CS30" s="626"/>
      <c r="CT30" s="626"/>
      <c r="CU30" s="626"/>
      <c r="CV30" s="626"/>
      <c r="CW30" s="626"/>
      <c r="CX30" s="626"/>
      <c r="CY30" s="627"/>
      <c r="CZ30" s="628">
        <v>7.3</v>
      </c>
      <c r="DA30" s="657"/>
      <c r="DB30" s="657"/>
      <c r="DC30" s="658"/>
      <c r="DD30" s="631">
        <v>1035316</v>
      </c>
      <c r="DE30" s="626"/>
      <c r="DF30" s="626"/>
      <c r="DG30" s="626"/>
      <c r="DH30" s="626"/>
      <c r="DI30" s="626"/>
      <c r="DJ30" s="626"/>
      <c r="DK30" s="627"/>
      <c r="DL30" s="631">
        <v>1020465</v>
      </c>
      <c r="DM30" s="626"/>
      <c r="DN30" s="626"/>
      <c r="DO30" s="626"/>
      <c r="DP30" s="626"/>
      <c r="DQ30" s="626"/>
      <c r="DR30" s="626"/>
      <c r="DS30" s="626"/>
      <c r="DT30" s="626"/>
      <c r="DU30" s="626"/>
      <c r="DV30" s="627"/>
      <c r="DW30" s="628">
        <v>11.5</v>
      </c>
      <c r="DX30" s="657"/>
      <c r="DY30" s="657"/>
      <c r="DZ30" s="657"/>
      <c r="EA30" s="657"/>
      <c r="EB30" s="657"/>
      <c r="EC30" s="659"/>
    </row>
    <row r="31" spans="2:133" ht="11.25" customHeight="1" x14ac:dyDescent="0.15">
      <c r="B31" s="620" t="s">
        <v>309</v>
      </c>
      <c r="C31" s="621"/>
      <c r="D31" s="621"/>
      <c r="E31" s="621"/>
      <c r="F31" s="621"/>
      <c r="G31" s="621"/>
      <c r="H31" s="621"/>
      <c r="I31" s="621"/>
      <c r="J31" s="621"/>
      <c r="K31" s="621"/>
      <c r="L31" s="621"/>
      <c r="M31" s="621"/>
      <c r="N31" s="621"/>
      <c r="O31" s="621"/>
      <c r="P31" s="621"/>
      <c r="Q31" s="622"/>
      <c r="R31" s="623">
        <v>86837</v>
      </c>
      <c r="S31" s="626"/>
      <c r="T31" s="626"/>
      <c r="U31" s="626"/>
      <c r="V31" s="626"/>
      <c r="W31" s="626"/>
      <c r="X31" s="626"/>
      <c r="Y31" s="627"/>
      <c r="Z31" s="685">
        <v>0.6</v>
      </c>
      <c r="AA31" s="685"/>
      <c r="AB31" s="685"/>
      <c r="AC31" s="685"/>
      <c r="AD31" s="686" t="s">
        <v>244</v>
      </c>
      <c r="AE31" s="686"/>
      <c r="AF31" s="686"/>
      <c r="AG31" s="686"/>
      <c r="AH31" s="686"/>
      <c r="AI31" s="686"/>
      <c r="AJ31" s="686"/>
      <c r="AK31" s="686"/>
      <c r="AL31" s="628" t="s">
        <v>138</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99.5</v>
      </c>
      <c r="BH31" s="624"/>
      <c r="BI31" s="624"/>
      <c r="BJ31" s="624"/>
      <c r="BK31" s="624"/>
      <c r="BL31" s="624"/>
      <c r="BM31" s="629">
        <v>97.8</v>
      </c>
      <c r="BN31" s="702"/>
      <c r="BO31" s="702"/>
      <c r="BP31" s="702"/>
      <c r="BQ31" s="663"/>
      <c r="BR31" s="701">
        <v>99.4</v>
      </c>
      <c r="BS31" s="624"/>
      <c r="BT31" s="624"/>
      <c r="BU31" s="624"/>
      <c r="BV31" s="624"/>
      <c r="BW31" s="624"/>
      <c r="BX31" s="629">
        <v>97.2</v>
      </c>
      <c r="BY31" s="702"/>
      <c r="BZ31" s="702"/>
      <c r="CA31" s="702"/>
      <c r="CB31" s="663"/>
      <c r="CD31" s="709"/>
      <c r="CE31" s="710"/>
      <c r="CF31" s="667" t="s">
        <v>312</v>
      </c>
      <c r="CG31" s="664"/>
      <c r="CH31" s="664"/>
      <c r="CI31" s="664"/>
      <c r="CJ31" s="664"/>
      <c r="CK31" s="664"/>
      <c r="CL31" s="664"/>
      <c r="CM31" s="664"/>
      <c r="CN31" s="664"/>
      <c r="CO31" s="664"/>
      <c r="CP31" s="664"/>
      <c r="CQ31" s="665"/>
      <c r="CR31" s="623">
        <v>52639</v>
      </c>
      <c r="CS31" s="624"/>
      <c r="CT31" s="624"/>
      <c r="CU31" s="624"/>
      <c r="CV31" s="624"/>
      <c r="CW31" s="624"/>
      <c r="CX31" s="624"/>
      <c r="CY31" s="625"/>
      <c r="CZ31" s="628">
        <v>0.4</v>
      </c>
      <c r="DA31" s="657"/>
      <c r="DB31" s="657"/>
      <c r="DC31" s="658"/>
      <c r="DD31" s="631">
        <v>52522</v>
      </c>
      <c r="DE31" s="624"/>
      <c r="DF31" s="624"/>
      <c r="DG31" s="624"/>
      <c r="DH31" s="624"/>
      <c r="DI31" s="624"/>
      <c r="DJ31" s="624"/>
      <c r="DK31" s="625"/>
      <c r="DL31" s="631">
        <v>52518</v>
      </c>
      <c r="DM31" s="624"/>
      <c r="DN31" s="624"/>
      <c r="DO31" s="624"/>
      <c r="DP31" s="624"/>
      <c r="DQ31" s="624"/>
      <c r="DR31" s="624"/>
      <c r="DS31" s="624"/>
      <c r="DT31" s="624"/>
      <c r="DU31" s="624"/>
      <c r="DV31" s="625"/>
      <c r="DW31" s="628">
        <v>0.6</v>
      </c>
      <c r="DX31" s="657"/>
      <c r="DY31" s="657"/>
      <c r="DZ31" s="657"/>
      <c r="EA31" s="657"/>
      <c r="EB31" s="657"/>
      <c r="EC31" s="659"/>
    </row>
    <row r="32" spans="2:133" ht="11.25" customHeight="1" x14ac:dyDescent="0.15">
      <c r="B32" s="620" t="s">
        <v>313</v>
      </c>
      <c r="C32" s="621"/>
      <c r="D32" s="621"/>
      <c r="E32" s="621"/>
      <c r="F32" s="621"/>
      <c r="G32" s="621"/>
      <c r="H32" s="621"/>
      <c r="I32" s="621"/>
      <c r="J32" s="621"/>
      <c r="K32" s="621"/>
      <c r="L32" s="621"/>
      <c r="M32" s="621"/>
      <c r="N32" s="621"/>
      <c r="O32" s="621"/>
      <c r="P32" s="621"/>
      <c r="Q32" s="622"/>
      <c r="R32" s="623">
        <v>549005</v>
      </c>
      <c r="S32" s="626"/>
      <c r="T32" s="626"/>
      <c r="U32" s="626"/>
      <c r="V32" s="626"/>
      <c r="W32" s="626"/>
      <c r="X32" s="626"/>
      <c r="Y32" s="627"/>
      <c r="Z32" s="685">
        <v>3.8</v>
      </c>
      <c r="AA32" s="685"/>
      <c r="AB32" s="685"/>
      <c r="AC32" s="685"/>
      <c r="AD32" s="686" t="s">
        <v>244</v>
      </c>
      <c r="AE32" s="686"/>
      <c r="AF32" s="686"/>
      <c r="AG32" s="686"/>
      <c r="AH32" s="686"/>
      <c r="AI32" s="686"/>
      <c r="AJ32" s="686"/>
      <c r="AK32" s="686"/>
      <c r="AL32" s="628" t="s">
        <v>138</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99.8</v>
      </c>
      <c r="BH32" s="639"/>
      <c r="BI32" s="639"/>
      <c r="BJ32" s="639"/>
      <c r="BK32" s="639"/>
      <c r="BL32" s="639"/>
      <c r="BM32" s="683">
        <v>98.9</v>
      </c>
      <c r="BN32" s="639"/>
      <c r="BO32" s="639"/>
      <c r="BP32" s="639"/>
      <c r="BQ32" s="676"/>
      <c r="BR32" s="700">
        <v>99.7</v>
      </c>
      <c r="BS32" s="639"/>
      <c r="BT32" s="639"/>
      <c r="BU32" s="639"/>
      <c r="BV32" s="639"/>
      <c r="BW32" s="639"/>
      <c r="BX32" s="683">
        <v>98.5</v>
      </c>
      <c r="BY32" s="639"/>
      <c r="BZ32" s="639"/>
      <c r="CA32" s="639"/>
      <c r="CB32" s="676"/>
      <c r="CD32" s="711"/>
      <c r="CE32" s="712"/>
      <c r="CF32" s="667" t="s">
        <v>315</v>
      </c>
      <c r="CG32" s="664"/>
      <c r="CH32" s="664"/>
      <c r="CI32" s="664"/>
      <c r="CJ32" s="664"/>
      <c r="CK32" s="664"/>
      <c r="CL32" s="664"/>
      <c r="CM32" s="664"/>
      <c r="CN32" s="664"/>
      <c r="CO32" s="664"/>
      <c r="CP32" s="664"/>
      <c r="CQ32" s="665"/>
      <c r="CR32" s="623" t="s">
        <v>244</v>
      </c>
      <c r="CS32" s="626"/>
      <c r="CT32" s="626"/>
      <c r="CU32" s="626"/>
      <c r="CV32" s="626"/>
      <c r="CW32" s="626"/>
      <c r="CX32" s="626"/>
      <c r="CY32" s="627"/>
      <c r="CZ32" s="628" t="s">
        <v>244</v>
      </c>
      <c r="DA32" s="657"/>
      <c r="DB32" s="657"/>
      <c r="DC32" s="658"/>
      <c r="DD32" s="631" t="s">
        <v>138</v>
      </c>
      <c r="DE32" s="626"/>
      <c r="DF32" s="626"/>
      <c r="DG32" s="626"/>
      <c r="DH32" s="626"/>
      <c r="DI32" s="626"/>
      <c r="DJ32" s="626"/>
      <c r="DK32" s="627"/>
      <c r="DL32" s="631" t="s">
        <v>138</v>
      </c>
      <c r="DM32" s="626"/>
      <c r="DN32" s="626"/>
      <c r="DO32" s="626"/>
      <c r="DP32" s="626"/>
      <c r="DQ32" s="626"/>
      <c r="DR32" s="626"/>
      <c r="DS32" s="626"/>
      <c r="DT32" s="626"/>
      <c r="DU32" s="626"/>
      <c r="DV32" s="627"/>
      <c r="DW32" s="628" t="s">
        <v>244</v>
      </c>
      <c r="DX32" s="657"/>
      <c r="DY32" s="657"/>
      <c r="DZ32" s="657"/>
      <c r="EA32" s="657"/>
      <c r="EB32" s="657"/>
      <c r="EC32" s="659"/>
    </row>
    <row r="33" spans="2:133" ht="11.25" customHeight="1" x14ac:dyDescent="0.15">
      <c r="B33" s="620" t="s">
        <v>316</v>
      </c>
      <c r="C33" s="621"/>
      <c r="D33" s="621"/>
      <c r="E33" s="621"/>
      <c r="F33" s="621"/>
      <c r="G33" s="621"/>
      <c r="H33" s="621"/>
      <c r="I33" s="621"/>
      <c r="J33" s="621"/>
      <c r="K33" s="621"/>
      <c r="L33" s="621"/>
      <c r="M33" s="621"/>
      <c r="N33" s="621"/>
      <c r="O33" s="621"/>
      <c r="P33" s="621"/>
      <c r="Q33" s="622"/>
      <c r="R33" s="623">
        <v>482236</v>
      </c>
      <c r="S33" s="626"/>
      <c r="T33" s="626"/>
      <c r="U33" s="626"/>
      <c r="V33" s="626"/>
      <c r="W33" s="626"/>
      <c r="X33" s="626"/>
      <c r="Y33" s="627"/>
      <c r="Z33" s="685">
        <v>3.3</v>
      </c>
      <c r="AA33" s="685"/>
      <c r="AB33" s="685"/>
      <c r="AC33" s="685"/>
      <c r="AD33" s="686" t="s">
        <v>138</v>
      </c>
      <c r="AE33" s="686"/>
      <c r="AF33" s="686"/>
      <c r="AG33" s="686"/>
      <c r="AH33" s="686"/>
      <c r="AI33" s="686"/>
      <c r="AJ33" s="686"/>
      <c r="AK33" s="686"/>
      <c r="AL33" s="628" t="s">
        <v>244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6340577</v>
      </c>
      <c r="CS33" s="624"/>
      <c r="CT33" s="624"/>
      <c r="CU33" s="624"/>
      <c r="CV33" s="624"/>
      <c r="CW33" s="624"/>
      <c r="CX33" s="624"/>
      <c r="CY33" s="625"/>
      <c r="CZ33" s="628">
        <v>44.6</v>
      </c>
      <c r="DA33" s="657"/>
      <c r="DB33" s="657"/>
      <c r="DC33" s="658"/>
      <c r="DD33" s="631">
        <v>5403942</v>
      </c>
      <c r="DE33" s="624"/>
      <c r="DF33" s="624"/>
      <c r="DG33" s="624"/>
      <c r="DH33" s="624"/>
      <c r="DI33" s="624"/>
      <c r="DJ33" s="624"/>
      <c r="DK33" s="625"/>
      <c r="DL33" s="631">
        <v>4391366</v>
      </c>
      <c r="DM33" s="624"/>
      <c r="DN33" s="624"/>
      <c r="DO33" s="624"/>
      <c r="DP33" s="624"/>
      <c r="DQ33" s="624"/>
      <c r="DR33" s="624"/>
      <c r="DS33" s="624"/>
      <c r="DT33" s="624"/>
      <c r="DU33" s="624"/>
      <c r="DV33" s="625"/>
      <c r="DW33" s="628">
        <v>49.4</v>
      </c>
      <c r="DX33" s="657"/>
      <c r="DY33" s="657"/>
      <c r="DZ33" s="657"/>
      <c r="EA33" s="657"/>
      <c r="EB33" s="657"/>
      <c r="EC33" s="659"/>
    </row>
    <row r="34" spans="2:133" ht="11.25" customHeight="1" x14ac:dyDescent="0.15">
      <c r="B34" s="620" t="s">
        <v>318</v>
      </c>
      <c r="C34" s="621"/>
      <c r="D34" s="621"/>
      <c r="E34" s="621"/>
      <c r="F34" s="621"/>
      <c r="G34" s="621"/>
      <c r="H34" s="621"/>
      <c r="I34" s="621"/>
      <c r="J34" s="621"/>
      <c r="K34" s="621"/>
      <c r="L34" s="621"/>
      <c r="M34" s="621"/>
      <c r="N34" s="621"/>
      <c r="O34" s="621"/>
      <c r="P34" s="621"/>
      <c r="Q34" s="622"/>
      <c r="R34" s="623">
        <v>249966</v>
      </c>
      <c r="S34" s="626"/>
      <c r="T34" s="626"/>
      <c r="U34" s="626"/>
      <c r="V34" s="626"/>
      <c r="W34" s="626"/>
      <c r="X34" s="626"/>
      <c r="Y34" s="627"/>
      <c r="Z34" s="685">
        <v>1.7</v>
      </c>
      <c r="AA34" s="685"/>
      <c r="AB34" s="685"/>
      <c r="AC34" s="685"/>
      <c r="AD34" s="686">
        <v>526</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2541904</v>
      </c>
      <c r="CS34" s="626"/>
      <c r="CT34" s="626"/>
      <c r="CU34" s="626"/>
      <c r="CV34" s="626"/>
      <c r="CW34" s="626"/>
      <c r="CX34" s="626"/>
      <c r="CY34" s="627"/>
      <c r="CZ34" s="628">
        <v>17.899999999999999</v>
      </c>
      <c r="DA34" s="657"/>
      <c r="DB34" s="657"/>
      <c r="DC34" s="658"/>
      <c r="DD34" s="631">
        <v>2068827</v>
      </c>
      <c r="DE34" s="626"/>
      <c r="DF34" s="626"/>
      <c r="DG34" s="626"/>
      <c r="DH34" s="626"/>
      <c r="DI34" s="626"/>
      <c r="DJ34" s="626"/>
      <c r="DK34" s="627"/>
      <c r="DL34" s="631">
        <v>1771045</v>
      </c>
      <c r="DM34" s="626"/>
      <c r="DN34" s="626"/>
      <c r="DO34" s="626"/>
      <c r="DP34" s="626"/>
      <c r="DQ34" s="626"/>
      <c r="DR34" s="626"/>
      <c r="DS34" s="626"/>
      <c r="DT34" s="626"/>
      <c r="DU34" s="626"/>
      <c r="DV34" s="627"/>
      <c r="DW34" s="628">
        <v>19.899999999999999</v>
      </c>
      <c r="DX34" s="657"/>
      <c r="DY34" s="657"/>
      <c r="DZ34" s="657"/>
      <c r="EA34" s="657"/>
      <c r="EB34" s="657"/>
      <c r="EC34" s="659"/>
    </row>
    <row r="35" spans="2:133" ht="11.25" customHeight="1" x14ac:dyDescent="0.15">
      <c r="B35" s="620" t="s">
        <v>322</v>
      </c>
      <c r="C35" s="621"/>
      <c r="D35" s="621"/>
      <c r="E35" s="621"/>
      <c r="F35" s="621"/>
      <c r="G35" s="621"/>
      <c r="H35" s="621"/>
      <c r="I35" s="621"/>
      <c r="J35" s="621"/>
      <c r="K35" s="621"/>
      <c r="L35" s="621"/>
      <c r="M35" s="621"/>
      <c r="N35" s="621"/>
      <c r="O35" s="621"/>
      <c r="P35" s="621"/>
      <c r="Q35" s="622"/>
      <c r="R35" s="623">
        <v>666137</v>
      </c>
      <c r="S35" s="626"/>
      <c r="T35" s="626"/>
      <c r="U35" s="626"/>
      <c r="V35" s="626"/>
      <c r="W35" s="626"/>
      <c r="X35" s="626"/>
      <c r="Y35" s="627"/>
      <c r="Z35" s="685">
        <v>4.5999999999999996</v>
      </c>
      <c r="AA35" s="685"/>
      <c r="AB35" s="685"/>
      <c r="AC35" s="685"/>
      <c r="AD35" s="686" t="s">
        <v>138</v>
      </c>
      <c r="AE35" s="686"/>
      <c r="AF35" s="686"/>
      <c r="AG35" s="686"/>
      <c r="AH35" s="686"/>
      <c r="AI35" s="686"/>
      <c r="AJ35" s="686"/>
      <c r="AK35" s="686"/>
      <c r="AL35" s="628" t="s">
        <v>244</v>
      </c>
      <c r="AM35" s="629"/>
      <c r="AN35" s="629"/>
      <c r="AO35" s="687"/>
      <c r="AP35" s="234"/>
      <c r="AQ35" s="691" t="s">
        <v>323</v>
      </c>
      <c r="AR35" s="692"/>
      <c r="AS35" s="692"/>
      <c r="AT35" s="692"/>
      <c r="AU35" s="692"/>
      <c r="AV35" s="692"/>
      <c r="AW35" s="692"/>
      <c r="AX35" s="692"/>
      <c r="AY35" s="693"/>
      <c r="AZ35" s="688">
        <v>1728364</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-70571</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131389</v>
      </c>
      <c r="CS35" s="624"/>
      <c r="CT35" s="624"/>
      <c r="CU35" s="624"/>
      <c r="CV35" s="624"/>
      <c r="CW35" s="624"/>
      <c r="CX35" s="624"/>
      <c r="CY35" s="625"/>
      <c r="CZ35" s="628">
        <v>0.9</v>
      </c>
      <c r="DA35" s="657"/>
      <c r="DB35" s="657"/>
      <c r="DC35" s="658"/>
      <c r="DD35" s="631">
        <v>110607</v>
      </c>
      <c r="DE35" s="624"/>
      <c r="DF35" s="624"/>
      <c r="DG35" s="624"/>
      <c r="DH35" s="624"/>
      <c r="DI35" s="624"/>
      <c r="DJ35" s="624"/>
      <c r="DK35" s="625"/>
      <c r="DL35" s="631">
        <v>107463</v>
      </c>
      <c r="DM35" s="624"/>
      <c r="DN35" s="624"/>
      <c r="DO35" s="624"/>
      <c r="DP35" s="624"/>
      <c r="DQ35" s="624"/>
      <c r="DR35" s="624"/>
      <c r="DS35" s="624"/>
      <c r="DT35" s="624"/>
      <c r="DU35" s="624"/>
      <c r="DV35" s="625"/>
      <c r="DW35" s="628">
        <v>1.2</v>
      </c>
      <c r="DX35" s="657"/>
      <c r="DY35" s="657"/>
      <c r="DZ35" s="657"/>
      <c r="EA35" s="657"/>
      <c r="EB35" s="657"/>
      <c r="EC35" s="659"/>
    </row>
    <row r="36" spans="2:133" ht="11.25" customHeight="1" x14ac:dyDescent="0.15">
      <c r="B36" s="620" t="s">
        <v>326</v>
      </c>
      <c r="C36" s="621"/>
      <c r="D36" s="621"/>
      <c r="E36" s="621"/>
      <c r="F36" s="621"/>
      <c r="G36" s="621"/>
      <c r="H36" s="621"/>
      <c r="I36" s="621"/>
      <c r="J36" s="621"/>
      <c r="K36" s="621"/>
      <c r="L36" s="621"/>
      <c r="M36" s="621"/>
      <c r="N36" s="621"/>
      <c r="O36" s="621"/>
      <c r="P36" s="621"/>
      <c r="Q36" s="622"/>
      <c r="R36" s="623" t="s">
        <v>138</v>
      </c>
      <c r="S36" s="626"/>
      <c r="T36" s="626"/>
      <c r="U36" s="626"/>
      <c r="V36" s="626"/>
      <c r="W36" s="626"/>
      <c r="X36" s="626"/>
      <c r="Y36" s="627"/>
      <c r="Z36" s="685" t="s">
        <v>244</v>
      </c>
      <c r="AA36" s="685"/>
      <c r="AB36" s="685"/>
      <c r="AC36" s="685"/>
      <c r="AD36" s="686" t="s">
        <v>138</v>
      </c>
      <c r="AE36" s="686"/>
      <c r="AF36" s="686"/>
      <c r="AG36" s="686"/>
      <c r="AH36" s="686"/>
      <c r="AI36" s="686"/>
      <c r="AJ36" s="686"/>
      <c r="AK36" s="686"/>
      <c r="AL36" s="628" t="s">
        <v>244</v>
      </c>
      <c r="AM36" s="629"/>
      <c r="AN36" s="629"/>
      <c r="AO36" s="687"/>
      <c r="AQ36" s="660" t="s">
        <v>327</v>
      </c>
      <c r="AR36" s="661"/>
      <c r="AS36" s="661"/>
      <c r="AT36" s="661"/>
      <c r="AU36" s="661"/>
      <c r="AV36" s="661"/>
      <c r="AW36" s="661"/>
      <c r="AX36" s="661"/>
      <c r="AY36" s="662"/>
      <c r="AZ36" s="623">
        <v>600000</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-151570</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1923994</v>
      </c>
      <c r="CS36" s="626"/>
      <c r="CT36" s="626"/>
      <c r="CU36" s="626"/>
      <c r="CV36" s="626"/>
      <c r="CW36" s="626"/>
      <c r="CX36" s="626"/>
      <c r="CY36" s="627"/>
      <c r="CZ36" s="628">
        <v>13.5</v>
      </c>
      <c r="DA36" s="657"/>
      <c r="DB36" s="657"/>
      <c r="DC36" s="658"/>
      <c r="DD36" s="631">
        <v>1806405</v>
      </c>
      <c r="DE36" s="626"/>
      <c r="DF36" s="626"/>
      <c r="DG36" s="626"/>
      <c r="DH36" s="626"/>
      <c r="DI36" s="626"/>
      <c r="DJ36" s="626"/>
      <c r="DK36" s="627"/>
      <c r="DL36" s="631">
        <v>1725476</v>
      </c>
      <c r="DM36" s="626"/>
      <c r="DN36" s="626"/>
      <c r="DO36" s="626"/>
      <c r="DP36" s="626"/>
      <c r="DQ36" s="626"/>
      <c r="DR36" s="626"/>
      <c r="DS36" s="626"/>
      <c r="DT36" s="626"/>
      <c r="DU36" s="626"/>
      <c r="DV36" s="627"/>
      <c r="DW36" s="628">
        <v>19.399999999999999</v>
      </c>
      <c r="DX36" s="657"/>
      <c r="DY36" s="657"/>
      <c r="DZ36" s="657"/>
      <c r="EA36" s="657"/>
      <c r="EB36" s="657"/>
      <c r="EC36" s="659"/>
    </row>
    <row r="37" spans="2:133" ht="11.25" customHeight="1" x14ac:dyDescent="0.15">
      <c r="B37" s="620" t="s">
        <v>330</v>
      </c>
      <c r="C37" s="621"/>
      <c r="D37" s="621"/>
      <c r="E37" s="621"/>
      <c r="F37" s="621"/>
      <c r="G37" s="621"/>
      <c r="H37" s="621"/>
      <c r="I37" s="621"/>
      <c r="J37" s="621"/>
      <c r="K37" s="621"/>
      <c r="L37" s="621"/>
      <c r="M37" s="621"/>
      <c r="N37" s="621"/>
      <c r="O37" s="621"/>
      <c r="P37" s="621"/>
      <c r="Q37" s="622"/>
      <c r="R37" s="623">
        <v>545737</v>
      </c>
      <c r="S37" s="626"/>
      <c r="T37" s="626"/>
      <c r="U37" s="626"/>
      <c r="V37" s="626"/>
      <c r="W37" s="626"/>
      <c r="X37" s="626"/>
      <c r="Y37" s="627"/>
      <c r="Z37" s="685">
        <v>3.7</v>
      </c>
      <c r="AA37" s="685"/>
      <c r="AB37" s="685"/>
      <c r="AC37" s="685"/>
      <c r="AD37" s="686" t="s">
        <v>244</v>
      </c>
      <c r="AE37" s="686"/>
      <c r="AF37" s="686"/>
      <c r="AG37" s="686"/>
      <c r="AH37" s="686"/>
      <c r="AI37" s="686"/>
      <c r="AJ37" s="686"/>
      <c r="AK37" s="686"/>
      <c r="AL37" s="628" t="s">
        <v>244</v>
      </c>
      <c r="AM37" s="629"/>
      <c r="AN37" s="629"/>
      <c r="AO37" s="687"/>
      <c r="AQ37" s="660" t="s">
        <v>331</v>
      </c>
      <c r="AR37" s="661"/>
      <c r="AS37" s="661"/>
      <c r="AT37" s="661"/>
      <c r="AU37" s="661"/>
      <c r="AV37" s="661"/>
      <c r="AW37" s="661"/>
      <c r="AX37" s="661"/>
      <c r="AY37" s="662"/>
      <c r="AZ37" s="623">
        <v>25803</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4679</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847508</v>
      </c>
      <c r="CS37" s="624"/>
      <c r="CT37" s="624"/>
      <c r="CU37" s="624"/>
      <c r="CV37" s="624"/>
      <c r="CW37" s="624"/>
      <c r="CX37" s="624"/>
      <c r="CY37" s="625"/>
      <c r="CZ37" s="628">
        <v>6</v>
      </c>
      <c r="DA37" s="657"/>
      <c r="DB37" s="657"/>
      <c r="DC37" s="658"/>
      <c r="DD37" s="631">
        <v>847508</v>
      </c>
      <c r="DE37" s="624"/>
      <c r="DF37" s="624"/>
      <c r="DG37" s="624"/>
      <c r="DH37" s="624"/>
      <c r="DI37" s="624"/>
      <c r="DJ37" s="624"/>
      <c r="DK37" s="625"/>
      <c r="DL37" s="631">
        <v>847508</v>
      </c>
      <c r="DM37" s="624"/>
      <c r="DN37" s="624"/>
      <c r="DO37" s="624"/>
      <c r="DP37" s="624"/>
      <c r="DQ37" s="624"/>
      <c r="DR37" s="624"/>
      <c r="DS37" s="624"/>
      <c r="DT37" s="624"/>
      <c r="DU37" s="624"/>
      <c r="DV37" s="625"/>
      <c r="DW37" s="628">
        <v>9.5</v>
      </c>
      <c r="DX37" s="657"/>
      <c r="DY37" s="657"/>
      <c r="DZ37" s="657"/>
      <c r="EA37" s="657"/>
      <c r="EB37" s="657"/>
      <c r="EC37" s="659"/>
    </row>
    <row r="38" spans="2:133" ht="11.25" customHeight="1" x14ac:dyDescent="0.15">
      <c r="B38" s="635" t="s">
        <v>334</v>
      </c>
      <c r="C38" s="636"/>
      <c r="D38" s="636"/>
      <c r="E38" s="636"/>
      <c r="F38" s="636"/>
      <c r="G38" s="636"/>
      <c r="H38" s="636"/>
      <c r="I38" s="636"/>
      <c r="J38" s="636"/>
      <c r="K38" s="636"/>
      <c r="L38" s="636"/>
      <c r="M38" s="636"/>
      <c r="N38" s="636"/>
      <c r="O38" s="636"/>
      <c r="P38" s="636"/>
      <c r="Q38" s="637"/>
      <c r="R38" s="638">
        <v>14599764</v>
      </c>
      <c r="S38" s="675"/>
      <c r="T38" s="675"/>
      <c r="U38" s="675"/>
      <c r="V38" s="675"/>
      <c r="W38" s="675"/>
      <c r="X38" s="675"/>
      <c r="Y38" s="680"/>
      <c r="Z38" s="681">
        <v>100</v>
      </c>
      <c r="AA38" s="681"/>
      <c r="AB38" s="681"/>
      <c r="AC38" s="681"/>
      <c r="AD38" s="682">
        <v>8352407</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t="s">
        <v>244</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7686</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1102561</v>
      </c>
      <c r="CS38" s="626"/>
      <c r="CT38" s="626"/>
      <c r="CU38" s="626"/>
      <c r="CV38" s="626"/>
      <c r="CW38" s="626"/>
      <c r="CX38" s="626"/>
      <c r="CY38" s="627"/>
      <c r="CZ38" s="628">
        <v>7.8</v>
      </c>
      <c r="DA38" s="657"/>
      <c r="DB38" s="657"/>
      <c r="DC38" s="658"/>
      <c r="DD38" s="631">
        <v>887534</v>
      </c>
      <c r="DE38" s="626"/>
      <c r="DF38" s="626"/>
      <c r="DG38" s="626"/>
      <c r="DH38" s="626"/>
      <c r="DI38" s="626"/>
      <c r="DJ38" s="626"/>
      <c r="DK38" s="627"/>
      <c r="DL38" s="631">
        <v>787382</v>
      </c>
      <c r="DM38" s="626"/>
      <c r="DN38" s="626"/>
      <c r="DO38" s="626"/>
      <c r="DP38" s="626"/>
      <c r="DQ38" s="626"/>
      <c r="DR38" s="626"/>
      <c r="DS38" s="626"/>
      <c r="DT38" s="626"/>
      <c r="DU38" s="626"/>
      <c r="DV38" s="627"/>
      <c r="DW38" s="628">
        <v>8.8000000000000007</v>
      </c>
      <c r="DX38" s="657"/>
      <c r="DY38" s="657"/>
      <c r="DZ38" s="657"/>
      <c r="EA38" s="657"/>
      <c r="EB38" s="657"/>
      <c r="EC38" s="659"/>
    </row>
    <row r="39" spans="2:133" ht="11.25" customHeight="1" x14ac:dyDescent="0.15">
      <c r="AQ39" s="660" t="s">
        <v>338</v>
      </c>
      <c r="AR39" s="661"/>
      <c r="AS39" s="661"/>
      <c r="AT39" s="661"/>
      <c r="AU39" s="661"/>
      <c r="AV39" s="661"/>
      <c r="AW39" s="661"/>
      <c r="AX39" s="661"/>
      <c r="AY39" s="662"/>
      <c r="AZ39" s="623" t="s">
        <v>244</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104</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601338</v>
      </c>
      <c r="CS39" s="624"/>
      <c r="CT39" s="624"/>
      <c r="CU39" s="624"/>
      <c r="CV39" s="624"/>
      <c r="CW39" s="624"/>
      <c r="CX39" s="624"/>
      <c r="CY39" s="625"/>
      <c r="CZ39" s="628">
        <v>4.2</v>
      </c>
      <c r="DA39" s="657"/>
      <c r="DB39" s="657"/>
      <c r="DC39" s="658"/>
      <c r="DD39" s="631">
        <v>511478</v>
      </c>
      <c r="DE39" s="624"/>
      <c r="DF39" s="624"/>
      <c r="DG39" s="624"/>
      <c r="DH39" s="624"/>
      <c r="DI39" s="624"/>
      <c r="DJ39" s="624"/>
      <c r="DK39" s="625"/>
      <c r="DL39" s="631" t="s">
        <v>138</v>
      </c>
      <c r="DM39" s="624"/>
      <c r="DN39" s="624"/>
      <c r="DO39" s="624"/>
      <c r="DP39" s="624"/>
      <c r="DQ39" s="624"/>
      <c r="DR39" s="624"/>
      <c r="DS39" s="624"/>
      <c r="DT39" s="624"/>
      <c r="DU39" s="624"/>
      <c r="DV39" s="625"/>
      <c r="DW39" s="628" t="s">
        <v>244</v>
      </c>
      <c r="DX39" s="657"/>
      <c r="DY39" s="657"/>
      <c r="DZ39" s="657"/>
      <c r="EA39" s="657"/>
      <c r="EB39" s="657"/>
      <c r="EC39" s="659"/>
    </row>
    <row r="40" spans="2:133" ht="11.25" customHeight="1" x14ac:dyDescent="0.15">
      <c r="AQ40" s="660" t="s">
        <v>342</v>
      </c>
      <c r="AR40" s="661"/>
      <c r="AS40" s="661"/>
      <c r="AT40" s="661"/>
      <c r="AU40" s="661"/>
      <c r="AV40" s="661"/>
      <c r="AW40" s="661"/>
      <c r="AX40" s="661"/>
      <c r="AY40" s="662"/>
      <c r="AZ40" s="623">
        <v>334293</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138</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39391</v>
      </c>
      <c r="CS40" s="626"/>
      <c r="CT40" s="626"/>
      <c r="CU40" s="626"/>
      <c r="CV40" s="626"/>
      <c r="CW40" s="626"/>
      <c r="CX40" s="626"/>
      <c r="CY40" s="627"/>
      <c r="CZ40" s="628">
        <v>0.3</v>
      </c>
      <c r="DA40" s="657"/>
      <c r="DB40" s="657"/>
      <c r="DC40" s="658"/>
      <c r="DD40" s="631">
        <v>19091</v>
      </c>
      <c r="DE40" s="626"/>
      <c r="DF40" s="626"/>
      <c r="DG40" s="626"/>
      <c r="DH40" s="626"/>
      <c r="DI40" s="626"/>
      <c r="DJ40" s="626"/>
      <c r="DK40" s="627"/>
      <c r="DL40" s="631" t="s">
        <v>138</v>
      </c>
      <c r="DM40" s="626"/>
      <c r="DN40" s="626"/>
      <c r="DO40" s="626"/>
      <c r="DP40" s="626"/>
      <c r="DQ40" s="626"/>
      <c r="DR40" s="626"/>
      <c r="DS40" s="626"/>
      <c r="DT40" s="626"/>
      <c r="DU40" s="626"/>
      <c r="DV40" s="627"/>
      <c r="DW40" s="628" t="s">
        <v>244</v>
      </c>
      <c r="DX40" s="657"/>
      <c r="DY40" s="657"/>
      <c r="DZ40" s="657"/>
      <c r="EA40" s="657"/>
      <c r="EB40" s="657"/>
      <c r="EC40" s="659"/>
    </row>
    <row r="41" spans="2:133" ht="11.25" customHeight="1" x14ac:dyDescent="0.15">
      <c r="AQ41" s="672" t="s">
        <v>345</v>
      </c>
      <c r="AR41" s="673"/>
      <c r="AS41" s="673"/>
      <c r="AT41" s="673"/>
      <c r="AU41" s="673"/>
      <c r="AV41" s="673"/>
      <c r="AW41" s="673"/>
      <c r="AX41" s="673"/>
      <c r="AY41" s="674"/>
      <c r="AZ41" s="638">
        <v>768268</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313</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138</v>
      </c>
      <c r="CS41" s="624"/>
      <c r="CT41" s="624"/>
      <c r="CU41" s="624"/>
      <c r="CV41" s="624"/>
      <c r="CW41" s="624"/>
      <c r="CX41" s="624"/>
      <c r="CY41" s="625"/>
      <c r="CZ41" s="628" t="s">
        <v>138</v>
      </c>
      <c r="DA41" s="657"/>
      <c r="DB41" s="657"/>
      <c r="DC41" s="658"/>
      <c r="DD41" s="631" t="s">
        <v>138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1446187</v>
      </c>
      <c r="CS42" s="626"/>
      <c r="CT42" s="626"/>
      <c r="CU42" s="626"/>
      <c r="CV42" s="626"/>
      <c r="CW42" s="626"/>
      <c r="CX42" s="626"/>
      <c r="CY42" s="627"/>
      <c r="CZ42" s="628">
        <v>10.199999999999999</v>
      </c>
      <c r="DA42" s="629"/>
      <c r="DB42" s="629"/>
      <c r="DC42" s="630"/>
      <c r="DD42" s="631">
        <v>649374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27601</v>
      </c>
      <c r="CS43" s="624"/>
      <c r="CT43" s="624"/>
      <c r="CU43" s="624"/>
      <c r="CV43" s="624"/>
      <c r="CW43" s="624"/>
      <c r="CX43" s="624"/>
      <c r="CY43" s="625"/>
      <c r="CZ43" s="628">
        <v>0.2</v>
      </c>
      <c r="DA43" s="657"/>
      <c r="DB43" s="657"/>
      <c r="DC43" s="658"/>
      <c r="DD43" s="631">
        <v>27601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352</v>
      </c>
      <c r="CD44" s="651" t="s">
        <v>304</v>
      </c>
      <c r="CE44" s="652"/>
      <c r="CF44" s="620" t="s">
        <v>353</v>
      </c>
      <c r="CG44" s="621"/>
      <c r="CH44" s="621"/>
      <c r="CI44" s="621"/>
      <c r="CJ44" s="621"/>
      <c r="CK44" s="621"/>
      <c r="CL44" s="621"/>
      <c r="CM44" s="621"/>
      <c r="CN44" s="621"/>
      <c r="CO44" s="621"/>
      <c r="CP44" s="621"/>
      <c r="CQ44" s="622"/>
      <c r="CR44" s="623">
        <v>1446187</v>
      </c>
      <c r="CS44" s="626"/>
      <c r="CT44" s="626"/>
      <c r="CU44" s="626"/>
      <c r="CV44" s="626"/>
      <c r="CW44" s="626"/>
      <c r="CX44" s="626"/>
      <c r="CY44" s="627"/>
      <c r="CZ44" s="628">
        <v>10.199999999999999</v>
      </c>
      <c r="DA44" s="629"/>
      <c r="DB44" s="629"/>
      <c r="DC44" s="630"/>
      <c r="DD44" s="631">
        <v>649374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354</v>
      </c>
      <c r="CG45" s="621"/>
      <c r="CH45" s="621"/>
      <c r="CI45" s="621"/>
      <c r="CJ45" s="621"/>
      <c r="CK45" s="621"/>
      <c r="CL45" s="621"/>
      <c r="CM45" s="621"/>
      <c r="CN45" s="621"/>
      <c r="CO45" s="621"/>
      <c r="CP45" s="621"/>
      <c r="CQ45" s="622"/>
      <c r="CR45" s="623">
        <v>594073</v>
      </c>
      <c r="CS45" s="624"/>
      <c r="CT45" s="624"/>
      <c r="CU45" s="624"/>
      <c r="CV45" s="624"/>
      <c r="CW45" s="624"/>
      <c r="CX45" s="624"/>
      <c r="CY45" s="625"/>
      <c r="CZ45" s="628">
        <v>4.2</v>
      </c>
      <c r="DA45" s="657"/>
      <c r="DB45" s="657"/>
      <c r="DC45" s="658"/>
      <c r="DD45" s="631">
        <v>35511</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355</v>
      </c>
      <c r="CG46" s="621"/>
      <c r="CH46" s="621"/>
      <c r="CI46" s="621"/>
      <c r="CJ46" s="621"/>
      <c r="CK46" s="621"/>
      <c r="CL46" s="621"/>
      <c r="CM46" s="621"/>
      <c r="CN46" s="621"/>
      <c r="CO46" s="621"/>
      <c r="CP46" s="621"/>
      <c r="CQ46" s="622"/>
      <c r="CR46" s="623">
        <v>755654</v>
      </c>
      <c r="CS46" s="626"/>
      <c r="CT46" s="626"/>
      <c r="CU46" s="626"/>
      <c r="CV46" s="626"/>
      <c r="CW46" s="626"/>
      <c r="CX46" s="626"/>
      <c r="CY46" s="627"/>
      <c r="CZ46" s="628">
        <v>5.3</v>
      </c>
      <c r="DA46" s="629"/>
      <c r="DB46" s="629"/>
      <c r="DC46" s="630"/>
      <c r="DD46" s="631">
        <v>527703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356</v>
      </c>
      <c r="CG47" s="621"/>
      <c r="CH47" s="621"/>
      <c r="CI47" s="621"/>
      <c r="CJ47" s="621"/>
      <c r="CK47" s="621"/>
      <c r="CL47" s="621"/>
      <c r="CM47" s="621"/>
      <c r="CN47" s="621"/>
      <c r="CO47" s="621"/>
      <c r="CP47" s="621"/>
      <c r="CQ47" s="622"/>
      <c r="CR47" s="623" t="s">
        <v>138</v>
      </c>
      <c r="CS47" s="624"/>
      <c r="CT47" s="624"/>
      <c r="CU47" s="624"/>
      <c r="CV47" s="624"/>
      <c r="CW47" s="624"/>
      <c r="CX47" s="624"/>
      <c r="CY47" s="625"/>
      <c r="CZ47" s="628" t="s">
        <v>138</v>
      </c>
      <c r="DA47" s="657"/>
      <c r="DB47" s="657"/>
      <c r="DC47" s="658"/>
      <c r="DD47" s="631" t="s">
        <v>138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357</v>
      </c>
      <c r="CG48" s="621"/>
      <c r="CH48" s="621"/>
      <c r="CI48" s="621"/>
      <c r="CJ48" s="621"/>
      <c r="CK48" s="621"/>
      <c r="CL48" s="621"/>
      <c r="CM48" s="621"/>
      <c r="CN48" s="621"/>
      <c r="CO48" s="621"/>
      <c r="CP48" s="621"/>
      <c r="CQ48" s="622"/>
      <c r="CR48" s="623" t="s">
        <v>138</v>
      </c>
      <c r="CS48" s="626"/>
      <c r="CT48" s="626"/>
      <c r="CU48" s="626"/>
      <c r="CV48" s="626"/>
      <c r="CW48" s="626"/>
      <c r="CX48" s="626"/>
      <c r="CY48" s="627"/>
      <c r="CZ48" s="628" t="s">
        <v>244</v>
      </c>
      <c r="DA48" s="629"/>
      <c r="DB48" s="629"/>
      <c r="DC48" s="630"/>
      <c r="DD48" s="631" t="s">
        <v>244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358</v>
      </c>
      <c r="CE49" s="636"/>
      <c r="CF49" s="636"/>
      <c r="CG49" s="636"/>
      <c r="CH49" s="636"/>
      <c r="CI49" s="636"/>
      <c r="CJ49" s="636"/>
      <c r="CK49" s="636"/>
      <c r="CL49" s="636"/>
      <c r="CM49" s="636"/>
      <c r="CN49" s="636"/>
      <c r="CO49" s="636"/>
      <c r="CP49" s="636"/>
      <c r="CQ49" s="637"/>
      <c r="CR49" s="638">
        <v>14219610</v>
      </c>
      <c r="CS49" s="639"/>
      <c r="CT49" s="639"/>
      <c r="CU49" s="639"/>
      <c r="CV49" s="639"/>
      <c r="CW49" s="639"/>
      <c r="CX49" s="639"/>
      <c r="CY49" s="640"/>
      <c r="CZ49" s="641">
        <v>100</v>
      </c>
      <c r="DA49" s="642"/>
      <c r="DB49" s="642"/>
      <c r="DC49" s="643"/>
      <c r="DD49" s="644">
        <v>9663303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RRtIJKmdG2JNnrH8bCleaojdPTISf5vX+cV2nebtavjZJfveL5a7JZkAPFQNGmytXH9QqhDTEd25Ch11ZyfMqw==" saltValue="okfm2Z0RSSmLYTcJtbpY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381</v>
      </c>
      <c r="C7" s="1102"/>
      <c r="D7" s="1102"/>
      <c r="E7" s="1102"/>
      <c r="F7" s="1102"/>
      <c r="G7" s="1102"/>
      <c r="H7" s="1102"/>
      <c r="I7" s="1102"/>
      <c r="J7" s="1102"/>
      <c r="K7" s="1102"/>
      <c r="L7" s="1102"/>
      <c r="M7" s="1102"/>
      <c r="N7" s="1102"/>
      <c r="O7" s="1102"/>
      <c r="P7" s="1103"/>
      <c r="Q7" s="1155">
        <v>14599</v>
      </c>
      <c r="R7" s="1156"/>
      <c r="S7" s="1156"/>
      <c r="T7" s="1156"/>
      <c r="U7" s="1156"/>
      <c r="V7" s="1156">
        <v>14220</v>
      </c>
      <c r="W7" s="1156"/>
      <c r="X7" s="1156"/>
      <c r="Y7" s="1156"/>
      <c r="Z7" s="1156"/>
      <c r="AA7" s="1156">
        <v>379</v>
      </c>
      <c r="AB7" s="1156"/>
      <c r="AC7" s="1156"/>
      <c r="AD7" s="1156"/>
      <c r="AE7" s="1157"/>
      <c r="AF7" s="1158">
        <v>356</v>
      </c>
      <c r="AG7" s="1159"/>
      <c r="AH7" s="1159"/>
      <c r="AI7" s="1159"/>
      <c r="AJ7" s="1160"/>
      <c r="AK7" s="1142">
        <v>550</v>
      </c>
      <c r="AL7" s="1143"/>
      <c r="AM7" s="1143"/>
      <c r="AN7" s="1143"/>
      <c r="AO7" s="1143"/>
      <c r="AP7" s="1143">
        <v>10246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628</v>
      </c>
      <c r="BS7" s="1146" t="s">
        <v>629</v>
      </c>
      <c r="BT7" s="1147"/>
      <c r="BU7" s="1147"/>
      <c r="BV7" s="1147"/>
      <c r="BW7" s="1147"/>
      <c r="BX7" s="1147"/>
      <c r="BY7" s="1147"/>
      <c r="BZ7" s="1147"/>
      <c r="CA7" s="1147"/>
      <c r="CB7" s="1147"/>
      <c r="CC7" s="1147"/>
      <c r="CD7" s="1147"/>
      <c r="CE7" s="1147"/>
      <c r="CF7" s="1147"/>
      <c r="CG7" s="1148"/>
      <c r="CH7" s="1139">
        <v>0</v>
      </c>
      <c r="CI7" s="1140"/>
      <c r="CJ7" s="1140"/>
      <c r="CK7" s="1140"/>
      <c r="CL7" s="1141"/>
      <c r="CM7" s="1139">
        <v>8</v>
      </c>
      <c r="CN7" s="1140"/>
      <c r="CO7" s="1140"/>
      <c r="CP7" s="1140"/>
      <c r="CQ7" s="1141"/>
      <c r="CR7" s="1139">
        <v>5</v>
      </c>
      <c r="CS7" s="1140"/>
      <c r="CT7" s="1140"/>
      <c r="CU7" s="1140"/>
      <c r="CV7" s="1141"/>
      <c r="CW7" s="1139" t="s">
        <v>630</v>
      </c>
      <c r="CX7" s="1140"/>
      <c r="CY7" s="1140"/>
      <c r="CZ7" s="1140"/>
      <c r="DA7" s="1141"/>
      <c r="DB7" s="1139" t="s">
        <v>631</v>
      </c>
      <c r="DC7" s="1140"/>
      <c r="DD7" s="1140"/>
      <c r="DE7" s="1140"/>
      <c r="DF7" s="1141"/>
      <c r="DG7" s="1139">
        <v>142</v>
      </c>
      <c r="DH7" s="1140"/>
      <c r="DI7" s="1140"/>
      <c r="DJ7" s="1140"/>
      <c r="DK7" s="1141"/>
      <c r="DL7" s="1139" t="s">
        <v>632</v>
      </c>
      <c r="DM7" s="1140"/>
      <c r="DN7" s="1140"/>
      <c r="DO7" s="1140"/>
      <c r="DP7" s="1141"/>
      <c r="DQ7" s="1139">
        <v>135</v>
      </c>
      <c r="DR7" s="1140"/>
      <c r="DS7" s="1140"/>
      <c r="DT7" s="1140"/>
      <c r="DU7" s="1141"/>
      <c r="DV7" s="1166"/>
      <c r="DW7" s="1167"/>
      <c r="DX7" s="1167"/>
      <c r="DY7" s="1167"/>
      <c r="DZ7" s="1168"/>
      <c r="EA7" s="254"/>
    </row>
    <row r="8" spans="1:131" s="255" customFormat="1" ht="26.25" customHeight="1" x14ac:dyDescent="0.15">
      <c r="A8" s="261">
        <v>2</v>
      </c>
      <c r="B8" s="1088" t="s">
        <v>382</v>
      </c>
      <c r="C8" s="1089"/>
      <c r="D8" s="1089"/>
      <c r="E8" s="1089"/>
      <c r="F8" s="1089"/>
      <c r="G8" s="1089"/>
      <c r="H8" s="1089"/>
      <c r="I8" s="1089"/>
      <c r="J8" s="1089"/>
      <c r="K8" s="1089"/>
      <c r="L8" s="1089"/>
      <c r="M8" s="1089"/>
      <c r="N8" s="1089"/>
      <c r="O8" s="1089"/>
      <c r="P8" s="1090"/>
      <c r="Q8" s="1094">
        <v>2</v>
      </c>
      <c r="R8" s="1095"/>
      <c r="S8" s="1095"/>
      <c r="T8" s="1095"/>
      <c r="U8" s="1095"/>
      <c r="V8" s="1095">
        <v>1</v>
      </c>
      <c r="W8" s="1095"/>
      <c r="X8" s="1095"/>
      <c r="Y8" s="1095"/>
      <c r="Z8" s="1095"/>
      <c r="AA8" s="1095">
        <v>1</v>
      </c>
      <c r="AB8" s="1095"/>
      <c r="AC8" s="1095"/>
      <c r="AD8" s="1095"/>
      <c r="AE8" s="1096"/>
      <c r="AF8" s="1070">
        <v>1</v>
      </c>
      <c r="AG8" s="1071"/>
      <c r="AH8" s="1071"/>
      <c r="AI8" s="1071"/>
      <c r="AJ8" s="1072"/>
      <c r="AK8" s="1137" t="s">
        <v>579</v>
      </c>
      <c r="AL8" s="1138"/>
      <c r="AM8" s="1138"/>
      <c r="AN8" s="1138"/>
      <c r="AO8" s="1138"/>
      <c r="AP8" s="1138" t="s">
        <v>579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383</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384</v>
      </c>
      <c r="B23" s="995" t="s">
        <v>385</v>
      </c>
      <c r="C23" s="996"/>
      <c r="D23" s="996"/>
      <c r="E23" s="996"/>
      <c r="F23" s="996"/>
      <c r="G23" s="996"/>
      <c r="H23" s="996"/>
      <c r="I23" s="996"/>
      <c r="J23" s="996"/>
      <c r="K23" s="996"/>
      <c r="L23" s="996"/>
      <c r="M23" s="996"/>
      <c r="N23" s="996"/>
      <c r="O23" s="996"/>
      <c r="P23" s="997"/>
      <c r="Q23" s="1119">
        <v>14600</v>
      </c>
      <c r="R23" s="1120"/>
      <c r="S23" s="1120"/>
      <c r="T23" s="1120"/>
      <c r="U23" s="1120"/>
      <c r="V23" s="1120">
        <v>14220</v>
      </c>
      <c r="W23" s="1120"/>
      <c r="X23" s="1120"/>
      <c r="Y23" s="1120"/>
      <c r="Z23" s="1120"/>
      <c r="AA23" s="1120">
        <v>380</v>
      </c>
      <c r="AB23" s="1120"/>
      <c r="AC23" s="1120"/>
      <c r="AD23" s="1120"/>
      <c r="AE23" s="1121"/>
      <c r="AF23" s="1122">
        <v>357</v>
      </c>
      <c r="AG23" s="1120"/>
      <c r="AH23" s="1120"/>
      <c r="AI23" s="1120"/>
      <c r="AJ23" s="1123"/>
      <c r="AK23" s="1124"/>
      <c r="AL23" s="1125"/>
      <c r="AM23" s="1125"/>
      <c r="AN23" s="1125"/>
      <c r="AO23" s="1125"/>
      <c r="AP23" s="1120">
        <v>10246</v>
      </c>
      <c r="AQ23" s="1120"/>
      <c r="AR23" s="1120"/>
      <c r="AS23" s="1120"/>
      <c r="AT23" s="1120"/>
      <c r="AU23" s="1126"/>
      <c r="AV23" s="1126"/>
      <c r="AW23" s="1126"/>
      <c r="AX23" s="1126"/>
      <c r="AY23" s="1127"/>
      <c r="AZ23" s="1116" t="s">
        <v>138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364</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10" t="s">
        <v>391</v>
      </c>
      <c r="AG26" s="1059"/>
      <c r="AH26" s="1059"/>
      <c r="AI26" s="1059"/>
      <c r="AJ26" s="1111"/>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396</v>
      </c>
      <c r="C28" s="1102"/>
      <c r="D28" s="1102"/>
      <c r="E28" s="1102"/>
      <c r="F28" s="1102"/>
      <c r="G28" s="1102"/>
      <c r="H28" s="1102"/>
      <c r="I28" s="1102"/>
      <c r="J28" s="1102"/>
      <c r="K28" s="1102"/>
      <c r="L28" s="1102"/>
      <c r="M28" s="1102"/>
      <c r="N28" s="1102"/>
      <c r="O28" s="1102"/>
      <c r="P28" s="1103"/>
      <c r="Q28" s="1104">
        <v>3603</v>
      </c>
      <c r="R28" s="1105"/>
      <c r="S28" s="1105"/>
      <c r="T28" s="1105"/>
      <c r="U28" s="1105"/>
      <c r="V28" s="1105">
        <v>3674</v>
      </c>
      <c r="W28" s="1105"/>
      <c r="X28" s="1105"/>
      <c r="Y28" s="1105"/>
      <c r="Z28" s="1105"/>
      <c r="AA28" s="1105">
        <v>-71</v>
      </c>
      <c r="AB28" s="1105"/>
      <c r="AC28" s="1105"/>
      <c r="AD28" s="1105"/>
      <c r="AE28" s="1106"/>
      <c r="AF28" s="1107">
        <v>-71</v>
      </c>
      <c r="AG28" s="1105"/>
      <c r="AH28" s="1105"/>
      <c r="AI28" s="1105"/>
      <c r="AJ28" s="1108"/>
      <c r="AK28" s="1109">
        <v>334</v>
      </c>
      <c r="AL28" s="1097"/>
      <c r="AM28" s="1097"/>
      <c r="AN28" s="1097"/>
      <c r="AO28" s="1097"/>
      <c r="AP28" s="1097" t="s">
        <v>580</v>
      </c>
      <c r="AQ28" s="1097"/>
      <c r="AR28" s="1097"/>
      <c r="AS28" s="1097"/>
      <c r="AT28" s="1097"/>
      <c r="AU28" s="1097" t="s">
        <v>583</v>
      </c>
      <c r="AV28" s="1097"/>
      <c r="AW28" s="1097"/>
      <c r="AX28" s="1097"/>
      <c r="AY28" s="1097"/>
      <c r="AZ28" s="1098" t="s">
        <v>585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397</v>
      </c>
      <c r="C29" s="1089"/>
      <c r="D29" s="1089"/>
      <c r="E29" s="1089"/>
      <c r="F29" s="1089"/>
      <c r="G29" s="1089"/>
      <c r="H29" s="1089"/>
      <c r="I29" s="1089"/>
      <c r="J29" s="1089"/>
      <c r="K29" s="1089"/>
      <c r="L29" s="1089"/>
      <c r="M29" s="1089"/>
      <c r="N29" s="1089"/>
      <c r="O29" s="1089"/>
      <c r="P29" s="1090"/>
      <c r="Q29" s="1094">
        <v>2334</v>
      </c>
      <c r="R29" s="1095"/>
      <c r="S29" s="1095"/>
      <c r="T29" s="1095"/>
      <c r="U29" s="1095"/>
      <c r="V29" s="1095">
        <v>2218</v>
      </c>
      <c r="W29" s="1095"/>
      <c r="X29" s="1095"/>
      <c r="Y29" s="1095"/>
      <c r="Z29" s="1095"/>
      <c r="AA29" s="1095">
        <v>116</v>
      </c>
      <c r="AB29" s="1095"/>
      <c r="AC29" s="1095"/>
      <c r="AD29" s="1095"/>
      <c r="AE29" s="1096"/>
      <c r="AF29" s="1070">
        <v>116</v>
      </c>
      <c r="AG29" s="1071"/>
      <c r="AH29" s="1071"/>
      <c r="AI29" s="1071"/>
      <c r="AJ29" s="1072"/>
      <c r="AK29" s="1031">
        <v>378</v>
      </c>
      <c r="AL29" s="1022"/>
      <c r="AM29" s="1022"/>
      <c r="AN29" s="1022"/>
      <c r="AO29" s="1022"/>
      <c r="AP29" s="1022" t="s">
        <v>579</v>
      </c>
      <c r="AQ29" s="1022"/>
      <c r="AR29" s="1022"/>
      <c r="AS29" s="1022"/>
      <c r="AT29" s="1022"/>
      <c r="AU29" s="1022" t="s">
        <v>579</v>
      </c>
      <c r="AV29" s="1022"/>
      <c r="AW29" s="1022"/>
      <c r="AX29" s="1022"/>
      <c r="AY29" s="1022"/>
      <c r="AZ29" s="1093" t="s">
        <v>579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398</v>
      </c>
      <c r="C30" s="1089"/>
      <c r="D30" s="1089"/>
      <c r="E30" s="1089"/>
      <c r="F30" s="1089"/>
      <c r="G30" s="1089"/>
      <c r="H30" s="1089"/>
      <c r="I30" s="1089"/>
      <c r="J30" s="1089"/>
      <c r="K30" s="1089"/>
      <c r="L30" s="1089"/>
      <c r="M30" s="1089"/>
      <c r="N30" s="1089"/>
      <c r="O30" s="1089"/>
      <c r="P30" s="1090"/>
      <c r="Q30" s="1094">
        <v>17</v>
      </c>
      <c r="R30" s="1095"/>
      <c r="S30" s="1095"/>
      <c r="T30" s="1095"/>
      <c r="U30" s="1095"/>
      <c r="V30" s="1095">
        <v>16</v>
      </c>
      <c r="W30" s="1095"/>
      <c r="X30" s="1095"/>
      <c r="Y30" s="1095"/>
      <c r="Z30" s="1095"/>
      <c r="AA30" s="1095">
        <v>1</v>
      </c>
      <c r="AB30" s="1095"/>
      <c r="AC30" s="1095"/>
      <c r="AD30" s="1095"/>
      <c r="AE30" s="1096"/>
      <c r="AF30" s="1070">
        <v>1</v>
      </c>
      <c r="AG30" s="1071"/>
      <c r="AH30" s="1071"/>
      <c r="AI30" s="1071"/>
      <c r="AJ30" s="1072"/>
      <c r="AK30" s="1031">
        <v>5</v>
      </c>
      <c r="AL30" s="1022"/>
      <c r="AM30" s="1022"/>
      <c r="AN30" s="1022"/>
      <c r="AO30" s="1022"/>
      <c r="AP30" s="1022" t="s">
        <v>581</v>
      </c>
      <c r="AQ30" s="1022"/>
      <c r="AR30" s="1022"/>
      <c r="AS30" s="1022"/>
      <c r="AT30" s="1022"/>
      <c r="AU30" s="1022" t="s">
        <v>579</v>
      </c>
      <c r="AV30" s="1022"/>
      <c r="AW30" s="1022"/>
      <c r="AX30" s="1022"/>
      <c r="AY30" s="1022"/>
      <c r="AZ30" s="1093" t="s">
        <v>579</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399</v>
      </c>
      <c r="C31" s="1089"/>
      <c r="D31" s="1089"/>
      <c r="E31" s="1089"/>
      <c r="F31" s="1089"/>
      <c r="G31" s="1089"/>
      <c r="H31" s="1089"/>
      <c r="I31" s="1089"/>
      <c r="J31" s="1089"/>
      <c r="K31" s="1089"/>
      <c r="L31" s="1089"/>
      <c r="M31" s="1089"/>
      <c r="N31" s="1089"/>
      <c r="O31" s="1089"/>
      <c r="P31" s="1090"/>
      <c r="Q31" s="1094">
        <v>520</v>
      </c>
      <c r="R31" s="1095"/>
      <c r="S31" s="1095"/>
      <c r="T31" s="1095"/>
      <c r="U31" s="1095"/>
      <c r="V31" s="1095">
        <v>492</v>
      </c>
      <c r="W31" s="1095"/>
      <c r="X31" s="1095"/>
      <c r="Y31" s="1095"/>
      <c r="Z31" s="1095"/>
      <c r="AA31" s="1095">
        <v>28</v>
      </c>
      <c r="AB31" s="1095"/>
      <c r="AC31" s="1095"/>
      <c r="AD31" s="1095"/>
      <c r="AE31" s="1096"/>
      <c r="AF31" s="1070">
        <v>28</v>
      </c>
      <c r="AG31" s="1071"/>
      <c r="AH31" s="1071"/>
      <c r="AI31" s="1071"/>
      <c r="AJ31" s="1072"/>
      <c r="AK31" s="1031">
        <v>107</v>
      </c>
      <c r="AL31" s="1022"/>
      <c r="AM31" s="1022"/>
      <c r="AN31" s="1022"/>
      <c r="AO31" s="1022"/>
      <c r="AP31" s="1022" t="s">
        <v>582</v>
      </c>
      <c r="AQ31" s="1022"/>
      <c r="AR31" s="1022"/>
      <c r="AS31" s="1022"/>
      <c r="AT31" s="1022"/>
      <c r="AU31" s="1022" t="s">
        <v>582</v>
      </c>
      <c r="AV31" s="1022"/>
      <c r="AW31" s="1022"/>
      <c r="AX31" s="1022"/>
      <c r="AY31" s="1022"/>
      <c r="AZ31" s="1093" t="s">
        <v>579</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400</v>
      </c>
      <c r="C32" s="1089"/>
      <c r="D32" s="1089"/>
      <c r="E32" s="1089"/>
      <c r="F32" s="1089"/>
      <c r="G32" s="1089"/>
      <c r="H32" s="1089"/>
      <c r="I32" s="1089"/>
      <c r="J32" s="1089"/>
      <c r="K32" s="1089"/>
      <c r="L32" s="1089"/>
      <c r="M32" s="1089"/>
      <c r="N32" s="1089"/>
      <c r="O32" s="1089"/>
      <c r="P32" s="1090"/>
      <c r="Q32" s="1094">
        <v>1006</v>
      </c>
      <c r="R32" s="1095"/>
      <c r="S32" s="1095"/>
      <c r="T32" s="1095"/>
      <c r="U32" s="1095"/>
      <c r="V32" s="1095">
        <v>827</v>
      </c>
      <c r="W32" s="1095"/>
      <c r="X32" s="1095"/>
      <c r="Y32" s="1095"/>
      <c r="Z32" s="1095"/>
      <c r="AA32" s="1095">
        <v>179</v>
      </c>
      <c r="AB32" s="1095"/>
      <c r="AC32" s="1095"/>
      <c r="AD32" s="1095"/>
      <c r="AE32" s="1096"/>
      <c r="AF32" s="1070">
        <v>1398</v>
      </c>
      <c r="AG32" s="1071"/>
      <c r="AH32" s="1071"/>
      <c r="AI32" s="1071"/>
      <c r="AJ32" s="1072"/>
      <c r="AK32" s="1031">
        <v>3</v>
      </c>
      <c r="AL32" s="1022"/>
      <c r="AM32" s="1022"/>
      <c r="AN32" s="1022"/>
      <c r="AO32" s="1022"/>
      <c r="AP32" s="1022">
        <v>1026</v>
      </c>
      <c r="AQ32" s="1022"/>
      <c r="AR32" s="1022"/>
      <c r="AS32" s="1022"/>
      <c r="AT32" s="1022"/>
      <c r="AU32" s="1022">
        <v>1</v>
      </c>
      <c r="AV32" s="1022"/>
      <c r="AW32" s="1022"/>
      <c r="AX32" s="1022"/>
      <c r="AY32" s="1022"/>
      <c r="AZ32" s="1093" t="s">
        <v>584</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402</v>
      </c>
      <c r="C33" s="1089"/>
      <c r="D33" s="1089"/>
      <c r="E33" s="1089"/>
      <c r="F33" s="1089"/>
      <c r="G33" s="1089"/>
      <c r="H33" s="1089"/>
      <c r="I33" s="1089"/>
      <c r="J33" s="1089"/>
      <c r="K33" s="1089"/>
      <c r="L33" s="1089"/>
      <c r="M33" s="1089"/>
      <c r="N33" s="1089"/>
      <c r="O33" s="1089"/>
      <c r="P33" s="1090"/>
      <c r="Q33" s="1094">
        <v>1349</v>
      </c>
      <c r="R33" s="1095"/>
      <c r="S33" s="1095"/>
      <c r="T33" s="1095"/>
      <c r="U33" s="1095"/>
      <c r="V33" s="1095">
        <v>1236</v>
      </c>
      <c r="W33" s="1095"/>
      <c r="X33" s="1095"/>
      <c r="Y33" s="1095"/>
      <c r="Z33" s="1095"/>
      <c r="AA33" s="1095">
        <v>112</v>
      </c>
      <c r="AB33" s="1095"/>
      <c r="AC33" s="1095"/>
      <c r="AD33" s="1095"/>
      <c r="AE33" s="1096"/>
      <c r="AF33" s="1070">
        <v>761</v>
      </c>
      <c r="AG33" s="1071"/>
      <c r="AH33" s="1071"/>
      <c r="AI33" s="1071"/>
      <c r="AJ33" s="1072"/>
      <c r="AK33" s="1031">
        <v>600</v>
      </c>
      <c r="AL33" s="1022"/>
      <c r="AM33" s="1022"/>
      <c r="AN33" s="1022"/>
      <c r="AO33" s="1022"/>
      <c r="AP33" s="1022">
        <v>8942</v>
      </c>
      <c r="AQ33" s="1022"/>
      <c r="AR33" s="1022"/>
      <c r="AS33" s="1022"/>
      <c r="AT33" s="1022"/>
      <c r="AU33" s="1022">
        <v>4882</v>
      </c>
      <c r="AV33" s="1022"/>
      <c r="AW33" s="1022"/>
      <c r="AX33" s="1022"/>
      <c r="AY33" s="1022"/>
      <c r="AZ33" s="1093" t="s">
        <v>579</v>
      </c>
      <c r="BA33" s="1093"/>
      <c r="BB33" s="1093"/>
      <c r="BC33" s="1093"/>
      <c r="BD33" s="1093"/>
      <c r="BE33" s="1083" t="s">
        <v>403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384</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2234</v>
      </c>
      <c r="AG63" s="1010"/>
      <c r="AH63" s="1010"/>
      <c r="AI63" s="1010"/>
      <c r="AJ63" s="1081"/>
      <c r="AK63" s="1082"/>
      <c r="AL63" s="1014"/>
      <c r="AM63" s="1014"/>
      <c r="AN63" s="1014"/>
      <c r="AO63" s="1014"/>
      <c r="AP63" s="1010">
        <v>9968</v>
      </c>
      <c r="AQ63" s="1010"/>
      <c r="AR63" s="1010"/>
      <c r="AS63" s="1010"/>
      <c r="AT63" s="1010"/>
      <c r="AU63" s="1010">
        <v>4883</v>
      </c>
      <c r="AV63" s="1010"/>
      <c r="AW63" s="1010"/>
      <c r="AX63" s="1010"/>
      <c r="AY63" s="1010"/>
      <c r="AZ63" s="1076"/>
      <c r="BA63" s="1076"/>
      <c r="BB63" s="1076"/>
      <c r="BC63" s="1076"/>
      <c r="BD63" s="1076"/>
      <c r="BE63" s="1011"/>
      <c r="BF63" s="1011"/>
      <c r="BG63" s="1011"/>
      <c r="BH63" s="1011"/>
      <c r="BI63" s="1012"/>
      <c r="BJ63" s="1077" t="s">
        <v>406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410</v>
      </c>
      <c r="W66" s="1053"/>
      <c r="X66" s="1053"/>
      <c r="Y66" s="1053"/>
      <c r="Z66" s="1054"/>
      <c r="AA66" s="1052" t="s">
        <v>411</v>
      </c>
      <c r="AB66" s="1053"/>
      <c r="AC66" s="1053"/>
      <c r="AD66" s="1053"/>
      <c r="AE66" s="1054"/>
      <c r="AF66" s="1058" t="s">
        <v>412</v>
      </c>
      <c r="AG66" s="1059"/>
      <c r="AH66" s="1059"/>
      <c r="AI66" s="1059"/>
      <c r="AJ66" s="1060"/>
      <c r="AK66" s="1052" t="s">
        <v>392</v>
      </c>
      <c r="AL66" s="1047"/>
      <c r="AM66" s="1047"/>
      <c r="AN66" s="1047"/>
      <c r="AO66" s="1048"/>
      <c r="AP66" s="1052" t="s">
        <v>393</v>
      </c>
      <c r="AQ66" s="1053"/>
      <c r="AR66" s="1053"/>
      <c r="AS66" s="1053"/>
      <c r="AT66" s="1054"/>
      <c r="AU66" s="1052" t="s">
        <v>413</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586</v>
      </c>
      <c r="C68" s="1037"/>
      <c r="D68" s="1037"/>
      <c r="E68" s="1037"/>
      <c r="F68" s="1037"/>
      <c r="G68" s="1037"/>
      <c r="H68" s="1037"/>
      <c r="I68" s="1037"/>
      <c r="J68" s="1037"/>
      <c r="K68" s="1037"/>
      <c r="L68" s="1037"/>
      <c r="M68" s="1037"/>
      <c r="N68" s="1037"/>
      <c r="O68" s="1037"/>
      <c r="P68" s="1038"/>
      <c r="Q68" s="1039">
        <v>10</v>
      </c>
      <c r="R68" s="1033"/>
      <c r="S68" s="1033"/>
      <c r="T68" s="1033"/>
      <c r="U68" s="1033"/>
      <c r="V68" s="1033">
        <v>8</v>
      </c>
      <c r="W68" s="1033"/>
      <c r="X68" s="1033"/>
      <c r="Y68" s="1033"/>
      <c r="Z68" s="1033"/>
      <c r="AA68" s="1033">
        <v>2</v>
      </c>
      <c r="AB68" s="1033"/>
      <c r="AC68" s="1033"/>
      <c r="AD68" s="1033"/>
      <c r="AE68" s="1033"/>
      <c r="AF68" s="1033">
        <v>2</v>
      </c>
      <c r="AG68" s="1033"/>
      <c r="AH68" s="1033"/>
      <c r="AI68" s="1033"/>
      <c r="AJ68" s="1033"/>
      <c r="AK68" s="1033" t="s">
        <v>587</v>
      </c>
      <c r="AL68" s="1033"/>
      <c r="AM68" s="1033"/>
      <c r="AN68" s="1033"/>
      <c r="AO68" s="1033"/>
      <c r="AP68" s="1033" t="s">
        <v>587</v>
      </c>
      <c r="AQ68" s="1033"/>
      <c r="AR68" s="1033"/>
      <c r="AS68" s="1033"/>
      <c r="AT68" s="1033"/>
      <c r="AU68" s="1033" t="s">
        <v>579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588</v>
      </c>
      <c r="C69" s="1026"/>
      <c r="D69" s="1026"/>
      <c r="E69" s="1026"/>
      <c r="F69" s="1026"/>
      <c r="G69" s="1026"/>
      <c r="H69" s="1026"/>
      <c r="I69" s="1026"/>
      <c r="J69" s="1026"/>
      <c r="K69" s="1026"/>
      <c r="L69" s="1026"/>
      <c r="M69" s="1026"/>
      <c r="N69" s="1026"/>
      <c r="O69" s="1026"/>
      <c r="P69" s="1027"/>
      <c r="Q69" s="1028">
        <v>102</v>
      </c>
      <c r="R69" s="1022"/>
      <c r="S69" s="1022"/>
      <c r="T69" s="1022"/>
      <c r="U69" s="1022"/>
      <c r="V69" s="1022">
        <v>101</v>
      </c>
      <c r="W69" s="1022"/>
      <c r="X69" s="1022"/>
      <c r="Y69" s="1022"/>
      <c r="Z69" s="1022"/>
      <c r="AA69" s="1022">
        <v>1</v>
      </c>
      <c r="AB69" s="1022"/>
      <c r="AC69" s="1022"/>
      <c r="AD69" s="1022"/>
      <c r="AE69" s="1022"/>
      <c r="AF69" s="1022">
        <v>1</v>
      </c>
      <c r="AG69" s="1022"/>
      <c r="AH69" s="1022"/>
      <c r="AI69" s="1022"/>
      <c r="AJ69" s="1022"/>
      <c r="AK69" s="1022" t="s">
        <v>606</v>
      </c>
      <c r="AL69" s="1022"/>
      <c r="AM69" s="1022"/>
      <c r="AN69" s="1022"/>
      <c r="AO69" s="1022"/>
      <c r="AP69" s="1022" t="s">
        <v>607</v>
      </c>
      <c r="AQ69" s="1022"/>
      <c r="AR69" s="1022"/>
      <c r="AS69" s="1022"/>
      <c r="AT69" s="1022"/>
      <c r="AU69" s="1022" t="s">
        <v>579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593</v>
      </c>
      <c r="C70" s="1026"/>
      <c r="D70" s="1026"/>
      <c r="E70" s="1026"/>
      <c r="F70" s="1026"/>
      <c r="G70" s="1026"/>
      <c r="H70" s="1026"/>
      <c r="I70" s="1026"/>
      <c r="J70" s="1026"/>
      <c r="K70" s="1026"/>
      <c r="L70" s="1026"/>
      <c r="M70" s="1026"/>
      <c r="N70" s="1026"/>
      <c r="O70" s="1026"/>
      <c r="P70" s="1027"/>
      <c r="Q70" s="1028">
        <v>11887</v>
      </c>
      <c r="R70" s="1022"/>
      <c r="S70" s="1022"/>
      <c r="T70" s="1022"/>
      <c r="U70" s="1022"/>
      <c r="V70" s="1022">
        <v>11522</v>
      </c>
      <c r="W70" s="1022"/>
      <c r="X70" s="1022"/>
      <c r="Y70" s="1022"/>
      <c r="Z70" s="1022"/>
      <c r="AA70" s="1022">
        <v>366</v>
      </c>
      <c r="AB70" s="1022"/>
      <c r="AC70" s="1022"/>
      <c r="AD70" s="1022"/>
      <c r="AE70" s="1022"/>
      <c r="AF70" s="1022">
        <v>366</v>
      </c>
      <c r="AG70" s="1022"/>
      <c r="AH70" s="1022"/>
      <c r="AI70" s="1022"/>
      <c r="AJ70" s="1022"/>
      <c r="AK70" s="1022" t="s">
        <v>608</v>
      </c>
      <c r="AL70" s="1022"/>
      <c r="AM70" s="1022"/>
      <c r="AN70" s="1022"/>
      <c r="AO70" s="1022"/>
      <c r="AP70" s="1022" t="s">
        <v>609</v>
      </c>
      <c r="AQ70" s="1022"/>
      <c r="AR70" s="1022"/>
      <c r="AS70" s="1022"/>
      <c r="AT70" s="1022"/>
      <c r="AU70" s="1022" t="s">
        <v>579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594</v>
      </c>
      <c r="C71" s="1026"/>
      <c r="D71" s="1026"/>
      <c r="E71" s="1026"/>
      <c r="F71" s="1026"/>
      <c r="G71" s="1026"/>
      <c r="H71" s="1026"/>
      <c r="I71" s="1026"/>
      <c r="J71" s="1026"/>
      <c r="K71" s="1026"/>
      <c r="L71" s="1026"/>
      <c r="M71" s="1026"/>
      <c r="N71" s="1026"/>
      <c r="O71" s="1026"/>
      <c r="P71" s="1027"/>
      <c r="Q71" s="1028">
        <v>59</v>
      </c>
      <c r="R71" s="1022"/>
      <c r="S71" s="1022"/>
      <c r="T71" s="1022"/>
      <c r="U71" s="1022"/>
      <c r="V71" s="1022">
        <v>59</v>
      </c>
      <c r="W71" s="1022"/>
      <c r="X71" s="1022"/>
      <c r="Y71" s="1022"/>
      <c r="Z71" s="1022"/>
      <c r="AA71" s="1022" t="s">
        <v>579</v>
      </c>
      <c r="AB71" s="1022"/>
      <c r="AC71" s="1022"/>
      <c r="AD71" s="1022"/>
      <c r="AE71" s="1022"/>
      <c r="AF71" s="1022" t="s">
        <v>610</v>
      </c>
      <c r="AG71" s="1022"/>
      <c r="AH71" s="1022"/>
      <c r="AI71" s="1022"/>
      <c r="AJ71" s="1022"/>
      <c r="AK71" s="1022" t="s">
        <v>611</v>
      </c>
      <c r="AL71" s="1022"/>
      <c r="AM71" s="1022"/>
      <c r="AN71" s="1022"/>
      <c r="AO71" s="1022"/>
      <c r="AP71" s="1022" t="s">
        <v>579</v>
      </c>
      <c r="AQ71" s="1022"/>
      <c r="AR71" s="1022"/>
      <c r="AS71" s="1022"/>
      <c r="AT71" s="1022"/>
      <c r="AU71" s="1022" t="s">
        <v>608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589</v>
      </c>
      <c r="C72" s="1026"/>
      <c r="D72" s="1026"/>
      <c r="E72" s="1026"/>
      <c r="F72" s="1026"/>
      <c r="G72" s="1026"/>
      <c r="H72" s="1026"/>
      <c r="I72" s="1026"/>
      <c r="J72" s="1026"/>
      <c r="K72" s="1026"/>
      <c r="L72" s="1026"/>
      <c r="M72" s="1026"/>
      <c r="N72" s="1026"/>
      <c r="O72" s="1026"/>
      <c r="P72" s="1027"/>
      <c r="Q72" s="1028">
        <v>183</v>
      </c>
      <c r="R72" s="1022"/>
      <c r="S72" s="1022"/>
      <c r="T72" s="1022"/>
      <c r="U72" s="1022"/>
      <c r="V72" s="1022">
        <v>170</v>
      </c>
      <c r="W72" s="1022"/>
      <c r="X72" s="1022"/>
      <c r="Y72" s="1022"/>
      <c r="Z72" s="1022"/>
      <c r="AA72" s="1022">
        <v>13</v>
      </c>
      <c r="AB72" s="1022"/>
      <c r="AC72" s="1022"/>
      <c r="AD72" s="1022"/>
      <c r="AE72" s="1022"/>
      <c r="AF72" s="1022">
        <v>13</v>
      </c>
      <c r="AG72" s="1022"/>
      <c r="AH72" s="1022"/>
      <c r="AI72" s="1022"/>
      <c r="AJ72" s="1022"/>
      <c r="AK72" s="1022" t="s">
        <v>612</v>
      </c>
      <c r="AL72" s="1022"/>
      <c r="AM72" s="1022"/>
      <c r="AN72" s="1022"/>
      <c r="AO72" s="1022"/>
      <c r="AP72" s="1022" t="s">
        <v>611</v>
      </c>
      <c r="AQ72" s="1022"/>
      <c r="AR72" s="1022"/>
      <c r="AS72" s="1022"/>
      <c r="AT72" s="1022"/>
      <c r="AU72" s="1022" t="s">
        <v>613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590</v>
      </c>
      <c r="C73" s="1026"/>
      <c r="D73" s="1026"/>
      <c r="E73" s="1026"/>
      <c r="F73" s="1026"/>
      <c r="G73" s="1026"/>
      <c r="H73" s="1026"/>
      <c r="I73" s="1026"/>
      <c r="J73" s="1026"/>
      <c r="K73" s="1026"/>
      <c r="L73" s="1026"/>
      <c r="M73" s="1026"/>
      <c r="N73" s="1026"/>
      <c r="O73" s="1026"/>
      <c r="P73" s="1027"/>
      <c r="Q73" s="1028">
        <v>32</v>
      </c>
      <c r="R73" s="1022"/>
      <c r="S73" s="1022"/>
      <c r="T73" s="1022"/>
      <c r="U73" s="1022"/>
      <c r="V73" s="1022">
        <v>31</v>
      </c>
      <c r="W73" s="1022"/>
      <c r="X73" s="1022"/>
      <c r="Y73" s="1022"/>
      <c r="Z73" s="1022"/>
      <c r="AA73" s="1022">
        <v>1</v>
      </c>
      <c r="AB73" s="1022"/>
      <c r="AC73" s="1022"/>
      <c r="AD73" s="1022"/>
      <c r="AE73" s="1022"/>
      <c r="AF73" s="1022">
        <v>1</v>
      </c>
      <c r="AG73" s="1022"/>
      <c r="AH73" s="1022"/>
      <c r="AI73" s="1022"/>
      <c r="AJ73" s="1022"/>
      <c r="AK73" s="1022" t="s">
        <v>614</v>
      </c>
      <c r="AL73" s="1022"/>
      <c r="AM73" s="1022"/>
      <c r="AN73" s="1022"/>
      <c r="AO73" s="1022"/>
      <c r="AP73" s="1022" t="s">
        <v>615</v>
      </c>
      <c r="AQ73" s="1022"/>
      <c r="AR73" s="1022"/>
      <c r="AS73" s="1022"/>
      <c r="AT73" s="1022"/>
      <c r="AU73" s="1022" t="s">
        <v>608</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591</v>
      </c>
      <c r="C74" s="1026"/>
      <c r="D74" s="1026"/>
      <c r="E74" s="1026"/>
      <c r="F74" s="1026"/>
      <c r="G74" s="1026"/>
      <c r="H74" s="1026"/>
      <c r="I74" s="1026"/>
      <c r="J74" s="1026"/>
      <c r="K74" s="1026"/>
      <c r="L74" s="1026"/>
      <c r="M74" s="1026"/>
      <c r="N74" s="1026"/>
      <c r="O74" s="1026"/>
      <c r="P74" s="1027"/>
      <c r="Q74" s="1028">
        <v>141</v>
      </c>
      <c r="R74" s="1022"/>
      <c r="S74" s="1022"/>
      <c r="T74" s="1022"/>
      <c r="U74" s="1022"/>
      <c r="V74" s="1022">
        <v>90</v>
      </c>
      <c r="W74" s="1022"/>
      <c r="X74" s="1022"/>
      <c r="Y74" s="1022"/>
      <c r="Z74" s="1022"/>
      <c r="AA74" s="1022">
        <v>51</v>
      </c>
      <c r="AB74" s="1022"/>
      <c r="AC74" s="1022"/>
      <c r="AD74" s="1022"/>
      <c r="AE74" s="1022"/>
      <c r="AF74" s="1022">
        <v>51</v>
      </c>
      <c r="AG74" s="1022"/>
      <c r="AH74" s="1022"/>
      <c r="AI74" s="1022"/>
      <c r="AJ74" s="1022"/>
      <c r="AK74" s="1022" t="s">
        <v>616</v>
      </c>
      <c r="AL74" s="1022"/>
      <c r="AM74" s="1022"/>
      <c r="AN74" s="1022"/>
      <c r="AO74" s="1022"/>
      <c r="AP74" s="1022" t="s">
        <v>616</v>
      </c>
      <c r="AQ74" s="1022"/>
      <c r="AR74" s="1022"/>
      <c r="AS74" s="1022"/>
      <c r="AT74" s="1022"/>
      <c r="AU74" s="1022" t="s">
        <v>617</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592</v>
      </c>
      <c r="C75" s="1026"/>
      <c r="D75" s="1026"/>
      <c r="E75" s="1026"/>
      <c r="F75" s="1026"/>
      <c r="G75" s="1026"/>
      <c r="H75" s="1026"/>
      <c r="I75" s="1026"/>
      <c r="J75" s="1026"/>
      <c r="K75" s="1026"/>
      <c r="L75" s="1026"/>
      <c r="M75" s="1026"/>
      <c r="N75" s="1026"/>
      <c r="O75" s="1026"/>
      <c r="P75" s="1027"/>
      <c r="Q75" s="1029">
        <v>340</v>
      </c>
      <c r="R75" s="1030"/>
      <c r="S75" s="1030"/>
      <c r="T75" s="1030"/>
      <c r="U75" s="1031"/>
      <c r="V75" s="1032">
        <v>275</v>
      </c>
      <c r="W75" s="1030"/>
      <c r="X75" s="1030"/>
      <c r="Y75" s="1030"/>
      <c r="Z75" s="1031"/>
      <c r="AA75" s="1032">
        <v>65</v>
      </c>
      <c r="AB75" s="1030"/>
      <c r="AC75" s="1030"/>
      <c r="AD75" s="1030"/>
      <c r="AE75" s="1031"/>
      <c r="AF75" s="1032">
        <v>65</v>
      </c>
      <c r="AG75" s="1030"/>
      <c r="AH75" s="1030"/>
      <c r="AI75" s="1030"/>
      <c r="AJ75" s="1031"/>
      <c r="AK75" s="1032" t="s">
        <v>609</v>
      </c>
      <c r="AL75" s="1030"/>
      <c r="AM75" s="1030"/>
      <c r="AN75" s="1030"/>
      <c r="AO75" s="1031"/>
      <c r="AP75" s="1032">
        <v>34</v>
      </c>
      <c r="AQ75" s="1030"/>
      <c r="AR75" s="1030"/>
      <c r="AS75" s="1030"/>
      <c r="AT75" s="1031"/>
      <c r="AU75" s="1032">
        <v>3</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595</v>
      </c>
      <c r="C76" s="1026"/>
      <c r="D76" s="1026"/>
      <c r="E76" s="1026"/>
      <c r="F76" s="1026"/>
      <c r="G76" s="1026"/>
      <c r="H76" s="1026"/>
      <c r="I76" s="1026"/>
      <c r="J76" s="1026"/>
      <c r="K76" s="1026"/>
      <c r="L76" s="1026"/>
      <c r="M76" s="1026"/>
      <c r="N76" s="1026"/>
      <c r="O76" s="1026"/>
      <c r="P76" s="1027"/>
      <c r="Q76" s="1029">
        <v>2257</v>
      </c>
      <c r="R76" s="1030"/>
      <c r="S76" s="1030"/>
      <c r="T76" s="1030"/>
      <c r="U76" s="1031"/>
      <c r="V76" s="1032">
        <v>2232</v>
      </c>
      <c r="W76" s="1030"/>
      <c r="X76" s="1030"/>
      <c r="Y76" s="1030"/>
      <c r="Z76" s="1031"/>
      <c r="AA76" s="1032">
        <v>25</v>
      </c>
      <c r="AB76" s="1030"/>
      <c r="AC76" s="1030"/>
      <c r="AD76" s="1030"/>
      <c r="AE76" s="1031"/>
      <c r="AF76" s="1032">
        <v>25</v>
      </c>
      <c r="AG76" s="1030"/>
      <c r="AH76" s="1030"/>
      <c r="AI76" s="1030"/>
      <c r="AJ76" s="1031"/>
      <c r="AK76" s="1032" t="s">
        <v>618</v>
      </c>
      <c r="AL76" s="1030"/>
      <c r="AM76" s="1030"/>
      <c r="AN76" s="1030"/>
      <c r="AO76" s="1031"/>
      <c r="AP76" s="1032">
        <v>1565</v>
      </c>
      <c r="AQ76" s="1030"/>
      <c r="AR76" s="1030"/>
      <c r="AS76" s="1030"/>
      <c r="AT76" s="1031"/>
      <c r="AU76" s="1032">
        <v>330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596</v>
      </c>
      <c r="C77" s="1026"/>
      <c r="D77" s="1026"/>
      <c r="E77" s="1026"/>
      <c r="F77" s="1026"/>
      <c r="G77" s="1026"/>
      <c r="H77" s="1026"/>
      <c r="I77" s="1026"/>
      <c r="J77" s="1026"/>
      <c r="K77" s="1026"/>
      <c r="L77" s="1026"/>
      <c r="M77" s="1026"/>
      <c r="N77" s="1026"/>
      <c r="O77" s="1026"/>
      <c r="P77" s="1027"/>
      <c r="Q77" s="1029">
        <v>69</v>
      </c>
      <c r="R77" s="1030"/>
      <c r="S77" s="1030"/>
      <c r="T77" s="1030"/>
      <c r="U77" s="1031"/>
      <c r="V77" s="1032">
        <v>49</v>
      </c>
      <c r="W77" s="1030"/>
      <c r="X77" s="1030"/>
      <c r="Y77" s="1030"/>
      <c r="Z77" s="1031"/>
      <c r="AA77" s="1032">
        <v>20</v>
      </c>
      <c r="AB77" s="1030"/>
      <c r="AC77" s="1030"/>
      <c r="AD77" s="1030"/>
      <c r="AE77" s="1031"/>
      <c r="AF77" s="1032">
        <v>20</v>
      </c>
      <c r="AG77" s="1030"/>
      <c r="AH77" s="1030"/>
      <c r="AI77" s="1030"/>
      <c r="AJ77" s="1031"/>
      <c r="AK77" s="1032">
        <v>15</v>
      </c>
      <c r="AL77" s="1030"/>
      <c r="AM77" s="1030"/>
      <c r="AN77" s="1030"/>
      <c r="AO77" s="1031"/>
      <c r="AP77" s="1032" t="s">
        <v>619</v>
      </c>
      <c r="AQ77" s="1030"/>
      <c r="AR77" s="1030"/>
      <c r="AS77" s="1030"/>
      <c r="AT77" s="1031"/>
      <c r="AU77" s="1032" t="s">
        <v>618</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597</v>
      </c>
      <c r="C78" s="1026"/>
      <c r="D78" s="1026"/>
      <c r="E78" s="1026"/>
      <c r="F78" s="1026"/>
      <c r="G78" s="1026"/>
      <c r="H78" s="1026"/>
      <c r="I78" s="1026"/>
      <c r="J78" s="1026"/>
      <c r="K78" s="1026"/>
      <c r="L78" s="1026"/>
      <c r="M78" s="1026"/>
      <c r="N78" s="1026"/>
      <c r="O78" s="1026"/>
      <c r="P78" s="1027"/>
      <c r="Q78" s="1028">
        <v>11585</v>
      </c>
      <c r="R78" s="1022"/>
      <c r="S78" s="1022"/>
      <c r="T78" s="1022"/>
      <c r="U78" s="1022"/>
      <c r="V78" s="1022">
        <v>9941</v>
      </c>
      <c r="W78" s="1022"/>
      <c r="X78" s="1022"/>
      <c r="Y78" s="1022"/>
      <c r="Z78" s="1022"/>
      <c r="AA78" s="1022">
        <v>1644</v>
      </c>
      <c r="AB78" s="1022"/>
      <c r="AC78" s="1022"/>
      <c r="AD78" s="1022"/>
      <c r="AE78" s="1022"/>
      <c r="AF78" s="1022">
        <v>9211</v>
      </c>
      <c r="AG78" s="1022"/>
      <c r="AH78" s="1022"/>
      <c r="AI78" s="1022"/>
      <c r="AJ78" s="1022"/>
      <c r="AK78" s="1022" t="s">
        <v>618</v>
      </c>
      <c r="AL78" s="1022"/>
      <c r="AM78" s="1022"/>
      <c r="AN78" s="1022"/>
      <c r="AO78" s="1022"/>
      <c r="AP78" s="1022">
        <v>15645</v>
      </c>
      <c r="AQ78" s="1022"/>
      <c r="AR78" s="1022"/>
      <c r="AS78" s="1022"/>
      <c r="AT78" s="1022"/>
      <c r="AU78" s="1022" t="s">
        <v>646</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598</v>
      </c>
      <c r="C79" s="1026"/>
      <c r="D79" s="1026"/>
      <c r="E79" s="1026"/>
      <c r="F79" s="1026"/>
      <c r="G79" s="1026"/>
      <c r="H79" s="1026"/>
      <c r="I79" s="1026"/>
      <c r="J79" s="1026"/>
      <c r="K79" s="1026"/>
      <c r="L79" s="1026"/>
      <c r="M79" s="1026"/>
      <c r="N79" s="1026"/>
      <c r="O79" s="1026"/>
      <c r="P79" s="1027"/>
      <c r="Q79" s="1028">
        <v>1723</v>
      </c>
      <c r="R79" s="1022"/>
      <c r="S79" s="1022"/>
      <c r="T79" s="1022"/>
      <c r="U79" s="1022"/>
      <c r="V79" s="1022">
        <v>1539</v>
      </c>
      <c r="W79" s="1022"/>
      <c r="X79" s="1022"/>
      <c r="Y79" s="1022"/>
      <c r="Z79" s="1022"/>
      <c r="AA79" s="1022">
        <v>184</v>
      </c>
      <c r="AB79" s="1022"/>
      <c r="AC79" s="1022"/>
      <c r="AD79" s="1022"/>
      <c r="AE79" s="1022"/>
      <c r="AF79" s="1022">
        <v>184</v>
      </c>
      <c r="AG79" s="1022"/>
      <c r="AH79" s="1022"/>
      <c r="AI79" s="1022"/>
      <c r="AJ79" s="1022"/>
      <c r="AK79" s="1022" t="s">
        <v>618</v>
      </c>
      <c r="AL79" s="1022"/>
      <c r="AM79" s="1022"/>
      <c r="AN79" s="1022"/>
      <c r="AO79" s="1022"/>
      <c r="AP79" s="1022">
        <v>27</v>
      </c>
      <c r="AQ79" s="1022"/>
      <c r="AR79" s="1022"/>
      <c r="AS79" s="1022"/>
      <c r="AT79" s="1022"/>
      <c r="AU79" s="1022">
        <v>9</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599</v>
      </c>
      <c r="C80" s="1026"/>
      <c r="D80" s="1026"/>
      <c r="E80" s="1026"/>
      <c r="F80" s="1026"/>
      <c r="G80" s="1026"/>
      <c r="H80" s="1026"/>
      <c r="I80" s="1026"/>
      <c r="J80" s="1026"/>
      <c r="K80" s="1026"/>
      <c r="L80" s="1026"/>
      <c r="M80" s="1026"/>
      <c r="N80" s="1026"/>
      <c r="O80" s="1026"/>
      <c r="P80" s="1027"/>
      <c r="Q80" s="1028">
        <v>291</v>
      </c>
      <c r="R80" s="1022"/>
      <c r="S80" s="1022"/>
      <c r="T80" s="1022"/>
      <c r="U80" s="1022"/>
      <c r="V80" s="1022">
        <v>277</v>
      </c>
      <c r="W80" s="1022"/>
      <c r="X80" s="1022"/>
      <c r="Y80" s="1022"/>
      <c r="Z80" s="1022"/>
      <c r="AA80" s="1022">
        <v>13</v>
      </c>
      <c r="AB80" s="1022"/>
      <c r="AC80" s="1022"/>
      <c r="AD80" s="1022"/>
      <c r="AE80" s="1022"/>
      <c r="AF80" s="1022">
        <v>13</v>
      </c>
      <c r="AG80" s="1022"/>
      <c r="AH80" s="1022"/>
      <c r="AI80" s="1022"/>
      <c r="AJ80" s="1022"/>
      <c r="AK80" s="1022">
        <v>90</v>
      </c>
      <c r="AL80" s="1022"/>
      <c r="AM80" s="1022"/>
      <c r="AN80" s="1022"/>
      <c r="AO80" s="1022"/>
      <c r="AP80" s="1022" t="s">
        <v>619</v>
      </c>
      <c r="AQ80" s="1022"/>
      <c r="AR80" s="1022"/>
      <c r="AS80" s="1022"/>
      <c r="AT80" s="1022"/>
      <c r="AU80" s="1022" t="s">
        <v>618</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t="s">
        <v>600</v>
      </c>
      <c r="C81" s="1026"/>
      <c r="D81" s="1026"/>
      <c r="E81" s="1026"/>
      <c r="F81" s="1026"/>
      <c r="G81" s="1026"/>
      <c r="H81" s="1026"/>
      <c r="I81" s="1026"/>
      <c r="J81" s="1026"/>
      <c r="K81" s="1026"/>
      <c r="L81" s="1026"/>
      <c r="M81" s="1026"/>
      <c r="N81" s="1026"/>
      <c r="O81" s="1026"/>
      <c r="P81" s="1027"/>
      <c r="Q81" s="1028">
        <v>66</v>
      </c>
      <c r="R81" s="1022"/>
      <c r="S81" s="1022"/>
      <c r="T81" s="1022"/>
      <c r="U81" s="1022"/>
      <c r="V81" s="1022">
        <v>66</v>
      </c>
      <c r="W81" s="1022"/>
      <c r="X81" s="1022"/>
      <c r="Y81" s="1022"/>
      <c r="Z81" s="1022"/>
      <c r="AA81" s="1022" t="s">
        <v>623</v>
      </c>
      <c r="AB81" s="1022"/>
      <c r="AC81" s="1022"/>
      <c r="AD81" s="1022"/>
      <c r="AE81" s="1022"/>
      <c r="AF81" s="1022" t="s">
        <v>618</v>
      </c>
      <c r="AG81" s="1022"/>
      <c r="AH81" s="1022"/>
      <c r="AI81" s="1022"/>
      <c r="AJ81" s="1022"/>
      <c r="AK81" s="1022" t="s">
        <v>624</v>
      </c>
      <c r="AL81" s="1022"/>
      <c r="AM81" s="1022"/>
      <c r="AN81" s="1022"/>
      <c r="AO81" s="1022"/>
      <c r="AP81" s="1022" t="s">
        <v>619</v>
      </c>
      <c r="AQ81" s="1022"/>
      <c r="AR81" s="1022"/>
      <c r="AS81" s="1022"/>
      <c r="AT81" s="1022"/>
      <c r="AU81" s="1022" t="s">
        <v>620</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t="s">
        <v>601</v>
      </c>
      <c r="C82" s="1026"/>
      <c r="D82" s="1026"/>
      <c r="E82" s="1026"/>
      <c r="F82" s="1026"/>
      <c r="G82" s="1026"/>
      <c r="H82" s="1026"/>
      <c r="I82" s="1026"/>
      <c r="J82" s="1026"/>
      <c r="K82" s="1026"/>
      <c r="L82" s="1026"/>
      <c r="M82" s="1026"/>
      <c r="N82" s="1026"/>
      <c r="O82" s="1026"/>
      <c r="P82" s="1027"/>
      <c r="Q82" s="1028">
        <v>199</v>
      </c>
      <c r="R82" s="1022"/>
      <c r="S82" s="1022"/>
      <c r="T82" s="1022"/>
      <c r="U82" s="1022"/>
      <c r="V82" s="1022">
        <v>176</v>
      </c>
      <c r="W82" s="1022"/>
      <c r="X82" s="1022"/>
      <c r="Y82" s="1022"/>
      <c r="Z82" s="1022"/>
      <c r="AA82" s="1022">
        <v>22</v>
      </c>
      <c r="AB82" s="1022"/>
      <c r="AC82" s="1022"/>
      <c r="AD82" s="1022"/>
      <c r="AE82" s="1022"/>
      <c r="AF82" s="1022">
        <v>22</v>
      </c>
      <c r="AG82" s="1022"/>
      <c r="AH82" s="1022"/>
      <c r="AI82" s="1022"/>
      <c r="AJ82" s="1022"/>
      <c r="AK82" s="1022">
        <v>49</v>
      </c>
      <c r="AL82" s="1022"/>
      <c r="AM82" s="1022"/>
      <c r="AN82" s="1022"/>
      <c r="AO82" s="1022"/>
      <c r="AP82" s="1022" t="s">
        <v>620</v>
      </c>
      <c r="AQ82" s="1022"/>
      <c r="AR82" s="1022"/>
      <c r="AS82" s="1022"/>
      <c r="AT82" s="1022"/>
      <c r="AU82" s="1022" t="s">
        <v>618</v>
      </c>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t="s">
        <v>602</v>
      </c>
      <c r="C83" s="1026"/>
      <c r="D83" s="1026"/>
      <c r="E83" s="1026"/>
      <c r="F83" s="1026"/>
      <c r="G83" s="1026"/>
      <c r="H83" s="1026"/>
      <c r="I83" s="1026"/>
      <c r="J83" s="1026"/>
      <c r="K83" s="1026"/>
      <c r="L83" s="1026"/>
      <c r="M83" s="1026"/>
      <c r="N83" s="1026"/>
      <c r="O83" s="1026"/>
      <c r="P83" s="1027"/>
      <c r="Q83" s="1028">
        <v>28</v>
      </c>
      <c r="R83" s="1022"/>
      <c r="S83" s="1022"/>
      <c r="T83" s="1022"/>
      <c r="U83" s="1022"/>
      <c r="V83" s="1022">
        <v>28</v>
      </c>
      <c r="W83" s="1022"/>
      <c r="X83" s="1022"/>
      <c r="Y83" s="1022"/>
      <c r="Z83" s="1022"/>
      <c r="AA83" s="1022" t="s">
        <v>625</v>
      </c>
      <c r="AB83" s="1022"/>
      <c r="AC83" s="1022"/>
      <c r="AD83" s="1022"/>
      <c r="AE83" s="1022"/>
      <c r="AF83" s="1022" t="s">
        <v>618</v>
      </c>
      <c r="AG83" s="1022"/>
      <c r="AH83" s="1022"/>
      <c r="AI83" s="1022"/>
      <c r="AJ83" s="1022"/>
      <c r="AK83" s="1022">
        <v>26</v>
      </c>
      <c r="AL83" s="1022"/>
      <c r="AM83" s="1022"/>
      <c r="AN83" s="1022"/>
      <c r="AO83" s="1022"/>
      <c r="AP83" s="1022" t="s">
        <v>621</v>
      </c>
      <c r="AQ83" s="1022"/>
      <c r="AR83" s="1022"/>
      <c r="AS83" s="1022"/>
      <c r="AT83" s="1022"/>
      <c r="AU83" s="1022" t="s">
        <v>618</v>
      </c>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t="s">
        <v>603</v>
      </c>
      <c r="C84" s="1026"/>
      <c r="D84" s="1026"/>
      <c r="E84" s="1026"/>
      <c r="F84" s="1026"/>
      <c r="G84" s="1026"/>
      <c r="H84" s="1026"/>
      <c r="I84" s="1026"/>
      <c r="J84" s="1026"/>
      <c r="K84" s="1026"/>
      <c r="L84" s="1026"/>
      <c r="M84" s="1026"/>
      <c r="N84" s="1026"/>
      <c r="O84" s="1026"/>
      <c r="P84" s="1027"/>
      <c r="Q84" s="1028">
        <v>3688</v>
      </c>
      <c r="R84" s="1022"/>
      <c r="S84" s="1022"/>
      <c r="T84" s="1022"/>
      <c r="U84" s="1022"/>
      <c r="V84" s="1022">
        <v>3688</v>
      </c>
      <c r="W84" s="1022"/>
      <c r="X84" s="1022"/>
      <c r="Y84" s="1022"/>
      <c r="Z84" s="1022"/>
      <c r="AA84" s="1022" t="s">
        <v>624</v>
      </c>
      <c r="AB84" s="1022"/>
      <c r="AC84" s="1022"/>
      <c r="AD84" s="1022"/>
      <c r="AE84" s="1022"/>
      <c r="AF84" s="1022" t="s">
        <v>626</v>
      </c>
      <c r="AG84" s="1022"/>
      <c r="AH84" s="1022"/>
      <c r="AI84" s="1022"/>
      <c r="AJ84" s="1022"/>
      <c r="AK84" s="1022" t="s">
        <v>618</v>
      </c>
      <c r="AL84" s="1022"/>
      <c r="AM84" s="1022"/>
      <c r="AN84" s="1022"/>
      <c r="AO84" s="1022"/>
      <c r="AP84" s="1022" t="s">
        <v>621</v>
      </c>
      <c r="AQ84" s="1022"/>
      <c r="AR84" s="1022"/>
      <c r="AS84" s="1022"/>
      <c r="AT84" s="1022"/>
      <c r="AU84" s="1022" t="s">
        <v>619</v>
      </c>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t="s">
        <v>604</v>
      </c>
      <c r="C85" s="1026"/>
      <c r="D85" s="1026"/>
      <c r="E85" s="1026"/>
      <c r="F85" s="1026"/>
      <c r="G85" s="1026"/>
      <c r="H85" s="1026"/>
      <c r="I85" s="1026"/>
      <c r="J85" s="1026"/>
      <c r="K85" s="1026"/>
      <c r="L85" s="1026"/>
      <c r="M85" s="1026"/>
      <c r="N85" s="1026"/>
      <c r="O85" s="1026"/>
      <c r="P85" s="1027"/>
      <c r="Q85" s="1028">
        <v>244</v>
      </c>
      <c r="R85" s="1022"/>
      <c r="S85" s="1022"/>
      <c r="T85" s="1022"/>
      <c r="U85" s="1022"/>
      <c r="V85" s="1022">
        <v>231</v>
      </c>
      <c r="W85" s="1022"/>
      <c r="X85" s="1022"/>
      <c r="Y85" s="1022"/>
      <c r="Z85" s="1022"/>
      <c r="AA85" s="1022">
        <v>13</v>
      </c>
      <c r="AB85" s="1022"/>
      <c r="AC85" s="1022"/>
      <c r="AD85" s="1022"/>
      <c r="AE85" s="1022"/>
      <c r="AF85" s="1022">
        <v>13</v>
      </c>
      <c r="AG85" s="1022"/>
      <c r="AH85" s="1022"/>
      <c r="AI85" s="1022"/>
      <c r="AJ85" s="1022"/>
      <c r="AK85" s="1022">
        <v>36</v>
      </c>
      <c r="AL85" s="1022"/>
      <c r="AM85" s="1022"/>
      <c r="AN85" s="1022"/>
      <c r="AO85" s="1022"/>
      <c r="AP85" s="1022" t="s">
        <v>627</v>
      </c>
      <c r="AQ85" s="1022"/>
      <c r="AR85" s="1022"/>
      <c r="AS85" s="1022"/>
      <c r="AT85" s="1022"/>
      <c r="AU85" s="1022" t="s">
        <v>621</v>
      </c>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t="s">
        <v>605</v>
      </c>
      <c r="C86" s="1026"/>
      <c r="D86" s="1026"/>
      <c r="E86" s="1026"/>
      <c r="F86" s="1026"/>
      <c r="G86" s="1026"/>
      <c r="H86" s="1026"/>
      <c r="I86" s="1026"/>
      <c r="J86" s="1026"/>
      <c r="K86" s="1026"/>
      <c r="L86" s="1026"/>
      <c r="M86" s="1026"/>
      <c r="N86" s="1026"/>
      <c r="O86" s="1026"/>
      <c r="P86" s="1027"/>
      <c r="Q86" s="1028">
        <v>767604</v>
      </c>
      <c r="R86" s="1022"/>
      <c r="S86" s="1022"/>
      <c r="T86" s="1022"/>
      <c r="U86" s="1022"/>
      <c r="V86" s="1022">
        <v>751444</v>
      </c>
      <c r="W86" s="1022"/>
      <c r="X86" s="1022"/>
      <c r="Y86" s="1022"/>
      <c r="Z86" s="1022"/>
      <c r="AA86" s="1022">
        <v>16160</v>
      </c>
      <c r="AB86" s="1022"/>
      <c r="AC86" s="1022"/>
      <c r="AD86" s="1022"/>
      <c r="AE86" s="1022"/>
      <c r="AF86" s="1022">
        <v>16160</v>
      </c>
      <c r="AG86" s="1022"/>
      <c r="AH86" s="1022"/>
      <c r="AI86" s="1022"/>
      <c r="AJ86" s="1022"/>
      <c r="AK86" s="1022" t="s">
        <v>618</v>
      </c>
      <c r="AL86" s="1022"/>
      <c r="AM86" s="1022"/>
      <c r="AN86" s="1022"/>
      <c r="AO86" s="1022"/>
      <c r="AP86" s="1022" t="s">
        <v>618</v>
      </c>
      <c r="AQ86" s="1022"/>
      <c r="AR86" s="1022"/>
      <c r="AS86" s="1022"/>
      <c r="AT86" s="1022"/>
      <c r="AU86" s="1022" t="s">
        <v>622</v>
      </c>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384</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26147</v>
      </c>
      <c r="AG88" s="1010"/>
      <c r="AH88" s="1010"/>
      <c r="AI88" s="1010"/>
      <c r="AJ88" s="1010"/>
      <c r="AK88" s="1014"/>
      <c r="AL88" s="1014"/>
      <c r="AM88" s="1014"/>
      <c r="AN88" s="1014"/>
      <c r="AO88" s="1014"/>
      <c r="AP88" s="1010">
        <v>17271</v>
      </c>
      <c r="AQ88" s="1010"/>
      <c r="AR88" s="1010"/>
      <c r="AS88" s="1010"/>
      <c r="AT88" s="1010"/>
      <c r="AU88" s="1010">
        <v>342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t="s">
        <v>631</v>
      </c>
      <c r="CX102" s="1002"/>
      <c r="CY102" s="1002"/>
      <c r="CZ102" s="1002"/>
      <c r="DA102" s="1003"/>
      <c r="DB102" s="1001" t="s">
        <v>631</v>
      </c>
      <c r="DC102" s="1002"/>
      <c r="DD102" s="1002"/>
      <c r="DE102" s="1002"/>
      <c r="DF102" s="1003"/>
      <c r="DG102" s="1001">
        <v>142</v>
      </c>
      <c r="DH102" s="1002"/>
      <c r="DI102" s="1002"/>
      <c r="DJ102" s="1002"/>
      <c r="DK102" s="1003"/>
      <c r="DL102" s="1001" t="s">
        <v>633</v>
      </c>
      <c r="DM102" s="1002"/>
      <c r="DN102" s="1002"/>
      <c r="DO102" s="1002"/>
      <c r="DP102" s="1003"/>
      <c r="DQ102" s="1001">
        <v>135</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303</v>
      </c>
      <c r="AG109" s="945"/>
      <c r="AH109" s="945"/>
      <c r="AI109" s="945"/>
      <c r="AJ109" s="946"/>
      <c r="AK109" s="947" t="s">
        <v>302</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303</v>
      </c>
      <c r="BW109" s="945"/>
      <c r="BX109" s="945"/>
      <c r="BY109" s="945"/>
      <c r="BZ109" s="946"/>
      <c r="CA109" s="947" t="s">
        <v>302</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303</v>
      </c>
      <c r="DM109" s="945"/>
      <c r="DN109" s="945"/>
      <c r="DO109" s="945"/>
      <c r="DP109" s="946"/>
      <c r="DQ109" s="947" t="s">
        <v>302</v>
      </c>
      <c r="DR109" s="945"/>
      <c r="DS109" s="945"/>
      <c r="DT109" s="945"/>
      <c r="DU109" s="946"/>
      <c r="DV109" s="947" t="s">
        <v>424</v>
      </c>
      <c r="DW109" s="945"/>
      <c r="DX109" s="945"/>
      <c r="DY109" s="945"/>
      <c r="DZ109" s="976"/>
    </row>
    <row r="110" spans="1:131" s="246" customFormat="1" ht="26.25" customHeight="1" x14ac:dyDescent="0.15">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1027671</v>
      </c>
      <c r="AB110" s="938"/>
      <c r="AC110" s="938"/>
      <c r="AD110" s="938"/>
      <c r="AE110" s="939"/>
      <c r="AF110" s="940">
        <v>1132656</v>
      </c>
      <c r="AG110" s="938"/>
      <c r="AH110" s="938"/>
      <c r="AI110" s="938"/>
      <c r="AJ110" s="939"/>
      <c r="AK110" s="940">
        <v>1080344</v>
      </c>
      <c r="AL110" s="938"/>
      <c r="AM110" s="938"/>
      <c r="AN110" s="938"/>
      <c r="AO110" s="939"/>
      <c r="AP110" s="941">
        <v>14</v>
      </c>
      <c r="AQ110" s="942"/>
      <c r="AR110" s="942"/>
      <c r="AS110" s="942"/>
      <c r="AT110" s="943"/>
      <c r="AU110" s="977" t="s">
        <v>73</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10488917</v>
      </c>
      <c r="BR110" s="885"/>
      <c r="BS110" s="885"/>
      <c r="BT110" s="885"/>
      <c r="BU110" s="885"/>
      <c r="BV110" s="885">
        <v>10622126</v>
      </c>
      <c r="BW110" s="885"/>
      <c r="BX110" s="885"/>
      <c r="BY110" s="885"/>
      <c r="BZ110" s="885"/>
      <c r="CA110" s="885">
        <v>10245703</v>
      </c>
      <c r="CB110" s="885"/>
      <c r="CC110" s="885"/>
      <c r="CD110" s="885"/>
      <c r="CE110" s="885"/>
      <c r="CF110" s="909">
        <v>133.1</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2142170</v>
      </c>
      <c r="DH110" s="885"/>
      <c r="DI110" s="885"/>
      <c r="DJ110" s="885"/>
      <c r="DK110" s="885"/>
      <c r="DL110" s="885">
        <v>2026165</v>
      </c>
      <c r="DM110" s="885"/>
      <c r="DN110" s="885"/>
      <c r="DO110" s="885"/>
      <c r="DP110" s="885"/>
      <c r="DQ110" s="885">
        <v>1884156</v>
      </c>
      <c r="DR110" s="885"/>
      <c r="DS110" s="885"/>
      <c r="DT110" s="885"/>
      <c r="DU110" s="885"/>
      <c r="DV110" s="886">
        <v>24.5</v>
      </c>
      <c r="DW110" s="886"/>
      <c r="DX110" s="886"/>
      <c r="DY110" s="886"/>
      <c r="DZ110" s="887"/>
    </row>
    <row r="111" spans="1:131" s="246" customFormat="1" ht="26.25" customHeight="1" x14ac:dyDescent="0.15">
      <c r="A111" s="814" t="s">
        <v>430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431</v>
      </c>
      <c r="AB111" s="966"/>
      <c r="AC111" s="966"/>
      <c r="AD111" s="966"/>
      <c r="AE111" s="967"/>
      <c r="AF111" s="968" t="s">
        <v>431</v>
      </c>
      <c r="AG111" s="966"/>
      <c r="AH111" s="966"/>
      <c r="AI111" s="966"/>
      <c r="AJ111" s="967"/>
      <c r="AK111" s="968" t="s">
        <v>431</v>
      </c>
      <c r="AL111" s="966"/>
      <c r="AM111" s="966"/>
      <c r="AN111" s="966"/>
      <c r="AO111" s="967"/>
      <c r="AP111" s="969" t="s">
        <v>431</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v>2142170</v>
      </c>
      <c r="BR111" s="857"/>
      <c r="BS111" s="857"/>
      <c r="BT111" s="857"/>
      <c r="BU111" s="857"/>
      <c r="BV111" s="857">
        <v>2026165</v>
      </c>
      <c r="BW111" s="857"/>
      <c r="BX111" s="857"/>
      <c r="BY111" s="857"/>
      <c r="BZ111" s="857"/>
      <c r="CA111" s="857">
        <v>1884156</v>
      </c>
      <c r="CB111" s="857"/>
      <c r="CC111" s="857"/>
      <c r="CD111" s="857"/>
      <c r="CE111" s="857"/>
      <c r="CF111" s="918">
        <v>24.5</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406</v>
      </c>
      <c r="DH111" s="857"/>
      <c r="DI111" s="857"/>
      <c r="DJ111" s="857"/>
      <c r="DK111" s="857"/>
      <c r="DL111" s="857" t="s">
        <v>406</v>
      </c>
      <c r="DM111" s="857"/>
      <c r="DN111" s="857"/>
      <c r="DO111" s="857"/>
      <c r="DP111" s="857"/>
      <c r="DQ111" s="857" t="s">
        <v>406</v>
      </c>
      <c r="DR111" s="857"/>
      <c r="DS111" s="857"/>
      <c r="DT111" s="857"/>
      <c r="DU111" s="857"/>
      <c r="DV111" s="834" t="s">
        <v>431</v>
      </c>
      <c r="DW111" s="834"/>
      <c r="DX111" s="834"/>
      <c r="DY111" s="834"/>
      <c r="DZ111" s="835"/>
    </row>
    <row r="112" spans="1:131" s="246" customFormat="1" ht="26.25" customHeight="1" x14ac:dyDescent="0.15">
      <c r="A112" s="959" t="s">
        <v>434</v>
      </c>
      <c r="B112" s="960"/>
      <c r="C112" s="790" t="s">
        <v>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138</v>
      </c>
      <c r="AB112" s="820"/>
      <c r="AC112" s="820"/>
      <c r="AD112" s="820"/>
      <c r="AE112" s="821"/>
      <c r="AF112" s="822" t="s">
        <v>138</v>
      </c>
      <c r="AG112" s="820"/>
      <c r="AH112" s="820"/>
      <c r="AI112" s="820"/>
      <c r="AJ112" s="821"/>
      <c r="AK112" s="822" t="s">
        <v>406</v>
      </c>
      <c r="AL112" s="820"/>
      <c r="AM112" s="820"/>
      <c r="AN112" s="820"/>
      <c r="AO112" s="821"/>
      <c r="AP112" s="867" t="s">
        <v>406</v>
      </c>
      <c r="AQ112" s="868"/>
      <c r="AR112" s="868"/>
      <c r="AS112" s="868"/>
      <c r="AT112" s="869"/>
      <c r="AU112" s="979"/>
      <c r="AV112" s="980"/>
      <c r="AW112" s="980"/>
      <c r="AX112" s="980"/>
      <c r="AY112" s="980"/>
      <c r="AZ112" s="855" t="s">
        <v>436</v>
      </c>
      <c r="BA112" s="790"/>
      <c r="BB112" s="790"/>
      <c r="BC112" s="790"/>
      <c r="BD112" s="790"/>
      <c r="BE112" s="790"/>
      <c r="BF112" s="790"/>
      <c r="BG112" s="790"/>
      <c r="BH112" s="790"/>
      <c r="BI112" s="790"/>
      <c r="BJ112" s="790"/>
      <c r="BK112" s="790"/>
      <c r="BL112" s="790"/>
      <c r="BM112" s="790"/>
      <c r="BN112" s="790"/>
      <c r="BO112" s="790"/>
      <c r="BP112" s="791"/>
      <c r="BQ112" s="856">
        <v>5839097</v>
      </c>
      <c r="BR112" s="857"/>
      <c r="BS112" s="857"/>
      <c r="BT112" s="857"/>
      <c r="BU112" s="857"/>
      <c r="BV112" s="857">
        <v>5348498</v>
      </c>
      <c r="BW112" s="857"/>
      <c r="BX112" s="857"/>
      <c r="BY112" s="857"/>
      <c r="BZ112" s="857"/>
      <c r="CA112" s="857">
        <v>4883272</v>
      </c>
      <c r="CB112" s="857"/>
      <c r="CC112" s="857"/>
      <c r="CD112" s="857"/>
      <c r="CE112" s="857"/>
      <c r="CF112" s="918">
        <v>63.4</v>
      </c>
      <c r="CG112" s="919"/>
      <c r="CH112" s="919"/>
      <c r="CI112" s="919"/>
      <c r="CJ112" s="919"/>
      <c r="CK112" s="974"/>
      <c r="CL112" s="861"/>
      <c r="CM112" s="864" t="s">
        <v>437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138</v>
      </c>
      <c r="DH112" s="857"/>
      <c r="DI112" s="857"/>
      <c r="DJ112" s="857"/>
      <c r="DK112" s="857"/>
      <c r="DL112" s="857" t="s">
        <v>138</v>
      </c>
      <c r="DM112" s="857"/>
      <c r="DN112" s="857"/>
      <c r="DO112" s="857"/>
      <c r="DP112" s="857"/>
      <c r="DQ112" s="857" t="s">
        <v>138</v>
      </c>
      <c r="DR112" s="857"/>
      <c r="DS112" s="857"/>
      <c r="DT112" s="857"/>
      <c r="DU112" s="857"/>
      <c r="DV112" s="834" t="s">
        <v>438</v>
      </c>
      <c r="DW112" s="834"/>
      <c r="DX112" s="834"/>
      <c r="DY112" s="834"/>
      <c r="DZ112" s="835"/>
    </row>
    <row r="113" spans="1:130" s="246" customFormat="1" ht="26.25" customHeight="1" x14ac:dyDescent="0.15">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577359</v>
      </c>
      <c r="AB113" s="966"/>
      <c r="AC113" s="966"/>
      <c r="AD113" s="966"/>
      <c r="AE113" s="967"/>
      <c r="AF113" s="968">
        <v>564278</v>
      </c>
      <c r="AG113" s="966"/>
      <c r="AH113" s="966"/>
      <c r="AI113" s="966"/>
      <c r="AJ113" s="967"/>
      <c r="AK113" s="968">
        <v>520278</v>
      </c>
      <c r="AL113" s="966"/>
      <c r="AM113" s="966"/>
      <c r="AN113" s="966"/>
      <c r="AO113" s="967"/>
      <c r="AP113" s="969">
        <v>6.8</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454381</v>
      </c>
      <c r="BR113" s="857"/>
      <c r="BS113" s="857"/>
      <c r="BT113" s="857"/>
      <c r="BU113" s="857"/>
      <c r="BV113" s="857">
        <v>399785</v>
      </c>
      <c r="BW113" s="857"/>
      <c r="BX113" s="857"/>
      <c r="BY113" s="857"/>
      <c r="BZ113" s="857"/>
      <c r="CA113" s="857">
        <v>342077</v>
      </c>
      <c r="CB113" s="857"/>
      <c r="CC113" s="857"/>
      <c r="CD113" s="857"/>
      <c r="CE113" s="857"/>
      <c r="CF113" s="918">
        <v>4.4000000000000004</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138</v>
      </c>
      <c r="DH113" s="820"/>
      <c r="DI113" s="820"/>
      <c r="DJ113" s="820"/>
      <c r="DK113" s="821"/>
      <c r="DL113" s="822" t="s">
        <v>138</v>
      </c>
      <c r="DM113" s="820"/>
      <c r="DN113" s="820"/>
      <c r="DO113" s="820"/>
      <c r="DP113" s="821"/>
      <c r="DQ113" s="822" t="s">
        <v>138</v>
      </c>
      <c r="DR113" s="820"/>
      <c r="DS113" s="820"/>
      <c r="DT113" s="820"/>
      <c r="DU113" s="821"/>
      <c r="DV113" s="867" t="s">
        <v>138</v>
      </c>
      <c r="DW113" s="868"/>
      <c r="DX113" s="868"/>
      <c r="DY113" s="868"/>
      <c r="DZ113" s="869"/>
    </row>
    <row r="114" spans="1:130" s="246" customFormat="1" ht="26.25" customHeight="1" x14ac:dyDescent="0.15">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131185</v>
      </c>
      <c r="AB114" s="820"/>
      <c r="AC114" s="820"/>
      <c r="AD114" s="820"/>
      <c r="AE114" s="821"/>
      <c r="AF114" s="822">
        <v>76853</v>
      </c>
      <c r="AG114" s="820"/>
      <c r="AH114" s="820"/>
      <c r="AI114" s="820"/>
      <c r="AJ114" s="821"/>
      <c r="AK114" s="822">
        <v>1429</v>
      </c>
      <c r="AL114" s="820"/>
      <c r="AM114" s="820"/>
      <c r="AN114" s="820"/>
      <c r="AO114" s="821"/>
      <c r="AP114" s="867">
        <v>0</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t="s">
        <v>138</v>
      </c>
      <c r="BR114" s="857"/>
      <c r="BS114" s="857"/>
      <c r="BT114" s="857"/>
      <c r="BU114" s="857"/>
      <c r="BV114" s="857" t="s">
        <v>406</v>
      </c>
      <c r="BW114" s="857"/>
      <c r="BX114" s="857"/>
      <c r="BY114" s="857"/>
      <c r="BZ114" s="857"/>
      <c r="CA114" s="857" t="s">
        <v>138</v>
      </c>
      <c r="CB114" s="857"/>
      <c r="CC114" s="857"/>
      <c r="CD114" s="857"/>
      <c r="CE114" s="857"/>
      <c r="CF114" s="918" t="s">
        <v>138</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138</v>
      </c>
      <c r="DH114" s="820"/>
      <c r="DI114" s="820"/>
      <c r="DJ114" s="820"/>
      <c r="DK114" s="821"/>
      <c r="DL114" s="822" t="s">
        <v>138</v>
      </c>
      <c r="DM114" s="820"/>
      <c r="DN114" s="820"/>
      <c r="DO114" s="820"/>
      <c r="DP114" s="821"/>
      <c r="DQ114" s="822" t="s">
        <v>138</v>
      </c>
      <c r="DR114" s="820"/>
      <c r="DS114" s="820"/>
      <c r="DT114" s="820"/>
      <c r="DU114" s="821"/>
      <c r="DV114" s="867" t="s">
        <v>138</v>
      </c>
      <c r="DW114" s="868"/>
      <c r="DX114" s="868"/>
      <c r="DY114" s="868"/>
      <c r="DZ114" s="869"/>
    </row>
    <row r="115" spans="1:130" s="246" customFormat="1" ht="26.25" customHeight="1" x14ac:dyDescent="0.15">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104123</v>
      </c>
      <c r="AB115" s="966"/>
      <c r="AC115" s="966"/>
      <c r="AD115" s="966"/>
      <c r="AE115" s="967"/>
      <c r="AF115" s="968">
        <v>220795</v>
      </c>
      <c r="AG115" s="966"/>
      <c r="AH115" s="966"/>
      <c r="AI115" s="966"/>
      <c r="AJ115" s="967"/>
      <c r="AK115" s="968">
        <v>226110</v>
      </c>
      <c r="AL115" s="966"/>
      <c r="AM115" s="966"/>
      <c r="AN115" s="966"/>
      <c r="AO115" s="967"/>
      <c r="AP115" s="969">
        <v>2.9</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v>134271</v>
      </c>
      <c r="BR115" s="857"/>
      <c r="BS115" s="857"/>
      <c r="BT115" s="857"/>
      <c r="BU115" s="857"/>
      <c r="BV115" s="857">
        <v>134429</v>
      </c>
      <c r="BW115" s="857"/>
      <c r="BX115" s="857"/>
      <c r="BY115" s="857"/>
      <c r="BZ115" s="857"/>
      <c r="CA115" s="857">
        <v>134542</v>
      </c>
      <c r="CB115" s="857"/>
      <c r="CC115" s="857"/>
      <c r="CD115" s="857"/>
      <c r="CE115" s="857"/>
      <c r="CF115" s="918">
        <v>1.7</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138</v>
      </c>
      <c r="DH115" s="820"/>
      <c r="DI115" s="820"/>
      <c r="DJ115" s="820"/>
      <c r="DK115" s="821"/>
      <c r="DL115" s="822" t="s">
        <v>138</v>
      </c>
      <c r="DM115" s="820"/>
      <c r="DN115" s="820"/>
      <c r="DO115" s="820"/>
      <c r="DP115" s="821"/>
      <c r="DQ115" s="822" t="s">
        <v>406</v>
      </c>
      <c r="DR115" s="820"/>
      <c r="DS115" s="820"/>
      <c r="DT115" s="820"/>
      <c r="DU115" s="821"/>
      <c r="DV115" s="867" t="s">
        <v>138</v>
      </c>
      <c r="DW115" s="868"/>
      <c r="DX115" s="868"/>
      <c r="DY115" s="868"/>
      <c r="DZ115" s="869"/>
    </row>
    <row r="116" spans="1:130" s="246" customFormat="1" ht="26.25" customHeight="1" x14ac:dyDescent="0.15">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138</v>
      </c>
      <c r="AB116" s="820"/>
      <c r="AC116" s="820"/>
      <c r="AD116" s="820"/>
      <c r="AE116" s="821"/>
      <c r="AF116" s="822" t="s">
        <v>138</v>
      </c>
      <c r="AG116" s="820"/>
      <c r="AH116" s="820"/>
      <c r="AI116" s="820"/>
      <c r="AJ116" s="821"/>
      <c r="AK116" s="822" t="s">
        <v>406</v>
      </c>
      <c r="AL116" s="820"/>
      <c r="AM116" s="820"/>
      <c r="AN116" s="820"/>
      <c r="AO116" s="821"/>
      <c r="AP116" s="867" t="s">
        <v>406</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138</v>
      </c>
      <c r="BR116" s="857"/>
      <c r="BS116" s="857"/>
      <c r="BT116" s="857"/>
      <c r="BU116" s="857"/>
      <c r="BV116" s="857" t="s">
        <v>138</v>
      </c>
      <c r="BW116" s="857"/>
      <c r="BX116" s="857"/>
      <c r="BY116" s="857"/>
      <c r="BZ116" s="857"/>
      <c r="CA116" s="857" t="s">
        <v>138</v>
      </c>
      <c r="CB116" s="857"/>
      <c r="CC116" s="857"/>
      <c r="CD116" s="857"/>
      <c r="CE116" s="857"/>
      <c r="CF116" s="918" t="s">
        <v>138</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138</v>
      </c>
      <c r="DH116" s="820"/>
      <c r="DI116" s="820"/>
      <c r="DJ116" s="820"/>
      <c r="DK116" s="821"/>
      <c r="DL116" s="822" t="s">
        <v>138</v>
      </c>
      <c r="DM116" s="820"/>
      <c r="DN116" s="820"/>
      <c r="DO116" s="820"/>
      <c r="DP116" s="821"/>
      <c r="DQ116" s="822" t="s">
        <v>138</v>
      </c>
      <c r="DR116" s="820"/>
      <c r="DS116" s="820"/>
      <c r="DT116" s="820"/>
      <c r="DU116" s="821"/>
      <c r="DV116" s="867" t="s">
        <v>406</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1840338</v>
      </c>
      <c r="AB117" s="952"/>
      <c r="AC117" s="952"/>
      <c r="AD117" s="952"/>
      <c r="AE117" s="953"/>
      <c r="AF117" s="954">
        <v>1994582</v>
      </c>
      <c r="AG117" s="952"/>
      <c r="AH117" s="952"/>
      <c r="AI117" s="952"/>
      <c r="AJ117" s="953"/>
      <c r="AK117" s="954">
        <v>1828161</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438</v>
      </c>
      <c r="BR117" s="857"/>
      <c r="BS117" s="857"/>
      <c r="BT117" s="857"/>
      <c r="BU117" s="857"/>
      <c r="BV117" s="857" t="s">
        <v>453</v>
      </c>
      <c r="BW117" s="857"/>
      <c r="BX117" s="857"/>
      <c r="BY117" s="857"/>
      <c r="BZ117" s="857"/>
      <c r="CA117" s="857" t="s">
        <v>453</v>
      </c>
      <c r="CB117" s="857"/>
      <c r="CC117" s="857"/>
      <c r="CD117" s="857"/>
      <c r="CE117" s="857"/>
      <c r="CF117" s="918" t="s">
        <v>453</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455</v>
      </c>
      <c r="DH117" s="820"/>
      <c r="DI117" s="820"/>
      <c r="DJ117" s="820"/>
      <c r="DK117" s="821"/>
      <c r="DL117" s="822" t="s">
        <v>138</v>
      </c>
      <c r="DM117" s="820"/>
      <c r="DN117" s="820"/>
      <c r="DO117" s="820"/>
      <c r="DP117" s="821"/>
      <c r="DQ117" s="822" t="s">
        <v>456</v>
      </c>
      <c r="DR117" s="820"/>
      <c r="DS117" s="820"/>
      <c r="DT117" s="820"/>
      <c r="DU117" s="821"/>
      <c r="DV117" s="867" t="s">
        <v>457</v>
      </c>
      <c r="DW117" s="868"/>
      <c r="DX117" s="868"/>
      <c r="DY117" s="868"/>
      <c r="DZ117" s="869"/>
    </row>
    <row r="118" spans="1:130" s="246" customFormat="1" ht="26.25" customHeight="1" x14ac:dyDescent="0.15">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303</v>
      </c>
      <c r="AG118" s="945"/>
      <c r="AH118" s="945"/>
      <c r="AI118" s="945"/>
      <c r="AJ118" s="946"/>
      <c r="AK118" s="947" t="s">
        <v>302</v>
      </c>
      <c r="AL118" s="945"/>
      <c r="AM118" s="945"/>
      <c r="AN118" s="945"/>
      <c r="AO118" s="946"/>
      <c r="AP118" s="948" t="s">
        <v>424</v>
      </c>
      <c r="AQ118" s="949"/>
      <c r="AR118" s="949"/>
      <c r="AS118" s="949"/>
      <c r="AT118" s="950"/>
      <c r="AU118" s="979"/>
      <c r="AV118" s="980"/>
      <c r="AW118" s="980"/>
      <c r="AX118" s="980"/>
      <c r="AY118" s="980"/>
      <c r="AZ118" s="922" t="s">
        <v>458</v>
      </c>
      <c r="BA118" s="923"/>
      <c r="BB118" s="923"/>
      <c r="BC118" s="923"/>
      <c r="BD118" s="923"/>
      <c r="BE118" s="923"/>
      <c r="BF118" s="923"/>
      <c r="BG118" s="923"/>
      <c r="BH118" s="923"/>
      <c r="BI118" s="923"/>
      <c r="BJ118" s="923"/>
      <c r="BK118" s="923"/>
      <c r="BL118" s="923"/>
      <c r="BM118" s="923"/>
      <c r="BN118" s="923"/>
      <c r="BO118" s="923"/>
      <c r="BP118" s="924"/>
      <c r="BQ118" s="925" t="s">
        <v>455</v>
      </c>
      <c r="BR118" s="888"/>
      <c r="BS118" s="888"/>
      <c r="BT118" s="888"/>
      <c r="BU118" s="888"/>
      <c r="BV118" s="888" t="s">
        <v>459</v>
      </c>
      <c r="BW118" s="888"/>
      <c r="BX118" s="888"/>
      <c r="BY118" s="888"/>
      <c r="BZ118" s="888"/>
      <c r="CA118" s="888" t="s">
        <v>438</v>
      </c>
      <c r="CB118" s="888"/>
      <c r="CC118" s="888"/>
      <c r="CD118" s="888"/>
      <c r="CE118" s="888"/>
      <c r="CF118" s="918" t="s">
        <v>453</v>
      </c>
      <c r="CG118" s="919"/>
      <c r="CH118" s="919"/>
      <c r="CI118" s="919"/>
      <c r="CJ118" s="919"/>
      <c r="CK118" s="974"/>
      <c r="CL118" s="861"/>
      <c r="CM118" s="864" t="s">
        <v>460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455</v>
      </c>
      <c r="DH118" s="820"/>
      <c r="DI118" s="820"/>
      <c r="DJ118" s="820"/>
      <c r="DK118" s="821"/>
      <c r="DL118" s="822" t="s">
        <v>138</v>
      </c>
      <c r="DM118" s="820"/>
      <c r="DN118" s="820"/>
      <c r="DO118" s="820"/>
      <c r="DP118" s="821"/>
      <c r="DQ118" s="822" t="s">
        <v>456</v>
      </c>
      <c r="DR118" s="820"/>
      <c r="DS118" s="820"/>
      <c r="DT118" s="820"/>
      <c r="DU118" s="821"/>
      <c r="DV118" s="867" t="s">
        <v>461</v>
      </c>
      <c r="DW118" s="868"/>
      <c r="DX118" s="868"/>
      <c r="DY118" s="868"/>
      <c r="DZ118" s="869"/>
    </row>
    <row r="119" spans="1:130" s="246" customFormat="1" ht="26.25" customHeight="1" x14ac:dyDescent="0.15">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453</v>
      </c>
      <c r="AB119" s="938"/>
      <c r="AC119" s="938"/>
      <c r="AD119" s="938"/>
      <c r="AE119" s="939"/>
      <c r="AF119" s="940">
        <v>118554</v>
      </c>
      <c r="AG119" s="938"/>
      <c r="AH119" s="938"/>
      <c r="AI119" s="938"/>
      <c r="AJ119" s="939"/>
      <c r="AK119" s="940">
        <v>158147</v>
      </c>
      <c r="AL119" s="938"/>
      <c r="AM119" s="938"/>
      <c r="AN119" s="938"/>
      <c r="AO119" s="939"/>
      <c r="AP119" s="941">
        <v>2.1</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462</v>
      </c>
      <c r="BP119" s="921"/>
      <c r="BQ119" s="925">
        <v>19058836</v>
      </c>
      <c r="BR119" s="888"/>
      <c r="BS119" s="888"/>
      <c r="BT119" s="888"/>
      <c r="BU119" s="888"/>
      <c r="BV119" s="888">
        <v>18531003</v>
      </c>
      <c r="BW119" s="888"/>
      <c r="BX119" s="888"/>
      <c r="BY119" s="888"/>
      <c r="BZ119" s="888"/>
      <c r="CA119" s="888">
        <v>17489750</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453</v>
      </c>
      <c r="DH119" s="803"/>
      <c r="DI119" s="803"/>
      <c r="DJ119" s="803"/>
      <c r="DK119" s="804"/>
      <c r="DL119" s="805" t="s">
        <v>464</v>
      </c>
      <c r="DM119" s="803"/>
      <c r="DN119" s="803"/>
      <c r="DO119" s="803"/>
      <c r="DP119" s="804"/>
      <c r="DQ119" s="805" t="s">
        <v>456</v>
      </c>
      <c r="DR119" s="803"/>
      <c r="DS119" s="803"/>
      <c r="DT119" s="803"/>
      <c r="DU119" s="804"/>
      <c r="DV119" s="891" t="s">
        <v>438</v>
      </c>
      <c r="DW119" s="892"/>
      <c r="DX119" s="892"/>
      <c r="DY119" s="892"/>
      <c r="DZ119" s="893"/>
    </row>
    <row r="120" spans="1:130" s="246" customFormat="1" ht="26.25" customHeight="1" x14ac:dyDescent="0.15">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438</v>
      </c>
      <c r="AB120" s="820"/>
      <c r="AC120" s="820"/>
      <c r="AD120" s="820"/>
      <c r="AE120" s="821"/>
      <c r="AF120" s="822" t="s">
        <v>456</v>
      </c>
      <c r="AG120" s="820"/>
      <c r="AH120" s="820"/>
      <c r="AI120" s="820"/>
      <c r="AJ120" s="821"/>
      <c r="AK120" s="822" t="s">
        <v>459</v>
      </c>
      <c r="AL120" s="820"/>
      <c r="AM120" s="820"/>
      <c r="AN120" s="820"/>
      <c r="AO120" s="821"/>
      <c r="AP120" s="867" t="s">
        <v>438</v>
      </c>
      <c r="AQ120" s="868"/>
      <c r="AR120" s="868"/>
      <c r="AS120" s="868"/>
      <c r="AT120" s="869"/>
      <c r="AU120" s="926" t="s">
        <v>465</v>
      </c>
      <c r="AV120" s="927"/>
      <c r="AW120" s="927"/>
      <c r="AX120" s="927"/>
      <c r="AY120" s="928"/>
      <c r="AZ120" s="903" t="s">
        <v>466</v>
      </c>
      <c r="BA120" s="848"/>
      <c r="BB120" s="848"/>
      <c r="BC120" s="848"/>
      <c r="BD120" s="848"/>
      <c r="BE120" s="848"/>
      <c r="BF120" s="848"/>
      <c r="BG120" s="848"/>
      <c r="BH120" s="848"/>
      <c r="BI120" s="848"/>
      <c r="BJ120" s="848"/>
      <c r="BK120" s="848"/>
      <c r="BL120" s="848"/>
      <c r="BM120" s="848"/>
      <c r="BN120" s="848"/>
      <c r="BO120" s="848"/>
      <c r="BP120" s="849"/>
      <c r="BQ120" s="904">
        <v>3407342</v>
      </c>
      <c r="BR120" s="885"/>
      <c r="BS120" s="885"/>
      <c r="BT120" s="885"/>
      <c r="BU120" s="885"/>
      <c r="BV120" s="885">
        <v>3782092</v>
      </c>
      <c r="BW120" s="885"/>
      <c r="BX120" s="885"/>
      <c r="BY120" s="885"/>
      <c r="BZ120" s="885"/>
      <c r="CA120" s="885">
        <v>3842363</v>
      </c>
      <c r="CB120" s="885"/>
      <c r="CC120" s="885"/>
      <c r="CD120" s="885"/>
      <c r="CE120" s="885"/>
      <c r="CF120" s="909">
        <v>49.9</v>
      </c>
      <c r="CG120" s="910"/>
      <c r="CH120" s="910"/>
      <c r="CI120" s="910"/>
      <c r="CJ120" s="910"/>
      <c r="CK120" s="911" t="s">
        <v>467</v>
      </c>
      <c r="CL120" s="895"/>
      <c r="CM120" s="895"/>
      <c r="CN120" s="895"/>
      <c r="CO120" s="896"/>
      <c r="CP120" s="915" t="s">
        <v>468</v>
      </c>
      <c r="CQ120" s="916"/>
      <c r="CR120" s="916"/>
      <c r="CS120" s="916"/>
      <c r="CT120" s="916"/>
      <c r="CU120" s="916"/>
      <c r="CV120" s="916"/>
      <c r="CW120" s="916"/>
      <c r="CX120" s="916"/>
      <c r="CY120" s="916"/>
      <c r="CZ120" s="916"/>
      <c r="DA120" s="916"/>
      <c r="DB120" s="916"/>
      <c r="DC120" s="916"/>
      <c r="DD120" s="916"/>
      <c r="DE120" s="916"/>
      <c r="DF120" s="917"/>
      <c r="DG120" s="904">
        <v>5837805</v>
      </c>
      <c r="DH120" s="885"/>
      <c r="DI120" s="885"/>
      <c r="DJ120" s="885"/>
      <c r="DK120" s="885"/>
      <c r="DL120" s="885">
        <v>5348498</v>
      </c>
      <c r="DM120" s="885"/>
      <c r="DN120" s="885"/>
      <c r="DO120" s="885"/>
      <c r="DP120" s="885"/>
      <c r="DQ120" s="885">
        <v>4882247</v>
      </c>
      <c r="DR120" s="885"/>
      <c r="DS120" s="885"/>
      <c r="DT120" s="885"/>
      <c r="DU120" s="885"/>
      <c r="DV120" s="886">
        <v>63.4</v>
      </c>
      <c r="DW120" s="886"/>
      <c r="DX120" s="886"/>
      <c r="DY120" s="886"/>
      <c r="DZ120" s="887"/>
    </row>
    <row r="121" spans="1:130" s="246" customFormat="1" ht="26.25" customHeight="1" x14ac:dyDescent="0.15">
      <c r="A121" s="860"/>
      <c r="B121" s="861"/>
      <c r="C121" s="906" t="s">
        <v>469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438</v>
      </c>
      <c r="AB121" s="820"/>
      <c r="AC121" s="820"/>
      <c r="AD121" s="820"/>
      <c r="AE121" s="821"/>
      <c r="AF121" s="822" t="s">
        <v>470</v>
      </c>
      <c r="AG121" s="820"/>
      <c r="AH121" s="820"/>
      <c r="AI121" s="820"/>
      <c r="AJ121" s="821"/>
      <c r="AK121" s="822" t="s">
        <v>464</v>
      </c>
      <c r="AL121" s="820"/>
      <c r="AM121" s="820"/>
      <c r="AN121" s="820"/>
      <c r="AO121" s="821"/>
      <c r="AP121" s="867" t="s">
        <v>138</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19024</v>
      </c>
      <c r="BR121" s="857"/>
      <c r="BS121" s="857"/>
      <c r="BT121" s="857"/>
      <c r="BU121" s="857"/>
      <c r="BV121" s="857">
        <v>98847</v>
      </c>
      <c r="BW121" s="857"/>
      <c r="BX121" s="857"/>
      <c r="BY121" s="857"/>
      <c r="BZ121" s="857"/>
      <c r="CA121" s="857">
        <v>110403</v>
      </c>
      <c r="CB121" s="857"/>
      <c r="CC121" s="857"/>
      <c r="CD121" s="857"/>
      <c r="CE121" s="857"/>
      <c r="CF121" s="918">
        <v>1.4</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1292</v>
      </c>
      <c r="DH121" s="857"/>
      <c r="DI121" s="857"/>
      <c r="DJ121" s="857"/>
      <c r="DK121" s="857"/>
      <c r="DL121" s="857" t="s">
        <v>453</v>
      </c>
      <c r="DM121" s="857"/>
      <c r="DN121" s="857"/>
      <c r="DO121" s="857"/>
      <c r="DP121" s="857"/>
      <c r="DQ121" s="857">
        <v>1025</v>
      </c>
      <c r="DR121" s="857"/>
      <c r="DS121" s="857"/>
      <c r="DT121" s="857"/>
      <c r="DU121" s="857"/>
      <c r="DV121" s="834">
        <v>0</v>
      </c>
      <c r="DW121" s="834"/>
      <c r="DX121" s="834"/>
      <c r="DY121" s="834"/>
      <c r="DZ121" s="835"/>
    </row>
    <row r="122" spans="1:130" s="246" customFormat="1" ht="26.25" customHeight="1" x14ac:dyDescent="0.15">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470</v>
      </c>
      <c r="AB122" s="820"/>
      <c r="AC122" s="820"/>
      <c r="AD122" s="820"/>
      <c r="AE122" s="821"/>
      <c r="AF122" s="822" t="s">
        <v>470</v>
      </c>
      <c r="AG122" s="820"/>
      <c r="AH122" s="820"/>
      <c r="AI122" s="820"/>
      <c r="AJ122" s="821"/>
      <c r="AK122" s="822" t="s">
        <v>453</v>
      </c>
      <c r="AL122" s="820"/>
      <c r="AM122" s="820"/>
      <c r="AN122" s="820"/>
      <c r="AO122" s="821"/>
      <c r="AP122" s="867" t="s">
        <v>438</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14221694</v>
      </c>
      <c r="BR122" s="888"/>
      <c r="BS122" s="888"/>
      <c r="BT122" s="888"/>
      <c r="BU122" s="888"/>
      <c r="BV122" s="888">
        <v>14231637</v>
      </c>
      <c r="BW122" s="888"/>
      <c r="BX122" s="888"/>
      <c r="BY122" s="888"/>
      <c r="BZ122" s="888"/>
      <c r="CA122" s="888">
        <v>13969597</v>
      </c>
      <c r="CB122" s="888"/>
      <c r="CC122" s="888"/>
      <c r="CD122" s="888"/>
      <c r="CE122" s="888"/>
      <c r="CF122" s="889">
        <v>181.5</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x14ac:dyDescent="0.15">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455</v>
      </c>
      <c r="AB123" s="820"/>
      <c r="AC123" s="820"/>
      <c r="AD123" s="820"/>
      <c r="AE123" s="821"/>
      <c r="AF123" s="822" t="s">
        <v>464</v>
      </c>
      <c r="AG123" s="820"/>
      <c r="AH123" s="820"/>
      <c r="AI123" s="820"/>
      <c r="AJ123" s="821"/>
      <c r="AK123" s="822" t="s">
        <v>438</v>
      </c>
      <c r="AL123" s="820"/>
      <c r="AM123" s="820"/>
      <c r="AN123" s="820"/>
      <c r="AO123" s="821"/>
      <c r="AP123" s="867" t="s">
        <v>461</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474</v>
      </c>
      <c r="BP123" s="921"/>
      <c r="BQ123" s="875">
        <v>17648060</v>
      </c>
      <c r="BR123" s="876"/>
      <c r="BS123" s="876"/>
      <c r="BT123" s="876"/>
      <c r="BU123" s="876"/>
      <c r="BV123" s="876">
        <v>18112576</v>
      </c>
      <c r="BW123" s="876"/>
      <c r="BX123" s="876"/>
      <c r="BY123" s="876"/>
      <c r="BZ123" s="876"/>
      <c r="CA123" s="876">
        <v>17922363</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455</v>
      </c>
      <c r="AB124" s="820"/>
      <c r="AC124" s="820"/>
      <c r="AD124" s="820"/>
      <c r="AE124" s="821"/>
      <c r="AF124" s="822" t="s">
        <v>459</v>
      </c>
      <c r="AG124" s="820"/>
      <c r="AH124" s="820"/>
      <c r="AI124" s="820"/>
      <c r="AJ124" s="821"/>
      <c r="AK124" s="822" t="s">
        <v>438</v>
      </c>
      <c r="AL124" s="820"/>
      <c r="AM124" s="820"/>
      <c r="AN124" s="820"/>
      <c r="AO124" s="821"/>
      <c r="AP124" s="867" t="s">
        <v>453</v>
      </c>
      <c r="AQ124" s="868"/>
      <c r="AR124" s="868"/>
      <c r="AS124" s="868"/>
      <c r="AT124" s="869"/>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19</v>
      </c>
      <c r="BR124" s="874"/>
      <c r="BS124" s="874"/>
      <c r="BT124" s="874"/>
      <c r="BU124" s="874"/>
      <c r="BV124" s="874">
        <v>5.5</v>
      </c>
      <c r="BW124" s="874"/>
      <c r="BX124" s="874"/>
      <c r="BY124" s="874"/>
      <c r="BZ124" s="874"/>
      <c r="CA124" s="874" t="s">
        <v>464</v>
      </c>
      <c r="CB124" s="874"/>
      <c r="CC124" s="874"/>
      <c r="CD124" s="874"/>
      <c r="CE124" s="874"/>
      <c r="CF124" s="764"/>
      <c r="CG124" s="765"/>
      <c r="CH124" s="765"/>
      <c r="CI124" s="765"/>
      <c r="CJ124" s="905"/>
      <c r="CK124" s="913"/>
      <c r="CL124" s="913"/>
      <c r="CM124" s="913"/>
      <c r="CN124" s="913"/>
      <c r="CO124" s="914"/>
      <c r="CP124" s="878" t="s">
        <v>476</v>
      </c>
      <c r="CQ124" s="879"/>
      <c r="CR124" s="879"/>
      <c r="CS124" s="879"/>
      <c r="CT124" s="879"/>
      <c r="CU124" s="879"/>
      <c r="CV124" s="879"/>
      <c r="CW124" s="879"/>
      <c r="CX124" s="879"/>
      <c r="CY124" s="879"/>
      <c r="CZ124" s="879"/>
      <c r="DA124" s="879"/>
      <c r="DB124" s="879"/>
      <c r="DC124" s="879"/>
      <c r="DD124" s="879"/>
      <c r="DE124" s="879"/>
      <c r="DF124" s="880"/>
      <c r="DG124" s="802" t="s">
        <v>459</v>
      </c>
      <c r="DH124" s="803"/>
      <c r="DI124" s="803"/>
      <c r="DJ124" s="803"/>
      <c r="DK124" s="804"/>
      <c r="DL124" s="805" t="s">
        <v>455</v>
      </c>
      <c r="DM124" s="803"/>
      <c r="DN124" s="803"/>
      <c r="DO124" s="803"/>
      <c r="DP124" s="804"/>
      <c r="DQ124" s="805" t="s">
        <v>464</v>
      </c>
      <c r="DR124" s="803"/>
      <c r="DS124" s="803"/>
      <c r="DT124" s="803"/>
      <c r="DU124" s="804"/>
      <c r="DV124" s="891" t="s">
        <v>453</v>
      </c>
      <c r="DW124" s="892"/>
      <c r="DX124" s="892"/>
      <c r="DY124" s="892"/>
      <c r="DZ124" s="893"/>
    </row>
    <row r="125" spans="1:130" s="246" customFormat="1" ht="26.25" customHeight="1" x14ac:dyDescent="0.15">
      <c r="A125" s="860"/>
      <c r="B125" s="861"/>
      <c r="C125" s="864" t="s">
        <v>460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453</v>
      </c>
      <c r="AB125" s="820"/>
      <c r="AC125" s="820"/>
      <c r="AD125" s="820"/>
      <c r="AE125" s="821"/>
      <c r="AF125" s="822" t="s">
        <v>453</v>
      </c>
      <c r="AG125" s="820"/>
      <c r="AH125" s="820"/>
      <c r="AI125" s="820"/>
      <c r="AJ125" s="821"/>
      <c r="AK125" s="822" t="s">
        <v>459</v>
      </c>
      <c r="AL125" s="820"/>
      <c r="AM125" s="820"/>
      <c r="AN125" s="820"/>
      <c r="AO125" s="821"/>
      <c r="AP125" s="867" t="s">
        <v>455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477</v>
      </c>
      <c r="CL125" s="895"/>
      <c r="CM125" s="895"/>
      <c r="CN125" s="895"/>
      <c r="CO125" s="896"/>
      <c r="CP125" s="903" t="s">
        <v>478</v>
      </c>
      <c r="CQ125" s="848"/>
      <c r="CR125" s="848"/>
      <c r="CS125" s="848"/>
      <c r="CT125" s="848"/>
      <c r="CU125" s="848"/>
      <c r="CV125" s="848"/>
      <c r="CW125" s="848"/>
      <c r="CX125" s="848"/>
      <c r="CY125" s="848"/>
      <c r="CZ125" s="848"/>
      <c r="DA125" s="848"/>
      <c r="DB125" s="848"/>
      <c r="DC125" s="848"/>
      <c r="DD125" s="848"/>
      <c r="DE125" s="848"/>
      <c r="DF125" s="849"/>
      <c r="DG125" s="904" t="s">
        <v>464</v>
      </c>
      <c r="DH125" s="885"/>
      <c r="DI125" s="885"/>
      <c r="DJ125" s="885"/>
      <c r="DK125" s="885"/>
      <c r="DL125" s="885" t="s">
        <v>438</v>
      </c>
      <c r="DM125" s="885"/>
      <c r="DN125" s="885"/>
      <c r="DO125" s="885"/>
      <c r="DP125" s="885"/>
      <c r="DQ125" s="885" t="s">
        <v>461</v>
      </c>
      <c r="DR125" s="885"/>
      <c r="DS125" s="885"/>
      <c r="DT125" s="885"/>
      <c r="DU125" s="885"/>
      <c r="DV125" s="886" t="s">
        <v>459</v>
      </c>
      <c r="DW125" s="886"/>
      <c r="DX125" s="886"/>
      <c r="DY125" s="886"/>
      <c r="DZ125" s="887"/>
    </row>
    <row r="126" spans="1:130" s="246" customFormat="1" ht="26.25" customHeight="1" thickBot="1" x14ac:dyDescent="0.2">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461</v>
      </c>
      <c r="AB126" s="820"/>
      <c r="AC126" s="820"/>
      <c r="AD126" s="820"/>
      <c r="AE126" s="821"/>
      <c r="AF126" s="822" t="s">
        <v>461</v>
      </c>
      <c r="AG126" s="820"/>
      <c r="AH126" s="820"/>
      <c r="AI126" s="820"/>
      <c r="AJ126" s="821"/>
      <c r="AK126" s="822" t="s">
        <v>455</v>
      </c>
      <c r="AL126" s="820"/>
      <c r="AM126" s="820"/>
      <c r="AN126" s="820"/>
      <c r="AO126" s="821"/>
      <c r="AP126" s="867" t="s">
        <v>464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479</v>
      </c>
      <c r="CQ126" s="790"/>
      <c r="CR126" s="790"/>
      <c r="CS126" s="790"/>
      <c r="CT126" s="790"/>
      <c r="CU126" s="790"/>
      <c r="CV126" s="790"/>
      <c r="CW126" s="790"/>
      <c r="CX126" s="790"/>
      <c r="CY126" s="790"/>
      <c r="CZ126" s="790"/>
      <c r="DA126" s="790"/>
      <c r="DB126" s="790"/>
      <c r="DC126" s="790"/>
      <c r="DD126" s="790"/>
      <c r="DE126" s="790"/>
      <c r="DF126" s="791"/>
      <c r="DG126" s="856">
        <v>134271</v>
      </c>
      <c r="DH126" s="857"/>
      <c r="DI126" s="857"/>
      <c r="DJ126" s="857"/>
      <c r="DK126" s="857"/>
      <c r="DL126" s="857">
        <v>134429</v>
      </c>
      <c r="DM126" s="857"/>
      <c r="DN126" s="857"/>
      <c r="DO126" s="857"/>
      <c r="DP126" s="857"/>
      <c r="DQ126" s="857">
        <v>134542</v>
      </c>
      <c r="DR126" s="857"/>
      <c r="DS126" s="857"/>
      <c r="DT126" s="857"/>
      <c r="DU126" s="857"/>
      <c r="DV126" s="834">
        <v>1.7</v>
      </c>
      <c r="DW126" s="834"/>
      <c r="DX126" s="834"/>
      <c r="DY126" s="834"/>
      <c r="DZ126" s="835"/>
    </row>
    <row r="127" spans="1:130" s="246" customFormat="1" ht="26.25" customHeight="1" x14ac:dyDescent="0.15">
      <c r="A127" s="862"/>
      <c r="B127" s="863"/>
      <c r="C127" s="881"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104123</v>
      </c>
      <c r="AB127" s="820"/>
      <c r="AC127" s="820"/>
      <c r="AD127" s="820"/>
      <c r="AE127" s="821"/>
      <c r="AF127" s="822">
        <v>102241</v>
      </c>
      <c r="AG127" s="820"/>
      <c r="AH127" s="820"/>
      <c r="AI127" s="820"/>
      <c r="AJ127" s="821"/>
      <c r="AK127" s="822">
        <v>67963</v>
      </c>
      <c r="AL127" s="820"/>
      <c r="AM127" s="820"/>
      <c r="AN127" s="820"/>
      <c r="AO127" s="821"/>
      <c r="AP127" s="867">
        <v>0.9</v>
      </c>
      <c r="AQ127" s="868"/>
      <c r="AR127" s="868"/>
      <c r="AS127" s="868"/>
      <c r="AT127" s="869"/>
      <c r="AU127" s="282"/>
      <c r="AV127" s="282"/>
      <c r="AW127" s="282"/>
      <c r="AX127" s="884" t="s">
        <v>481</v>
      </c>
      <c r="AY127" s="852"/>
      <c r="AZ127" s="852"/>
      <c r="BA127" s="852"/>
      <c r="BB127" s="852"/>
      <c r="BC127" s="852"/>
      <c r="BD127" s="852"/>
      <c r="BE127" s="853"/>
      <c r="BF127" s="851" t="s">
        <v>482</v>
      </c>
      <c r="BG127" s="852"/>
      <c r="BH127" s="852"/>
      <c r="BI127" s="852"/>
      <c r="BJ127" s="852"/>
      <c r="BK127" s="852"/>
      <c r="BL127" s="853"/>
      <c r="BM127" s="851" t="s">
        <v>483</v>
      </c>
      <c r="BN127" s="852"/>
      <c r="BO127" s="852"/>
      <c r="BP127" s="852"/>
      <c r="BQ127" s="852"/>
      <c r="BR127" s="852"/>
      <c r="BS127" s="853"/>
      <c r="BT127" s="851" t="s">
        <v>484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485</v>
      </c>
      <c r="CQ127" s="790"/>
      <c r="CR127" s="790"/>
      <c r="CS127" s="790"/>
      <c r="CT127" s="790"/>
      <c r="CU127" s="790"/>
      <c r="CV127" s="790"/>
      <c r="CW127" s="790"/>
      <c r="CX127" s="790"/>
      <c r="CY127" s="790"/>
      <c r="CZ127" s="790"/>
      <c r="DA127" s="790"/>
      <c r="DB127" s="790"/>
      <c r="DC127" s="790"/>
      <c r="DD127" s="790"/>
      <c r="DE127" s="790"/>
      <c r="DF127" s="791"/>
      <c r="DG127" s="856" t="s">
        <v>464</v>
      </c>
      <c r="DH127" s="857"/>
      <c r="DI127" s="857"/>
      <c r="DJ127" s="857"/>
      <c r="DK127" s="857"/>
      <c r="DL127" s="857" t="s">
        <v>464</v>
      </c>
      <c r="DM127" s="857"/>
      <c r="DN127" s="857"/>
      <c r="DO127" s="857"/>
      <c r="DP127" s="857"/>
      <c r="DQ127" s="857" t="s">
        <v>470</v>
      </c>
      <c r="DR127" s="857"/>
      <c r="DS127" s="857"/>
      <c r="DT127" s="857"/>
      <c r="DU127" s="857"/>
      <c r="DV127" s="834" t="s">
        <v>464</v>
      </c>
      <c r="DW127" s="834"/>
      <c r="DX127" s="834"/>
      <c r="DY127" s="834"/>
      <c r="DZ127" s="835"/>
    </row>
    <row r="128" spans="1:130" s="246" customFormat="1" ht="26.25" customHeight="1" thickBot="1" x14ac:dyDescent="0.2">
      <c r="A128" s="836" t="s">
        <v>486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487</v>
      </c>
      <c r="X128" s="838"/>
      <c r="Y128" s="838"/>
      <c r="Z128" s="839"/>
      <c r="AA128" s="840">
        <v>127</v>
      </c>
      <c r="AB128" s="841"/>
      <c r="AC128" s="841"/>
      <c r="AD128" s="841"/>
      <c r="AE128" s="842"/>
      <c r="AF128" s="843">
        <v>4580</v>
      </c>
      <c r="AG128" s="841"/>
      <c r="AH128" s="841"/>
      <c r="AI128" s="841"/>
      <c r="AJ128" s="842"/>
      <c r="AK128" s="843">
        <v>7361</v>
      </c>
      <c r="AL128" s="841"/>
      <c r="AM128" s="841"/>
      <c r="AN128" s="841"/>
      <c r="AO128" s="842"/>
      <c r="AP128" s="844"/>
      <c r="AQ128" s="845"/>
      <c r="AR128" s="845"/>
      <c r="AS128" s="845"/>
      <c r="AT128" s="846"/>
      <c r="AU128" s="282"/>
      <c r="AV128" s="282"/>
      <c r="AW128" s="282"/>
      <c r="AX128" s="847" t="s">
        <v>488</v>
      </c>
      <c r="AY128" s="848"/>
      <c r="AZ128" s="848"/>
      <c r="BA128" s="848"/>
      <c r="BB128" s="848"/>
      <c r="BC128" s="848"/>
      <c r="BD128" s="848"/>
      <c r="BE128" s="849"/>
      <c r="BF128" s="826" t="s">
        <v>438</v>
      </c>
      <c r="BG128" s="827"/>
      <c r="BH128" s="827"/>
      <c r="BI128" s="827"/>
      <c r="BJ128" s="827"/>
      <c r="BK128" s="827"/>
      <c r="BL128" s="850"/>
      <c r="BM128" s="826">
        <v>13.58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489</v>
      </c>
      <c r="CQ128" s="768"/>
      <c r="CR128" s="768"/>
      <c r="CS128" s="768"/>
      <c r="CT128" s="768"/>
      <c r="CU128" s="768"/>
      <c r="CV128" s="768"/>
      <c r="CW128" s="768"/>
      <c r="CX128" s="768"/>
      <c r="CY128" s="768"/>
      <c r="CZ128" s="768"/>
      <c r="DA128" s="768"/>
      <c r="DB128" s="768"/>
      <c r="DC128" s="768"/>
      <c r="DD128" s="768"/>
      <c r="DE128" s="768"/>
      <c r="DF128" s="769"/>
      <c r="DG128" s="830" t="s">
        <v>457</v>
      </c>
      <c r="DH128" s="831"/>
      <c r="DI128" s="831"/>
      <c r="DJ128" s="831"/>
      <c r="DK128" s="831"/>
      <c r="DL128" s="831" t="s">
        <v>457</v>
      </c>
      <c r="DM128" s="831"/>
      <c r="DN128" s="831"/>
      <c r="DO128" s="831"/>
      <c r="DP128" s="831"/>
      <c r="DQ128" s="831" t="s">
        <v>455</v>
      </c>
      <c r="DR128" s="831"/>
      <c r="DS128" s="831"/>
      <c r="DT128" s="831"/>
      <c r="DU128" s="831"/>
      <c r="DV128" s="832" t="s">
        <v>464</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8534584</v>
      </c>
      <c r="AB129" s="820"/>
      <c r="AC129" s="820"/>
      <c r="AD129" s="820"/>
      <c r="AE129" s="821"/>
      <c r="AF129" s="822">
        <v>8566967</v>
      </c>
      <c r="AG129" s="820"/>
      <c r="AH129" s="820"/>
      <c r="AI129" s="820"/>
      <c r="AJ129" s="821"/>
      <c r="AK129" s="822">
        <v>8721150</v>
      </c>
      <c r="AL129" s="820"/>
      <c r="AM129" s="820"/>
      <c r="AN129" s="820"/>
      <c r="AO129" s="821"/>
      <c r="AP129" s="823"/>
      <c r="AQ129" s="824"/>
      <c r="AR129" s="824"/>
      <c r="AS129" s="824"/>
      <c r="AT129" s="825"/>
      <c r="AU129" s="284"/>
      <c r="AV129" s="284"/>
      <c r="AW129" s="284"/>
      <c r="AX129" s="789" t="s">
        <v>491</v>
      </c>
      <c r="AY129" s="790"/>
      <c r="AZ129" s="790"/>
      <c r="BA129" s="790"/>
      <c r="BB129" s="790"/>
      <c r="BC129" s="790"/>
      <c r="BD129" s="790"/>
      <c r="BE129" s="791"/>
      <c r="BF129" s="809" t="s">
        <v>461</v>
      </c>
      <c r="BG129" s="810"/>
      <c r="BH129" s="810"/>
      <c r="BI129" s="810"/>
      <c r="BJ129" s="810"/>
      <c r="BK129" s="810"/>
      <c r="BL129" s="811"/>
      <c r="BM129" s="809">
        <v>18.579999999999998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493</v>
      </c>
      <c r="X130" s="817"/>
      <c r="Y130" s="817"/>
      <c r="Z130" s="818"/>
      <c r="AA130" s="819">
        <v>1116404</v>
      </c>
      <c r="AB130" s="820"/>
      <c r="AC130" s="820"/>
      <c r="AD130" s="820"/>
      <c r="AE130" s="821"/>
      <c r="AF130" s="822">
        <v>1044308</v>
      </c>
      <c r="AG130" s="820"/>
      <c r="AH130" s="820"/>
      <c r="AI130" s="820"/>
      <c r="AJ130" s="821"/>
      <c r="AK130" s="822">
        <v>1022921</v>
      </c>
      <c r="AL130" s="820"/>
      <c r="AM130" s="820"/>
      <c r="AN130" s="820"/>
      <c r="AO130" s="821"/>
      <c r="AP130" s="823"/>
      <c r="AQ130" s="824"/>
      <c r="AR130" s="824"/>
      <c r="AS130" s="824"/>
      <c r="AT130" s="825"/>
      <c r="AU130" s="284"/>
      <c r="AV130" s="284"/>
      <c r="AW130" s="284"/>
      <c r="AX130" s="789" t="s">
        <v>494</v>
      </c>
      <c r="AY130" s="790"/>
      <c r="AZ130" s="790"/>
      <c r="BA130" s="790"/>
      <c r="BB130" s="790"/>
      <c r="BC130" s="790"/>
      <c r="BD130" s="790"/>
      <c r="BE130" s="791"/>
      <c r="BF130" s="792">
        <v>10.8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495</v>
      </c>
      <c r="X131" s="800"/>
      <c r="Y131" s="800"/>
      <c r="Z131" s="801"/>
      <c r="AA131" s="802">
        <v>7418180</v>
      </c>
      <c r="AB131" s="803"/>
      <c r="AC131" s="803"/>
      <c r="AD131" s="803"/>
      <c r="AE131" s="804"/>
      <c r="AF131" s="805">
        <v>7522659</v>
      </c>
      <c r="AG131" s="803"/>
      <c r="AH131" s="803"/>
      <c r="AI131" s="803"/>
      <c r="AJ131" s="804"/>
      <c r="AK131" s="805">
        <v>7698229</v>
      </c>
      <c r="AL131" s="803"/>
      <c r="AM131" s="803"/>
      <c r="AN131" s="803"/>
      <c r="AO131" s="804"/>
      <c r="AP131" s="806"/>
      <c r="AQ131" s="807"/>
      <c r="AR131" s="807"/>
      <c r="AS131" s="807"/>
      <c r="AT131" s="808"/>
      <c r="AU131" s="284"/>
      <c r="AV131" s="284"/>
      <c r="AW131" s="284"/>
      <c r="AX131" s="767" t="s">
        <v>496</v>
      </c>
      <c r="AY131" s="768"/>
      <c r="AZ131" s="768"/>
      <c r="BA131" s="768"/>
      <c r="BB131" s="768"/>
      <c r="BC131" s="768"/>
      <c r="BD131" s="768"/>
      <c r="BE131" s="769"/>
      <c r="BF131" s="770" t="s">
        <v>455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9.7572045969999994</v>
      </c>
      <c r="AB132" s="783"/>
      <c r="AC132" s="783"/>
      <c r="AD132" s="783"/>
      <c r="AE132" s="784"/>
      <c r="AF132" s="785">
        <v>12.571273</v>
      </c>
      <c r="AG132" s="783"/>
      <c r="AH132" s="783"/>
      <c r="AI132" s="783"/>
      <c r="AJ132" s="784"/>
      <c r="AK132" s="785">
        <v>10.36444876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10.7</v>
      </c>
      <c r="AB133" s="762"/>
      <c r="AC133" s="762"/>
      <c r="AD133" s="762"/>
      <c r="AE133" s="763"/>
      <c r="AF133" s="761">
        <v>10.8</v>
      </c>
      <c r="AG133" s="762"/>
      <c r="AH133" s="762"/>
      <c r="AI133" s="762"/>
      <c r="AJ133" s="763"/>
      <c r="AK133" s="761">
        <v>10.8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6LQNtRozzm2YPTLJN+s1pwbp/dGy9M8QPdL61VeeIJI+ewDncdOQeeiG0J7Y4pYMpzGwPfXmJlpEojEOlBKCg==" saltValue="jebeAgv51I6PVkm6map5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rwyYVa//mL7bTlPN1OrVl3Ud/v62rLwYmK2IqIss/4gJjWg0psRDx38Y0nfzh4+jBMOnUn6OPS37EwjLcgzPw==" saltValue="O4pUYgkDi+/yJ+5T0BxIq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OaTP0/1Ft+2JUWpWfQFRxhir/bJfp+NWvrUK06E2QNngTvdKY0xN0PDzY8dO1eDH/9xmVh57USJMOk9ApTFuA==" saltValue="wc1AkXxChWrxyAwtwVuwa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508</v>
      </c>
      <c r="AL9" s="1189"/>
      <c r="AM9" s="1189"/>
      <c r="AN9" s="1190"/>
      <c r="AO9" s="312">
        <v>1794489</v>
      </c>
      <c r="AP9" s="312">
        <v>37653</v>
      </c>
      <c r="AQ9" s="313">
        <v>56489</v>
      </c>
      <c r="AR9" s="314">
        <v>-33.299999999999997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509</v>
      </c>
      <c r="AL10" s="1189"/>
      <c r="AM10" s="1189"/>
      <c r="AN10" s="1190"/>
      <c r="AO10" s="315">
        <v>361938</v>
      </c>
      <c r="AP10" s="315">
        <v>7594</v>
      </c>
      <c r="AQ10" s="316">
        <v>5759</v>
      </c>
      <c r="AR10" s="317">
        <v>31.9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510</v>
      </c>
      <c r="AL11" s="1189"/>
      <c r="AM11" s="1189"/>
      <c r="AN11" s="1190"/>
      <c r="AO11" s="315">
        <v>325788</v>
      </c>
      <c r="AP11" s="315">
        <v>6836</v>
      </c>
      <c r="AQ11" s="316">
        <v>8418</v>
      </c>
      <c r="AR11" s="317">
        <v>-18.8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511</v>
      </c>
      <c r="AL12" s="1189"/>
      <c r="AM12" s="1189"/>
      <c r="AN12" s="1190"/>
      <c r="AO12" s="315">
        <v>33</v>
      </c>
      <c r="AP12" s="315">
        <v>1</v>
      </c>
      <c r="AQ12" s="316">
        <v>199</v>
      </c>
      <c r="AR12" s="317">
        <v>-99.5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512</v>
      </c>
      <c r="AL13" s="1189"/>
      <c r="AM13" s="1189"/>
      <c r="AN13" s="1190"/>
      <c r="AO13" s="315" t="s">
        <v>513</v>
      </c>
      <c r="AP13" s="315" t="s">
        <v>513</v>
      </c>
      <c r="AQ13" s="316">
        <v>11</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514</v>
      </c>
      <c r="AL14" s="1189"/>
      <c r="AM14" s="1189"/>
      <c r="AN14" s="1190"/>
      <c r="AO14" s="315">
        <v>98222</v>
      </c>
      <c r="AP14" s="315">
        <v>2061</v>
      </c>
      <c r="AQ14" s="316">
        <v>2749</v>
      </c>
      <c r="AR14" s="317">
        <v>-25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515</v>
      </c>
      <c r="AL15" s="1189"/>
      <c r="AM15" s="1189"/>
      <c r="AN15" s="1190"/>
      <c r="AO15" s="315">
        <v>27601</v>
      </c>
      <c r="AP15" s="315">
        <v>579</v>
      </c>
      <c r="AQ15" s="316">
        <v>1213</v>
      </c>
      <c r="AR15" s="317">
        <v>-52.3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516</v>
      </c>
      <c r="AL16" s="1192"/>
      <c r="AM16" s="1192"/>
      <c r="AN16" s="1193"/>
      <c r="AO16" s="315">
        <v>-158677</v>
      </c>
      <c r="AP16" s="315">
        <v>-3329</v>
      </c>
      <c r="AQ16" s="316">
        <v>-4842</v>
      </c>
      <c r="AR16" s="317">
        <v>-31.2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2449394</v>
      </c>
      <c r="AP17" s="315">
        <v>51395</v>
      </c>
      <c r="AQ17" s="316">
        <v>69997</v>
      </c>
      <c r="AR17" s="317">
        <v>-26.6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521</v>
      </c>
      <c r="AL21" s="1186"/>
      <c r="AM21" s="1186"/>
      <c r="AN21" s="1187"/>
      <c r="AO21" s="327">
        <v>4.3600000000000003</v>
      </c>
      <c r="AP21" s="328">
        <v>6.51</v>
      </c>
      <c r="AQ21" s="329">
        <v>-2.15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522</v>
      </c>
      <c r="AL22" s="1186"/>
      <c r="AM22" s="1186"/>
      <c r="AN22" s="1187"/>
      <c r="AO22" s="332">
        <v>99.8</v>
      </c>
      <c r="AP22" s="333">
        <v>97.2</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526</v>
      </c>
      <c r="AL32" s="1177"/>
      <c r="AM32" s="1177"/>
      <c r="AN32" s="1178"/>
      <c r="AO32" s="342">
        <v>1080344</v>
      </c>
      <c r="AP32" s="342">
        <v>22669</v>
      </c>
      <c r="AQ32" s="343">
        <v>31531</v>
      </c>
      <c r="AR32" s="344">
        <v>-28.1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527</v>
      </c>
      <c r="AL33" s="1177"/>
      <c r="AM33" s="1177"/>
      <c r="AN33" s="1178"/>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528</v>
      </c>
      <c r="AL34" s="1177"/>
      <c r="AM34" s="1177"/>
      <c r="AN34" s="1178"/>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529</v>
      </c>
      <c r="AL35" s="1177"/>
      <c r="AM35" s="1177"/>
      <c r="AN35" s="1178"/>
      <c r="AO35" s="342">
        <v>520278</v>
      </c>
      <c r="AP35" s="342">
        <v>10917</v>
      </c>
      <c r="AQ35" s="343">
        <v>9647</v>
      </c>
      <c r="AR35" s="344">
        <v>13.2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530</v>
      </c>
      <c r="AL36" s="1177"/>
      <c r="AM36" s="1177"/>
      <c r="AN36" s="1178"/>
      <c r="AO36" s="342">
        <v>1429</v>
      </c>
      <c r="AP36" s="342">
        <v>30</v>
      </c>
      <c r="AQ36" s="343">
        <v>2316</v>
      </c>
      <c r="AR36" s="344">
        <v>-98.7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531</v>
      </c>
      <c r="AL37" s="1177"/>
      <c r="AM37" s="1177"/>
      <c r="AN37" s="1178"/>
      <c r="AO37" s="342">
        <v>226110</v>
      </c>
      <c r="AP37" s="342">
        <v>4744</v>
      </c>
      <c r="AQ37" s="343">
        <v>1006</v>
      </c>
      <c r="AR37" s="344">
        <v>371.6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532</v>
      </c>
      <c r="AL38" s="1180"/>
      <c r="AM38" s="1180"/>
      <c r="AN38" s="1181"/>
      <c r="AO38" s="345" t="s">
        <v>513</v>
      </c>
      <c r="AP38" s="345" t="s">
        <v>513</v>
      </c>
      <c r="AQ38" s="346">
        <v>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533</v>
      </c>
      <c r="AL39" s="1180"/>
      <c r="AM39" s="1180"/>
      <c r="AN39" s="1181"/>
      <c r="AO39" s="342">
        <v>-7361</v>
      </c>
      <c r="AP39" s="342">
        <v>-154</v>
      </c>
      <c r="AQ39" s="343">
        <v>-3160</v>
      </c>
      <c r="AR39" s="344">
        <v>-95.1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534</v>
      </c>
      <c r="AL40" s="1177"/>
      <c r="AM40" s="1177"/>
      <c r="AN40" s="1178"/>
      <c r="AO40" s="342">
        <v>-1022921</v>
      </c>
      <c r="AP40" s="342">
        <v>-21464</v>
      </c>
      <c r="AQ40" s="343">
        <v>-28415</v>
      </c>
      <c r="AR40" s="344">
        <v>-24.5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797879</v>
      </c>
      <c r="AP41" s="342">
        <v>16742</v>
      </c>
      <c r="AQ41" s="343">
        <v>12925</v>
      </c>
      <c r="AR41" s="344">
        <v>29.5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503</v>
      </c>
      <c r="AN49" s="1171" t="s">
        <v>538</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2194950</v>
      </c>
      <c r="AN51" s="364">
        <v>48659</v>
      </c>
      <c r="AO51" s="365">
        <v>108.5</v>
      </c>
      <c r="AP51" s="366">
        <v>53292</v>
      </c>
      <c r="AQ51" s="367">
        <v>0</v>
      </c>
      <c r="AR51" s="368">
        <v>108.5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352573</v>
      </c>
      <c r="AN52" s="372">
        <v>7816</v>
      </c>
      <c r="AO52" s="373">
        <v>23.5</v>
      </c>
      <c r="AP52" s="374">
        <v>28900</v>
      </c>
      <c r="AQ52" s="375">
        <v>18.899999999999999</v>
      </c>
      <c r="AR52" s="376">
        <v>4.5999999999999996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2012994</v>
      </c>
      <c r="AN53" s="364">
        <v>44028</v>
      </c>
      <c r="AO53" s="365">
        <v>-9.5</v>
      </c>
      <c r="AP53" s="366">
        <v>49919</v>
      </c>
      <c r="AQ53" s="367">
        <v>-6.3</v>
      </c>
      <c r="AR53" s="368">
        <v>-3.2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655831</v>
      </c>
      <c r="AN54" s="372">
        <v>14344</v>
      </c>
      <c r="AO54" s="373">
        <v>83.5</v>
      </c>
      <c r="AP54" s="374">
        <v>26398</v>
      </c>
      <c r="AQ54" s="375">
        <v>-8.6999999999999993</v>
      </c>
      <c r="AR54" s="376">
        <v>92.2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1086677</v>
      </c>
      <c r="AN55" s="364">
        <v>23433</v>
      </c>
      <c r="AO55" s="365">
        <v>-46.8</v>
      </c>
      <c r="AP55" s="366">
        <v>47738</v>
      </c>
      <c r="AQ55" s="367">
        <v>-4.4000000000000004</v>
      </c>
      <c r="AR55" s="368">
        <v>-42.4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494741</v>
      </c>
      <c r="AN56" s="372">
        <v>10668</v>
      </c>
      <c r="AO56" s="373">
        <v>-25.6</v>
      </c>
      <c r="AP56" s="374">
        <v>24937</v>
      </c>
      <c r="AQ56" s="375">
        <v>-5.5</v>
      </c>
      <c r="AR56" s="376">
        <v>-20.100000000000001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1619896</v>
      </c>
      <c r="AN57" s="364">
        <v>34410</v>
      </c>
      <c r="AO57" s="365">
        <v>46.8</v>
      </c>
      <c r="AP57" s="366">
        <v>52191</v>
      </c>
      <c r="AQ57" s="367">
        <v>9.3000000000000007</v>
      </c>
      <c r="AR57" s="368">
        <v>37.5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496699</v>
      </c>
      <c r="AN58" s="372">
        <v>10551</v>
      </c>
      <c r="AO58" s="373">
        <v>-1.1000000000000001</v>
      </c>
      <c r="AP58" s="374">
        <v>24843</v>
      </c>
      <c r="AQ58" s="375">
        <v>-0.4</v>
      </c>
      <c r="AR58" s="376">
        <v>-0.7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1446187</v>
      </c>
      <c r="AN59" s="364">
        <v>30345</v>
      </c>
      <c r="AO59" s="365">
        <v>-11.8</v>
      </c>
      <c r="AP59" s="366">
        <v>47387</v>
      </c>
      <c r="AQ59" s="367">
        <v>-9.1999999999999993</v>
      </c>
      <c r="AR59" s="368">
        <v>-2.6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755654</v>
      </c>
      <c r="AN60" s="372">
        <v>15856</v>
      </c>
      <c r="AO60" s="373">
        <v>50.3</v>
      </c>
      <c r="AP60" s="374">
        <v>24928</v>
      </c>
      <c r="AQ60" s="375">
        <v>0.3</v>
      </c>
      <c r="AR60" s="376">
        <v>50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1672141</v>
      </c>
      <c r="AN61" s="379">
        <v>36175</v>
      </c>
      <c r="AO61" s="380">
        <v>17.399999999999999</v>
      </c>
      <c r="AP61" s="381">
        <v>50105</v>
      </c>
      <c r="AQ61" s="382">
        <v>-2.1</v>
      </c>
      <c r="AR61" s="368">
        <v>19.5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551100</v>
      </c>
      <c r="AN62" s="372">
        <v>11847</v>
      </c>
      <c r="AO62" s="373">
        <v>26.1</v>
      </c>
      <c r="AP62" s="374">
        <v>26001</v>
      </c>
      <c r="AQ62" s="375">
        <v>0.9</v>
      </c>
      <c r="AR62" s="376">
        <v>25.2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hXqhrrKg2bnoGGlcAV5PPu6ABbgmL2CHPCKkJ+WtA8I1JBgshU4okIYlzR7tjWRRXf8a5Zv0DI08mDm+J51Ow==" saltValue="W6pE4b/MNESj5GFrz/LK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FKQ03dyWg+wh86gr3Bdps41TGt/nSUwv9eS+VSUgnOSUt+toO028BsPOP/efTM59CsejuvWX+vG14LbVaaffA==" saltValue="qBMI2bfzAMdD8z6OR5x8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zVcYvLK2HHWk9SYbiogx5DxBrxvX2PtFkDgnwSE9Edc6CzLepM3Vy5lXr5auAJH2i2VAIaC6rdlz9d7yLGKg==" saltValue="hau2cjxQiDicspTZgiRR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14.98</v>
      </c>
      <c r="G47" s="12">
        <v>17.309999999999999</v>
      </c>
      <c r="H47" s="12">
        <v>19.27</v>
      </c>
      <c r="I47" s="12">
        <v>19.29</v>
      </c>
      <c r="J47" s="13">
        <v>18.93</v>
      </c>
    </row>
    <row r="48" spans="2:10" ht="57.75" customHeight="1" x14ac:dyDescent="0.15">
      <c r="B48" s="14"/>
      <c r="C48" s="1196" t="s">
        <v>4</v>
      </c>
      <c r="D48" s="1196"/>
      <c r="E48" s="1197"/>
      <c r="F48" s="15">
        <v>10.36</v>
      </c>
      <c r="G48" s="16">
        <v>11.09</v>
      </c>
      <c r="H48" s="16">
        <v>6.22</v>
      </c>
      <c r="I48" s="16">
        <v>5.54</v>
      </c>
      <c r="J48" s="17">
        <v>4.0999999999999996</v>
      </c>
    </row>
    <row r="49" spans="2:10" ht="57.75" customHeight="1" thickBot="1" x14ac:dyDescent="0.2">
      <c r="B49" s="18"/>
      <c r="C49" s="1198" t="s">
        <v>5</v>
      </c>
      <c r="D49" s="1198"/>
      <c r="E49" s="1199"/>
      <c r="F49" s="19">
        <v>1.51</v>
      </c>
      <c r="G49" s="20">
        <v>3.64</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AGayXr4hUXBQVC51E4+0XhD7iD91jemDUQLKH8haiNaBEB8KvzI7ufa0HoEMl/8um78P/BD8TzjicqN7njqA==" saltValue="m1vixNfrlCcQI0ODmrK/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2020-03-06T05:50:36Z</cp:lastPrinted>
  <dcterms:created xsi:type="dcterms:W3CDTF">2020-02-10T05:55:15Z</dcterms:created>
  <dcterms:modified xsi:type="dcterms:W3CDTF">2020-08-27T01:20:41Z</dcterms:modified>
  <cp:category/>
</cp:coreProperties>
</file>