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ms\＊部署フォルダ\003_財政課\③財政係 H28～\41 財政係調査回答\H30財政状況資料集\平成30年度財政状況資料集の作成について（2回目分）\03_結合データ（1回目と2回目）\"/>
    </mc:Choice>
  </mc:AlternateContent>
  <bookViews>
    <workbookView xWindow="1860" yWindow="0" windowWidth="28800" windowHeight="1245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<sst xmlns="http://schemas.openxmlformats.org/spreadsheetml/2006/main" count="1187" uniqueCount="613">
  <si>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</si>
  <si>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</si>
  <si>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</si>
  <si>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</si>
  <si>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</si>
  <si>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</si>
  <si>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</si>
  <si>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</si>
  <si>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</si>
  <si>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</si>
  <si>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</si>
  <si>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</si>
  <si>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</si>
  <si>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</si>
  <si>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</si>
  <si>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</si>
  <si>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</si>
  <si>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</si>
  <si>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</si>
  <si>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</si>
  <si>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</si>
  <si>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</si>
  <si>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</si>
  <si>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</si>
  <si>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</si>
  <si>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</si>
  <si>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</si>
  <si>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</si>
  <si>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</si>
  <si>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</si>
  <si>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</si>
  <si>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</si>
  <si>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</si>
  <si>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</si>
  <si>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</si>
  <si>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</si>
  <si>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</si>
  <si>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</si>
  <si>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</si>
  <si>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</si>
  <si>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</si>
  <si>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</si>
  <si>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</si>
  <si>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</si>
  <si>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</si>
  <si>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</si>
  <si>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</si>
  <si>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</si>
  <si>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</si>
  <si>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</si>
  <si>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</si>
  <si>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</si>
  <si>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</si>
  <si>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</si>
  <si>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</si>
  <si>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</si>
  <si>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</si>
  <si>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</si>
  <si>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</si>
  <si>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</si>
  <si>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</si>
  <si>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</si>
  <si>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</si>
  <si>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</si>
  <si>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</si>
  <si>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</si>
  <si>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</si>
  <si>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</si>
  <si>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</si>
  <si>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</si>
  <si>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</si>
  <si>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</si>
  <si>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</si>
  <si>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</si>
  <si>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</si>
  <si>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</si>
  <si>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</si>
  <si>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</si>
  <si>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</si>
  <si>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</si>
  <si>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</si>
  <si>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</si>
  <si>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</si>
  <si>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</si>
  <si>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</si>
  <si>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</si>
  <si>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</si>
  <si>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</si>
  <si>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</si>
  <si>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</si>
  <si>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</si>
  <si>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</si>
  <si>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</si>
  <si>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</si>
  <si>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</si>
  <si>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</si>
  <si>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宇美町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</si>
  <si>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</si>
  <si>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</si>
  <si>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</si>
  <si>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</si>
  <si>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</si>
  <si>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</si>
  <si>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</si>
  <si>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</si>
  <si>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</si>
  <si>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</si>
  <si>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</si>
  <si>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</si>
  <si>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</si>
  <si>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</si>
  <si>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</si>
  <si>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</si>
  <si>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</si>
  <si>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</si>
  <si>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</si>
  <si>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</si>
  <si>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</si>
  <si>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</si>
  <si>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</si>
  <si>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</si>
  <si>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</si>
  <si>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</si>
  <si>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</si>
  <si>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</si>
  <si>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</si>
  <si>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</si>
  <si>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</si>
  <si>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</si>
  <si>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</si>
  <si>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</si>
  <si>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</si>
  <si>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</si>
  <si>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</si>
  <si>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</si>
  <si>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</si>
  <si>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</si>
  <si>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</si>
  <si>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</si>
  <si>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</si>
  <si>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</si>
  <si>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</si>
  <si>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</si>
  <si>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</si>
  <si>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</si>
  <si>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</si>
  <si>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</si>
  <si>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</si>
  <si>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</si>
  <si>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</si>
  <si>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</si>
  <si>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</si>
  <si>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</si>
  <si>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</si>
  <si>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</si>
  <si>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</si>
  <si>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</si>
  <si>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</si>
  <si>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</si>
  <si>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</si>
  <si>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</si>
  <si>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</si>
  <si>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</si>
  <si>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</si>
  <si>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</si>
  <si>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</si>
  <si>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</si>
  <si>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</si>
  <si>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</si>
  <si>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</si>
  <si>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</si>
  <si>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</si>
  <si>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</si>
  <si>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</si>
  <si>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</si>
  <si>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</si>
  <si>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</si>
  <si>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</si>
  <si>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</si>
  <si>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</si>
  <si>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</si>
  <si>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</si>
  <si>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</si>
  <si>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</si>
  <si>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</si>
  <si>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</si>
  <si>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</si>
  <si>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</si>
  <si>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</si>
  <si>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</si>
  <si>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</si>
  <si>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</si>
  <si>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</si>
  <si>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</si>
  <si>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</si>
  <si>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</si>
  <si>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</si>
  <si>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</si>
  <si>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</si>
  <si>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</si>
  <si>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</si>
  <si>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</si>
  <si>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</si>
  <si>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</si>
  <si>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</si>
  <si>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</si>
  <si>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</si>
  <si>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</si>
  <si>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</si>
  <si>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</si>
  <si>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</si>
  <si>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福岡県宇美町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</si>
  <si>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</si>
  <si>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</si>
  <si>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</si>
  <si>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</si>
  <si>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</si>
  <si>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</si>
  <si>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</si>
  <si>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</si>
  <si>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</si>
  <si>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</si>
  <si>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</si>
  <si>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</si>
  <si>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</si>
  <si>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</si>
  <si>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</si>
  <si>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</si>
  <si>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</si>
  <si>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</si>
  <si>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</si>
  <si>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</si>
  <si>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</si>
  <si>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</si>
  <si>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</si>
  <si>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</si>
  <si>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</si>
  <si>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</si>
  <si>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</si>
  <si>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</si>
  <si>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</si>
  <si>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</si>
  <si>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</si>
  <si>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</si>
  <si>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</si>
  <si>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</si>
  <si>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</si>
  <si>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</si>
  <si>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</si>
  <si>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</si>
  <si>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</si>
  <si>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</si>
  <si>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</si>
  <si>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</si>
  <si>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</si>
  <si>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</si>
  <si>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</si>
  <si>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</si>
  <si>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</si>
  <si>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</si>
  <si>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</si>
  <si>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</si>
  <si>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</si>
  <si>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</si>
  <si>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</si>
  <si>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</si>
  <si>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</si>
  <si>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</si>
  <si>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</si>
  <si>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</si>
  <si>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</si>
  <si>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</si>
  <si>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</si>
  <si>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</si>
  <si>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</si>
  <si>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</si>
  <si>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</si>
  <si>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</si>
  <si>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</si>
  <si>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</si>
  <si>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</si>
  <si>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</si>
  <si>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</si>
  <si>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</si>
  <si>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</si>
  <si>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</si>
  <si>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</si>
  <si>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</si>
  <si>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</si>
  <si>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</si>
  <si>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</si>
  <si>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</si>
  <si>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</si>
  <si>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</si>
  <si>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</si>
  <si>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</si>
  <si>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</si>
  <si>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</si>
  <si>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</si>
  <si>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</si>
  <si>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</si>
  <si>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</si>
  <si>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</si>
  <si>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</si>
  <si>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</si>
  <si>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</si>
  <si>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</si>
  <si>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</si>
  <si>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</si>
  <si>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</si>
  <si>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</si>
  <si>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</si>
  <si>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</si>
  <si>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</si>
  <si>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</si>
  <si>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</si>
  <si>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</si>
  <si>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</si>
  <si>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</si>
  <si>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</si>
  <si>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</si>
  <si>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</si>
  <si>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</si>
  <si>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</si>
  <si>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</si>
  <si>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</si>
  <si>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</si>
  <si>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</si>
  <si>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</si>
  <si>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</si>
  <si>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</si>
  <si>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</si>
  <si>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</si>
  <si>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</si>
  <si>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</si>
  <si>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</si>
  <si>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</si>
  <si>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</si>
  <si>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</si>
  <si>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</si>
  <si>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</si>
  <si>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</si>
  <si>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</si>
  <si>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</si>
  <si>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</si>
  <si>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</si>
  <si>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</si>
  <si>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</si>
  <si>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</si>
  <si>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</si>
  <si>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</si>
  <si>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</si>
  <si>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</si>
  <si>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</si>
  <si>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</si>
  <si>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</si>
  <si>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</si>
  <si>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</si>
  <si>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</si>
  <si>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</si>
  <si>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福岡県宇美町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</si>
  <si>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</si>
  <si>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</si>
  <si>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</si>
  <si>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</si>
  <si>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</si>
  <si>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</si>
  <si>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</si>
  <si>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</si>
  <si>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</si>
  <si>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</si>
  <si>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</si>
  <si>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</si>
  <si>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</si>
  <si>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</si>
  <si>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</si>
  <si>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</si>
  <si>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</si>
  <si>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</si>
  <si>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</si>
  <si>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</si>
  <si>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</si>
  <si>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</si>
  <si>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</si>
  <si>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</si>
  <si>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</si>
  <si>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</si>
  <si>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</si>
  <si>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</si>
  <si>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</si>
  <si>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</si>
  <si>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</si>
  <si>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</si>
  <si>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</si>
  <si>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宇美町国民健康保険特別会計</t>
    <phoneticPr fontId="5"/>
  </si>
  <si>
    <t>宇美町後期高齢者医療特別会計</t>
    <phoneticPr fontId="5"/>
  </si>
  <si>
    <t>宇美町上水道事業会計</t>
    <phoneticPr fontId="5"/>
  </si>
  <si>
    <t>法適用企業</t>
    <phoneticPr fontId="5"/>
  </si>
  <si>
    <t>宇美町流域関連公共下水道事業会計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</si>
  <si>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</si>
  <si>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</si>
  <si>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</si>
  <si>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</si>
  <si>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</si>
  <si>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</si>
  <si>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</si>
  <si>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</si>
  <si>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</si>
  <si>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</si>
  <si>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</si>
  <si>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</si>
  <si>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</si>
  <si>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</si>
  <si>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</si>
  <si>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</si>
  <si>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</si>
  <si>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</si>
  <si>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</si>
  <si>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</si>
  <si>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</si>
  <si>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</si>
  <si>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</si>
  <si>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</si>
  <si>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</si>
  <si>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</si>
  <si>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</si>
  <si>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</si>
  <si>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</si>
  <si>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</si>
  <si>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</si>
  <si>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</si>
  <si>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</si>
  <si>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</si>
  <si>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</si>
  <si>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</si>
  <si>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</si>
  <si>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</si>
  <si>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</si>
  <si>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</si>
  <si>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</si>
  <si>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</si>
  <si>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</si>
  <si>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</si>
  <si>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</si>
  <si>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</si>
  <si>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</si>
  <si>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</si>
  <si>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</si>
  <si>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</si>
  <si>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</si>
  <si>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</si>
  <si>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</si>
  <si>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</si>
  <si>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宇美町流域関連公共下水道事業会計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</si>
  <si>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</si>
  <si>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</si>
  <si>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</si>
  <si>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</si>
  <si>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</si>
  <si>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</si>
  <si>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</si>
  <si>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</si>
  <si>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</si>
  <si>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</si>
  <si>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</si>
  <si>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</si>
  <si>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</si>
  <si>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</si>
  <si>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</si>
  <si>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</si>
  <si>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</si>
  <si>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</si>
  <si>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</si>
  <si>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</si>
  <si>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</si>
  <si>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</si>
  <si>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</si>
  <si>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</si>
  <si>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</si>
  <si>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</si>
  <si>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</si>
  <si>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</si>
  <si>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</si>
  <si>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</si>
  <si>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</si>
  <si>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</si>
  <si>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</si>
  <si>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</si>
  <si>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</si>
  <si>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</si>
  <si>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</si>
  <si>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</si>
  <si>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</si>
  <si>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</si>
  <si>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</si>
  <si>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</si>
  <si>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</si>
  <si>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</si>
  <si>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</si>
  <si>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</si>
  <si>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</si>
  <si>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</si>
  <si>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</si>
  <si>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</si>
  <si>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</si>
  <si>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</si>
  <si>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</si>
  <si>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</si>
  <si>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</si>
  <si>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</si>
  <si>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</si>
  <si>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</si>
  <si>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</si>
  <si>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</si>
  <si>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</si>
  <si>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</si>
  <si>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</si>
  <si>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</si>
  <si>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</si>
  <si>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</si>
  <si>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</si>
  <si>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</si>
  <si>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</si>
  <si>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</si>
  <si>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</si>
  <si>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</si>
  <si>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</si>
  <si>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</si>
  <si>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</si>
  <si>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</si>
  <si>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</si>
  <si>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</si>
  <si>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</si>
  <si>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</si>
  <si>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</si>
  <si>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</si>
  <si>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</si>
  <si>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</si>
  <si>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</si>
  <si>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</si>
  <si>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</si>
  <si>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</si>
  <si>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</si>
  <si>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宇美町国民健康保険特別会計</t>
  </si>
  <si>
    <t>▲ 2.09</t>
  </si>
  <si>
    <t>▲ 1.81</t>
  </si>
  <si>
    <t>▲ 0.16</t>
  </si>
  <si>
    <t>▲ 0.12</t>
  </si>
  <si>
    <t>▲ 0.29</t>
  </si>
  <si>
    <t>宇美町上水道事業会計</t>
  </si>
  <si>
    <t>一般会計</t>
  </si>
  <si>
    <t>宇美町後期高齢者医療特別会計</t>
  </si>
  <si>
    <t>宇美町流域関連公共下水道事業会計</t>
  </si>
  <si>
    <t>その他会計（赤字）</t>
  </si>
  <si>
    <t>その他会計（黒字）</t>
  </si>
  <si>
    <t>H25末</t>
    <phoneticPr fontId="5"/>
  </si>
  <si>
    <t>H26末</t>
    <phoneticPr fontId="5"/>
  </si>
  <si>
    <t>H27末</t>
    <phoneticPr fontId="5"/>
  </si>
  <si>
    <t>H28末</t>
    <phoneticPr fontId="5"/>
  </si>
  <si>
    <t>H29末</t>
    <phoneticPr fontId="5"/>
  </si>
  <si>
    <t>北筑昇華苑組合（一般会計）</t>
  </si>
  <si>
    <t>福岡都市圏広域行政事業組合（一般会計）</t>
  </si>
  <si>
    <t>福岡都市圏広域行政事業組合（流域連携事業特別会計）</t>
  </si>
  <si>
    <t>福岡都市圏広域行政事業組合（競艇事業特別会計）</t>
  </si>
  <si>
    <t>粕屋南部消防組合（一般会計）</t>
  </si>
  <si>
    <t>粕屋南部消防組合（粕屋中南部休日診療所事業特別会計）</t>
  </si>
  <si>
    <t>福岡県後期高齢者医療広域連合（一般会計）</t>
  </si>
  <si>
    <t>福岡県後期高齢者医療広域連合（後期高齢者医療特別会計）</t>
    <rPh sb="15" eb="17">
      <t>コウキ</t>
    </rPh>
    <rPh sb="17" eb="20">
      <t>コウレイシャ</t>
    </rPh>
    <rPh sb="20" eb="22">
      <t>イリョウ</t>
    </rPh>
    <phoneticPr fontId="2"/>
  </si>
  <si>
    <t>福岡県市町村消防団員等公務災害補償組合（一般会計）</t>
  </si>
  <si>
    <t>福岡県市町村職員退職手当組合（一般会計）</t>
  </si>
  <si>
    <t>福岡県市町村職員退職手当組合（基金特別会計）</t>
    <rPh sb="15" eb="17">
      <t>キキン</t>
    </rPh>
    <phoneticPr fontId="2"/>
  </si>
  <si>
    <t>福岡県自治会館管理組合（一般会計）</t>
  </si>
  <si>
    <t>糟屋郡自治会館組合（一般会計）</t>
  </si>
  <si>
    <t>福岡県自治振興組合（一般会計）</t>
  </si>
  <si>
    <t>福岡県自治振興組合（公文書館事業特別会計）</t>
  </si>
  <si>
    <t>宇美町・志免町衛生施設組合（一般会計）</t>
  </si>
  <si>
    <t>福岡県介護保険広域連合（一般会計）</t>
  </si>
  <si>
    <t>福岡県介護保険広域連合（介護保険事業特別会計）</t>
  </si>
  <si>
    <t>福岡地区水道企業団（水道用水供給事業）</t>
  </si>
  <si>
    <t>糟屋郡篠栗町外一市五町財産組合（一般会計）</t>
  </si>
  <si>
    <t>宇美町コミュニティー・センター</t>
    <phoneticPr fontId="2"/>
  </si>
  <si>
    <t>-</t>
    <phoneticPr fontId="2"/>
  </si>
  <si>
    <t>-</t>
    <phoneticPr fontId="2"/>
  </si>
  <si>
    <t>-</t>
    <phoneticPr fontId="2"/>
  </si>
  <si>
    <t>-</t>
    <phoneticPr fontId="2"/>
  </si>
  <si>
    <t>-</t>
    <phoneticPr fontId="2"/>
  </si>
  <si>
    <t>-</t>
    <phoneticPr fontId="2"/>
  </si>
  <si>
    <t>-</t>
    <phoneticPr fontId="2"/>
  </si>
  <si>
    <t>宇美町庁舎建設等基金</t>
    <rPh sb="0" eb="3">
      <t>ウミマチ</t>
    </rPh>
    <rPh sb="3" eb="5">
      <t>チョウシャ</t>
    </rPh>
    <rPh sb="5" eb="7">
      <t>ケンセツ</t>
    </rPh>
    <rPh sb="7" eb="8">
      <t>トウ</t>
    </rPh>
    <rPh sb="8" eb="10">
      <t>キキン</t>
    </rPh>
    <phoneticPr fontId="11"/>
  </si>
  <si>
    <t>宇美町町制施行100周年記念事業基金</t>
    <rPh sb="0" eb="3">
      <t>ウミマチ</t>
    </rPh>
    <rPh sb="3" eb="5">
      <t>チョウセイ</t>
    </rPh>
    <rPh sb="5" eb="7">
      <t>セコウ</t>
    </rPh>
    <rPh sb="10" eb="12">
      <t>シュウネン</t>
    </rPh>
    <rPh sb="12" eb="14">
      <t>キネン</t>
    </rPh>
    <rPh sb="14" eb="16">
      <t>ジギョウ</t>
    </rPh>
    <rPh sb="16" eb="18">
      <t>キキン</t>
    </rPh>
    <phoneticPr fontId="11"/>
  </si>
  <si>
    <t>宇美町農業振興事業費財政基金</t>
    <rPh sb="0" eb="3">
      <t>ウミマチ</t>
    </rPh>
    <rPh sb="3" eb="5">
      <t>ノウギョウ</t>
    </rPh>
    <rPh sb="5" eb="7">
      <t>シンコウ</t>
    </rPh>
    <rPh sb="7" eb="9">
      <t>ジギョウ</t>
    </rPh>
    <rPh sb="9" eb="10">
      <t>ヒ</t>
    </rPh>
    <rPh sb="10" eb="12">
      <t>ザイセイ</t>
    </rPh>
    <rPh sb="12" eb="14">
      <t>キキン</t>
    </rPh>
    <phoneticPr fontId="11"/>
  </si>
  <si>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</si>
  <si>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</si>
  <si>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</si>
  <si>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</si>
  <si>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</si>
  <si>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</si>
  <si>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</si>
  <si>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</si>
  <si>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</si>
  <si>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</si>
  <si>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</si>
  <si>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</si>
  <si>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</si>
  <si>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</si>
  <si>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</si>
  <si>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</si>
  <si>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</si>
  <si>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</si>
  <si>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</si>
  <si>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</si>
  <si>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実質公債費比率は、類似団体と比較して高い水準ではあるが、前年度と比較して1.2ポイント減少している。改善の要因は、元金償還金が増加となったものの、標準税収入額等及び普通交付税額の増額により標準財政規模が増となったことによるものである。今後も地方債残高の減少や充当可能基金の増加が見込まれるため、低下してくるものと想定される。</t>
    <rPh sb="0" eb="2">
      <t>ジッシツ</t>
    </rPh>
    <rPh sb="2" eb="4">
      <t>コウサイ</t>
    </rPh>
    <rPh sb="4" eb="5">
      <t>ヒ</t>
    </rPh>
    <rPh sb="5" eb="7">
      <t>ヒリツ</t>
    </rPh>
    <rPh sb="9" eb="11">
      <t>ルイジ</t>
    </rPh>
    <rPh sb="11" eb="13">
      <t>ダンタイ</t>
    </rPh>
    <rPh sb="14" eb="16">
      <t>ヒカク</t>
    </rPh>
    <rPh sb="18" eb="19">
      <t>タカ</t>
    </rPh>
    <rPh sb="20" eb="22">
      <t>スイジュン</t>
    </rPh>
    <rPh sb="28" eb="31">
      <t>ゼンネンド</t>
    </rPh>
    <rPh sb="32" eb="34">
      <t>ヒカク</t>
    </rPh>
    <rPh sb="43" eb="45">
      <t>ゲンショウ</t>
    </rPh>
    <rPh sb="50" eb="52">
      <t>カイゼン</t>
    </rPh>
    <rPh sb="53" eb="55">
      <t>ヨウイン</t>
    </rPh>
    <rPh sb="57" eb="59">
      <t>ガンキン</t>
    </rPh>
    <rPh sb="59" eb="61">
      <t>ショウカン</t>
    </rPh>
    <rPh sb="61" eb="62">
      <t>キン</t>
    </rPh>
    <rPh sb="63" eb="65">
      <t>ゾウカ</t>
    </rPh>
    <rPh sb="73" eb="75">
      <t>ヒョウジュン</t>
    </rPh>
    <rPh sb="75" eb="76">
      <t>ゼイ</t>
    </rPh>
    <rPh sb="76" eb="78">
      <t>シュウニュウ</t>
    </rPh>
    <rPh sb="78" eb="79">
      <t>ガク</t>
    </rPh>
    <rPh sb="79" eb="80">
      <t>トウ</t>
    </rPh>
    <rPh sb="80" eb="81">
      <t>オヨ</t>
    </rPh>
    <rPh sb="82" eb="84">
      <t>フツウ</t>
    </rPh>
    <rPh sb="84" eb="87">
      <t>コウフゼイ</t>
    </rPh>
    <rPh sb="87" eb="88">
      <t>ガク</t>
    </rPh>
    <rPh sb="89" eb="91">
      <t>ゾウガク</t>
    </rPh>
    <rPh sb="94" eb="96">
      <t>ヒョウジュン</t>
    </rPh>
    <rPh sb="96" eb="98">
      <t>ザイセイ</t>
    </rPh>
    <rPh sb="98" eb="100">
      <t>キボ</t>
    </rPh>
    <rPh sb="101" eb="102">
      <t>ゾウ</t>
    </rPh>
    <rPh sb="117" eb="119">
      <t>コンゴ</t>
    </rPh>
    <rPh sb="120" eb="123">
      <t>チホウサイ</t>
    </rPh>
    <rPh sb="123" eb="125">
      <t>ザンダカ</t>
    </rPh>
    <rPh sb="126" eb="128">
      <t>ゲンショウ</t>
    </rPh>
    <rPh sb="129" eb="131">
      <t>ジュウトウ</t>
    </rPh>
    <rPh sb="131" eb="133">
      <t>カノウ</t>
    </rPh>
    <rPh sb="133" eb="135">
      <t>キキン</t>
    </rPh>
    <rPh sb="136" eb="138">
      <t>ゾウカ</t>
    </rPh>
    <rPh sb="139" eb="141">
      <t>ミコ</t>
    </rPh>
    <rPh sb="147" eb="149">
      <t>テイカ</t>
    </rPh>
    <rPh sb="156" eb="158">
      <t>ソウテイ</t>
    </rPh>
    <phoneticPr fontId="5"/>
  </si>
  <si>
    <t>地方債残高が減少したことに加えて公営企業債等繰入額が減少したこと、また充当可能基金が前年度に比べ増加したことなどに伴い、将来負担比率が前年度と比較して大幅に減少している。一方、有形固定資産原価償却率は上昇しており、昭和50年に建設された本庁舎を平成31年度以降に改修を行うことをはじめ、今後長期にわたり他の施設についても老朽化対策に取り組み維持管理を適切に進めていく方針である。</t>
    <rPh sb="0" eb="3">
      <t>チホウサイ</t>
    </rPh>
    <rPh sb="3" eb="5">
      <t>ザンダカ</t>
    </rPh>
    <rPh sb="6" eb="8">
      <t>ゲンショウ</t>
    </rPh>
    <rPh sb="13" eb="14">
      <t>クワ</t>
    </rPh>
    <rPh sb="16" eb="18">
      <t>コウエイ</t>
    </rPh>
    <rPh sb="18" eb="20">
      <t>キギョウ</t>
    </rPh>
    <rPh sb="20" eb="21">
      <t>サイ</t>
    </rPh>
    <rPh sb="21" eb="22">
      <t>トウ</t>
    </rPh>
    <rPh sb="22" eb="24">
      <t>クリイレ</t>
    </rPh>
    <rPh sb="24" eb="25">
      <t>ガク</t>
    </rPh>
    <rPh sb="26" eb="28">
      <t>ゲンショウ</t>
    </rPh>
    <rPh sb="35" eb="37">
      <t>ジュウトウ</t>
    </rPh>
    <rPh sb="37" eb="39">
      <t>カノウ</t>
    </rPh>
    <rPh sb="39" eb="41">
      <t>キキン</t>
    </rPh>
    <rPh sb="42" eb="45">
      <t>ゼンネンド</t>
    </rPh>
    <rPh sb="46" eb="47">
      <t>クラ</t>
    </rPh>
    <rPh sb="48" eb="50">
      <t>ゾウカ</t>
    </rPh>
    <rPh sb="57" eb="58">
      <t>トモナ</t>
    </rPh>
    <rPh sb="60" eb="62">
      <t>ショウライ</t>
    </rPh>
    <rPh sb="62" eb="64">
      <t>フタン</t>
    </rPh>
    <rPh sb="64" eb="66">
      <t>ヒリツ</t>
    </rPh>
    <rPh sb="67" eb="70">
      <t>ゼンネンド</t>
    </rPh>
    <rPh sb="71" eb="73">
      <t>ヒカク</t>
    </rPh>
    <rPh sb="75" eb="77">
      <t>オオハバ</t>
    </rPh>
    <rPh sb="78" eb="80">
      <t>ゲンショウ</t>
    </rPh>
    <rPh sb="85" eb="87">
      <t>イッポウ</t>
    </rPh>
    <rPh sb="88" eb="90">
      <t>ユウケイ</t>
    </rPh>
    <rPh sb="90" eb="92">
      <t>コテイ</t>
    </rPh>
    <rPh sb="92" eb="94">
      <t>シサン</t>
    </rPh>
    <rPh sb="94" eb="96">
      <t>ゲンカ</t>
    </rPh>
    <rPh sb="96" eb="98">
      <t>ショウキャク</t>
    </rPh>
    <rPh sb="98" eb="99">
      <t>リツ</t>
    </rPh>
    <rPh sb="100" eb="102">
      <t>ジョウショウ</t>
    </rPh>
    <rPh sb="107" eb="109">
      <t>ショウワ</t>
    </rPh>
    <rPh sb="111" eb="112">
      <t>ネン</t>
    </rPh>
    <rPh sb="113" eb="115">
      <t>ケンセツ</t>
    </rPh>
    <rPh sb="118" eb="121">
      <t>ホンチョウシャ</t>
    </rPh>
    <rPh sb="122" eb="124">
      <t>ヘイセイ</t>
    </rPh>
    <rPh sb="126" eb="128">
      <t>ネンド</t>
    </rPh>
    <rPh sb="128" eb="130">
      <t>イコウ</t>
    </rPh>
    <rPh sb="131" eb="133">
      <t>カイシュウ</t>
    </rPh>
    <rPh sb="134" eb="135">
      <t>オコナ</t>
    </rPh>
    <rPh sb="143" eb="145">
      <t>コンゴ</t>
    </rPh>
    <rPh sb="145" eb="147">
      <t>チョウキ</t>
    </rPh>
    <rPh sb="151" eb="152">
      <t>タ</t>
    </rPh>
    <rPh sb="153" eb="155">
      <t>シセツ</t>
    </rPh>
    <rPh sb="160" eb="163">
      <t>ロウキュウカ</t>
    </rPh>
    <rPh sb="163" eb="165">
      <t>タイサク</t>
    </rPh>
    <rPh sb="166" eb="167">
      <t>ト</t>
    </rPh>
    <rPh sb="168" eb="169">
      <t>ク</t>
    </rPh>
    <rPh sb="170" eb="172">
      <t>イジ</t>
    </rPh>
    <rPh sb="172" eb="174">
      <t>カンリ</t>
    </rPh>
    <rPh sb="175" eb="177">
      <t>テキセツ</t>
    </rPh>
    <rPh sb="178" eb="179">
      <t>スス</t>
    </rPh>
    <rPh sb="183" eb="185">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</si>
</sst>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48B4-4AC2-BFA8-DDDC922D78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36848</c:v>
                </c:pt>
                <c:pt idx="1">
                  <c:v>24513</c:v>
                </c:pt>
                <c:pt idx="2">
                  <c:v>39565</c:v>
                </c:pt>
                <c:pt idx="3">
                  <c:v>27728</c:v>
                </c:pt>
                <c:pt idx="4">
                  <c:v>15574</c:v>
                </c:pt>
              </c:numCache>
            </c:numRef>
          </c:val>
          <c:smooth val="0"/>
          <c:extLst xmlns:c16r2="http://schemas.microsoft.com/office/drawing/2015/06/chart">
            <c:ext xmlns:c16="http://schemas.microsoft.com/office/drawing/2014/chart" uri="{C3380CC4-5D6E-409C-BE32-E72D297353CC}">
              <c16:uniqueId val="{00000001-48B4-4AC2-BFA8-DDDC922D78D9}"/>
            </c:ext>
          </c:extLst>
        </c:ser>
        <c:dLbls>
          <c:showLegendKey val="0"/>
          <c:showVal val="0"/>
          <c:showCatName val="0"/>
          <c:showSerName val="0"/>
          <c:showPercent val="0"/>
          <c:showBubbleSize val="0"/>
        </c:dLbls>
        <c:marker val="1"/>
        <c:smooth val="0"/>
        <c:axId val="205043208"/>
        <c:axId val="205041640"/>
      </c:lineChart>
      <c:catAx>
        <c:axId val="205043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041640"/>
        <c:crosses val="autoZero"/>
        <c:auto val="1"/>
        <c:lblAlgn val="ctr"/>
        <c:lblOffset val="100"/>
        <c:tickLblSkip val="1"/>
        <c:tickMarkSkip val="1"/>
        <c:noMultiLvlLbl val="0"/>
      </c:catAx>
      <c:valAx>
        <c:axId val="2050416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043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4.07</c:v>
                </c:pt>
                <c:pt idx="1">
                  <c:v>6.81</c:v>
                </c:pt>
                <c:pt idx="2">
                  <c:v>6.36</c:v>
                </c:pt>
                <c:pt idx="3">
                  <c:v>4.78</c:v>
                </c:pt>
                <c:pt idx="4">
                  <c:v>5.73</c:v>
                </c:pt>
              </c:numCache>
            </c:numRef>
          </c:val>
          <c:extLst xmlns:c16r2="http://schemas.microsoft.com/office/drawing/2015/06/chart">
            <c:ext xmlns:c16="http://schemas.microsoft.com/office/drawing/2014/chart" uri="{C3380CC4-5D6E-409C-BE32-E72D297353CC}">
              <c16:uniqueId val="{00000000-FF04-4C06-AE40-CB7D3543D7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5.96</c:v>
                </c:pt>
                <c:pt idx="1">
                  <c:v>8.11</c:v>
                </c:pt>
                <c:pt idx="2">
                  <c:v>19</c:v>
                </c:pt>
                <c:pt idx="3">
                  <c:v>20.92</c:v>
                </c:pt>
                <c:pt idx="4">
                  <c:v>20.14</c:v>
                </c:pt>
              </c:numCache>
            </c:numRef>
          </c:val>
          <c:extLst xmlns:c16r2="http://schemas.microsoft.com/office/drawing/2015/06/chart">
            <c:ext xmlns:c16="http://schemas.microsoft.com/office/drawing/2014/chart" uri="{C3380CC4-5D6E-409C-BE32-E72D297353CC}">
              <c16:uniqueId val="{00000001-FF04-4C06-AE40-CB7D3543D7CC}"/>
            </c:ext>
          </c:extLst>
        </c:ser>
        <c:dLbls>
          <c:showLegendKey val="0"/>
          <c:showVal val="0"/>
          <c:showCatName val="0"/>
          <c:showSerName val="0"/>
          <c:showPercent val="0"/>
          <c:showBubbleSize val="0"/>
        </c:dLbls>
        <c:gapWidth val="250"/>
        <c:overlap val="100"/>
        <c:axId val="205042032"/>
        <c:axId val="20504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c:v>
                </c:pt>
                <c:pt idx="1">
                  <c:v>4.99</c:v>
                </c:pt>
                <c:pt idx="2">
                  <c:v>10.220000000000001</c:v>
                </c:pt>
                <c:pt idx="3">
                  <c:v>0.16</c:v>
                </c:pt>
                <c:pt idx="4">
                  <c:v>1.19</c:v>
                </c:pt>
              </c:numCache>
            </c:numRef>
          </c:val>
          <c:smooth val="0"/>
          <c:extLst xmlns:c16r2="http://schemas.microsoft.com/office/drawing/2015/06/chart">
            <c:ext xmlns:c16="http://schemas.microsoft.com/office/drawing/2014/chart" uri="{C3380CC4-5D6E-409C-BE32-E72D297353CC}">
              <c16:uniqueId val="{00000002-FF04-4C06-AE40-CB7D3543D7CC}"/>
            </c:ext>
          </c:extLst>
        </c:ser>
        <c:dLbls>
          <c:showLegendKey val="0"/>
          <c:showVal val="0"/>
          <c:showCatName val="0"/>
          <c:showSerName val="0"/>
          <c:showPercent val="0"/>
          <c:showBubbleSize val="0"/>
        </c:dLbls>
        <c:marker val="1"/>
        <c:smooth val="0"/>
        <c:axId val="205042032"/>
        <c:axId val="205042816"/>
      </c:lineChart>
      <c:catAx>
        <c:axId val="20504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042816"/>
        <c:crosses val="autoZero"/>
        <c:auto val="1"/>
        <c:lblAlgn val="ctr"/>
        <c:lblOffset val="100"/>
        <c:tickLblSkip val="1"/>
        <c:tickMarkSkip val="1"/>
        <c:noMultiLvlLbl val="0"/>
      </c:catAx>
      <c:valAx>
        <c:axId val="20504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04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0.24</c:v>
                </c:pt>
                <c:pt idx="2">
                  <c:v>#N/A</c:v>
                </c:pt>
                <c:pt idx="3">
                  <c:v>0.93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203-456E-B4E5-59C16062AC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203-456E-B4E5-59C16062AC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203-456E-B4E5-59C16062AC1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203-456E-B4E5-59C16062AC1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203-456E-B4E5-59C16062AC12}"/>
            </c:ext>
          </c:extLst>
        </c:ser>
        <c:ser>
          <c:idx val="5"/>
          <c:order val="5"/>
          <c:tx>
            <c:strRef>
              <c:f>データシート!$A$32</c:f>
              <c:strCache>
                <c:ptCount val="1"/>
                <c:pt idx="0">
                  <c:v>宇美町流域関連公共下水道事業会計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0.99</c:v>
                </c:pt>
                <c:pt idx="6">
                  <c:v>#N/A</c:v>
                </c:pt>
                <c:pt idx="7">
                  <c:v>0.69</c:v>
                </c:pt>
                <c:pt idx="8">
                  <c:v>#N/A</c:v>
                </c:pt>
                <c:pt idx="9">
                  <c:v>0</c:v>
                </c:pt>
              </c:numCache>
            </c:numRef>
          </c:val>
          <c:extLst xmlns:c16r2="http://schemas.microsoft.com/office/drawing/2015/06/chart">
            <c:ext xmlns:c16="http://schemas.microsoft.com/office/drawing/2014/chart" uri="{C3380CC4-5D6E-409C-BE32-E72D297353CC}">
              <c16:uniqueId val="{00000005-2203-456E-B4E5-59C16062AC12}"/>
            </c:ext>
          </c:extLst>
        </c:ser>
        <c:ser>
          <c:idx val="6"/>
          <c:order val="6"/>
          <c:tx>
            <c:strRef>
              <c:f>データシート!$A$33</c:f>
              <c:strCache>
                <c:ptCount val="1"/>
                <c:pt idx="0">
                  <c:v>宇美町後期高齢者医療特別会計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0.18</c:v>
                </c:pt>
                <c:pt idx="4">
                  <c:v>#N/A</c:v>
                </c:pt>
                <c:pt idx="5">
                  <c:v>0.24</c:v>
                </c:pt>
                <c:pt idx="6">
                  <c:v>#N/A</c:v>
                </c:pt>
                <c:pt idx="7">
                  <c:v>0.34</c:v>
                </c:pt>
                <c:pt idx="8">
                  <c:v>#N/A</c:v>
                </c:pt>
                <c:pt idx="9">
                  <c:v>0.27</c:v>
                </c:pt>
              </c:numCache>
            </c:numRef>
          </c:val>
          <c:extLst xmlns:c16r2="http://schemas.microsoft.com/office/drawing/2015/06/chart">
            <c:ext xmlns:c16="http://schemas.microsoft.com/office/drawing/2014/chart" uri="{C3380CC4-5D6E-409C-BE32-E72D297353CC}">
              <c16:uniqueId val="{00000006-2203-456E-B4E5-59C16062AC1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4.0599999999999996</c:v>
                </c:pt>
                <c:pt idx="2">
                  <c:v>#N/A</c:v>
                </c:pt>
                <c:pt idx="3">
                  <c:v>6.81</c:v>
                </c:pt>
                <c:pt idx="4">
                  <c:v>#N/A</c:v>
                </c:pt>
                <c:pt idx="5">
                  <c:v>6.36</c:v>
                </c:pt>
                <c:pt idx="6">
                  <c:v>#N/A</c:v>
                </c:pt>
                <c:pt idx="7">
                  <c:v>4.7699999999999996</c:v>
                </c:pt>
                <c:pt idx="8">
                  <c:v>#N/A</c:v>
                </c:pt>
                <c:pt idx="9">
                  <c:v>5.72</c:v>
                </c:pt>
              </c:numCache>
            </c:numRef>
          </c:val>
          <c:extLst xmlns:c16r2="http://schemas.microsoft.com/office/drawing/2015/06/chart">
            <c:ext xmlns:c16="http://schemas.microsoft.com/office/drawing/2014/chart" uri="{C3380CC4-5D6E-409C-BE32-E72D297353CC}">
              <c16:uniqueId val="{00000007-2203-456E-B4E5-59C16062AC12}"/>
            </c:ext>
          </c:extLst>
        </c:ser>
        <c:ser>
          <c:idx val="8"/>
          <c:order val="8"/>
          <c:tx>
            <c:strRef>
              <c:f>データシート!$A$35</c:f>
              <c:strCache>
                <c:ptCount val="1"/>
                <c:pt idx="0">
                  <c:v>宇美町上水道事業会計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5.03</c:v>
                </c:pt>
                <c:pt idx="2">
                  <c:v>#N/A</c:v>
                </c:pt>
                <c:pt idx="3">
                  <c:v>5.81</c:v>
                </c:pt>
                <c:pt idx="4">
                  <c:v>#N/A</c:v>
                </c:pt>
                <c:pt idx="5">
                  <c:v>5.74</c:v>
                </c:pt>
                <c:pt idx="6">
                  <c:v>#N/A</c:v>
                </c:pt>
                <c:pt idx="7">
                  <c:v>6.73</c:v>
                </c:pt>
                <c:pt idx="8">
                  <c:v>#N/A</c:v>
                </c:pt>
                <c:pt idx="9">
                  <c:v>6.76</c:v>
                </c:pt>
              </c:numCache>
            </c:numRef>
          </c:val>
          <c:extLst xmlns:c16r2="http://schemas.microsoft.com/office/drawing/2015/06/chart">
            <c:ext xmlns:c16="http://schemas.microsoft.com/office/drawing/2014/chart" uri="{C3380CC4-5D6E-409C-BE32-E72D297353CC}">
              <c16:uniqueId val="{00000008-2203-456E-B4E5-59C16062AC12}"/>
            </c:ext>
          </c:extLst>
        </c:ser>
        <c:ser>
          <c:idx val="9"/>
          <c:order val="9"/>
          <c:tx>
            <c:strRef>
              <c:f>データシート!$A$36</c:f>
              <c:strCache>
                <c:ptCount val="1"/>
                <c:pt idx="0">
                  <c:v>宇美町国民健康保険特別会計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2.09</c:v>
                </c:pt>
                <c:pt idx="1">
                  <c:v>#N/A</c:v>
                </c:pt>
                <c:pt idx="2">
                  <c:v>1.81</c:v>
                </c:pt>
                <c:pt idx="3">
                  <c:v>#N/A</c:v>
                </c:pt>
                <c:pt idx="4">
                  <c:v>0.16</c:v>
                </c:pt>
                <c:pt idx="5">
                  <c:v>#N/A</c:v>
                </c:pt>
                <c:pt idx="6">
                  <c:v>0.12</c:v>
                </c:pt>
                <c:pt idx="7">
                  <c:v>#N/A</c:v>
                </c:pt>
                <c:pt idx="8">
                  <c:v>0.28999999999999998</c:v>
                </c:pt>
                <c:pt idx="9">
                  <c:v>#N/A</c:v>
                </c:pt>
              </c:numCache>
            </c:numRef>
          </c:val>
          <c:extLst xmlns:c16r2="http://schemas.microsoft.com/office/drawing/2015/06/chart">
            <c:ext xmlns:c16="http://schemas.microsoft.com/office/drawing/2014/chart" uri="{C3380CC4-5D6E-409C-BE32-E72D297353CC}">
              <c16:uniqueId val="{00000009-2203-456E-B4E5-59C16062AC12}"/>
            </c:ext>
          </c:extLst>
        </c:ser>
        <c:dLbls>
          <c:showLegendKey val="0"/>
          <c:showVal val="0"/>
          <c:showCatName val="0"/>
          <c:showSerName val="0"/>
          <c:showPercent val="0"/>
          <c:showBubbleSize val="0"/>
        </c:dLbls>
        <c:gapWidth val="150"/>
        <c:overlap val="100"/>
        <c:axId val="407125912"/>
        <c:axId val="407128656"/>
      </c:barChart>
      <c:catAx>
        <c:axId val="40712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128656"/>
        <c:crosses val="autoZero"/>
        <c:auto val="1"/>
        <c:lblAlgn val="ctr"/>
        <c:lblOffset val="100"/>
        <c:tickLblSkip val="1"/>
        <c:tickMarkSkip val="1"/>
        <c:noMultiLvlLbl val="0"/>
      </c:catAx>
      <c:valAx>
        <c:axId val="40712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125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1045</c:v>
                </c:pt>
                <c:pt idx="5">
                  <c:v>899</c:v>
                </c:pt>
                <c:pt idx="8">
                  <c:v>898</c:v>
                </c:pt>
                <c:pt idx="11">
                  <c:v>917</c:v>
                </c:pt>
                <c:pt idx="14">
                  <c:v>1008</c:v>
                </c:pt>
              </c:numCache>
            </c:numRef>
          </c:val>
          <c:extLst xmlns:c16r2="http://schemas.microsoft.com/office/drawing/2015/06/chart">
            <c:ext xmlns:c16="http://schemas.microsoft.com/office/drawing/2014/chart" uri="{C3380CC4-5D6E-409C-BE32-E72D297353CC}">
              <c16:uniqueId val="{00000000-3798-4DDA-8244-5975386836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98-4DDA-8244-5975386836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83</c:v>
                </c:pt>
                <c:pt idx="3">
                  <c:v>85</c:v>
                </c:pt>
                <c:pt idx="6">
                  <c:v>79</c:v>
                </c:pt>
                <c:pt idx="9">
                  <c:v>95</c:v>
                </c:pt>
                <c:pt idx="12">
                  <c:v>98</c:v>
                </c:pt>
              </c:numCache>
            </c:numRef>
          </c:val>
          <c:extLst xmlns:c16r2="http://schemas.microsoft.com/office/drawing/2015/06/chart">
            <c:ext xmlns:c16="http://schemas.microsoft.com/office/drawing/2014/chart" uri="{C3380CC4-5D6E-409C-BE32-E72D297353CC}">
              <c16:uniqueId val="{00000002-3798-4DDA-8244-5975386836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41</c:v>
                </c:pt>
                <c:pt idx="6">
                  <c:v>9</c:v>
                </c:pt>
                <c:pt idx="9">
                  <c:v>7</c:v>
                </c:pt>
                <c:pt idx="12">
                  <c:v>17</c:v>
                </c:pt>
              </c:numCache>
            </c:numRef>
          </c:val>
          <c:extLst xmlns:c16r2="http://schemas.microsoft.com/office/drawing/2015/06/chart">
            <c:ext xmlns:c16="http://schemas.microsoft.com/office/drawing/2014/chart" uri="{C3380CC4-5D6E-409C-BE32-E72D297353CC}">
              <c16:uniqueId val="{00000003-3798-4DDA-8244-5975386836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495</c:v>
                </c:pt>
                <c:pt idx="3">
                  <c:v>509</c:v>
                </c:pt>
                <c:pt idx="6">
                  <c:v>429</c:v>
                </c:pt>
                <c:pt idx="9">
                  <c:v>393</c:v>
                </c:pt>
                <c:pt idx="12">
                  <c:v>374</c:v>
                </c:pt>
              </c:numCache>
            </c:numRef>
          </c:val>
          <c:extLst xmlns:c16r2="http://schemas.microsoft.com/office/drawing/2015/06/chart">
            <c:ext xmlns:c16="http://schemas.microsoft.com/office/drawing/2014/chart" uri="{C3380CC4-5D6E-409C-BE32-E72D297353CC}">
              <c16:uniqueId val="{00000004-3798-4DDA-8244-5975386836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98-4DDA-8244-5975386836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98-4DDA-8244-5975386836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1028</c:v>
                </c:pt>
                <c:pt idx="3">
                  <c:v>949</c:v>
                </c:pt>
                <c:pt idx="6">
                  <c:v>888</c:v>
                </c:pt>
                <c:pt idx="9">
                  <c:v>908</c:v>
                </c:pt>
                <c:pt idx="12">
                  <c:v>992</c:v>
                </c:pt>
              </c:numCache>
            </c:numRef>
          </c:val>
          <c:extLst xmlns:c16r2="http://schemas.microsoft.com/office/drawing/2015/06/chart">
            <c:ext xmlns:c16="http://schemas.microsoft.com/office/drawing/2014/chart" uri="{C3380CC4-5D6E-409C-BE32-E72D297353CC}">
              <c16:uniqueId val="{00000007-3798-4DDA-8244-59753868364B}"/>
            </c:ext>
          </c:extLst>
        </c:ser>
        <c:dLbls>
          <c:showLegendKey val="0"/>
          <c:showVal val="0"/>
          <c:showCatName val="0"/>
          <c:showSerName val="0"/>
          <c:showPercent val="0"/>
          <c:showBubbleSize val="0"/>
        </c:dLbls>
        <c:gapWidth val="100"/>
        <c:overlap val="100"/>
        <c:axId val="407127872"/>
        <c:axId val="407123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610</c:v>
                </c:pt>
                <c:pt idx="2">
                  <c:v>#N/A</c:v>
                </c:pt>
                <c:pt idx="3">
                  <c:v>#N/A</c:v>
                </c:pt>
                <c:pt idx="4">
                  <c:v>685</c:v>
                </c:pt>
                <c:pt idx="5">
                  <c:v>#N/A</c:v>
                </c:pt>
                <c:pt idx="6">
                  <c:v>#N/A</c:v>
                </c:pt>
                <c:pt idx="7">
                  <c:v>507</c:v>
                </c:pt>
                <c:pt idx="8">
                  <c:v>#N/A</c:v>
                </c:pt>
                <c:pt idx="9">
                  <c:v>#N/A</c:v>
                </c:pt>
                <c:pt idx="10">
                  <c:v>486</c:v>
                </c:pt>
                <c:pt idx="11">
                  <c:v>#N/A</c:v>
                </c:pt>
                <c:pt idx="12">
                  <c:v>#N/A</c:v>
                </c:pt>
                <c:pt idx="13">
                  <c:v>473</c:v>
                </c:pt>
                <c:pt idx="14">
                  <c:v>#N/A</c:v>
                </c:pt>
              </c:numCache>
            </c:numRef>
          </c:val>
          <c:smooth val="0"/>
          <c:extLst xmlns:c16r2="http://schemas.microsoft.com/office/drawing/2015/06/chart">
            <c:ext xmlns:c16="http://schemas.microsoft.com/office/drawing/2014/chart" uri="{C3380CC4-5D6E-409C-BE32-E72D297353CC}">
              <c16:uniqueId val="{00000008-3798-4DDA-8244-59753868364B}"/>
            </c:ext>
          </c:extLst>
        </c:ser>
        <c:dLbls>
          <c:showLegendKey val="0"/>
          <c:showVal val="0"/>
          <c:showCatName val="0"/>
          <c:showSerName val="0"/>
          <c:showPercent val="0"/>
          <c:showBubbleSize val="0"/>
        </c:dLbls>
        <c:marker val="1"/>
        <c:smooth val="0"/>
        <c:axId val="407127872"/>
        <c:axId val="407123560"/>
      </c:lineChart>
      <c:catAx>
        <c:axId val="40712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123560"/>
        <c:crosses val="autoZero"/>
        <c:auto val="1"/>
        <c:lblAlgn val="ctr"/>
        <c:lblOffset val="100"/>
        <c:tickLblSkip val="1"/>
        <c:tickMarkSkip val="1"/>
        <c:noMultiLvlLbl val="0"/>
      </c:catAx>
      <c:valAx>
        <c:axId val="407123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12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11714</c:v>
                </c:pt>
                <c:pt idx="5">
                  <c:v>11889</c:v>
                </c:pt>
                <c:pt idx="8">
                  <c:v>11871</c:v>
                </c:pt>
                <c:pt idx="11">
                  <c:v>11815</c:v>
                </c:pt>
                <c:pt idx="14">
                  <c:v>11623</c:v>
                </c:pt>
              </c:numCache>
            </c:numRef>
          </c:val>
          <c:extLst xmlns:c16r2="http://schemas.microsoft.com/office/drawing/2015/06/chart">
            <c:ext xmlns:c16="http://schemas.microsoft.com/office/drawing/2014/chart" uri="{C3380CC4-5D6E-409C-BE32-E72D297353CC}">
              <c16:uniqueId val="{00000000-70B8-42AB-A3D7-6E74E31A1D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c:v>
                </c:pt>
                <c:pt idx="5">
                  <c:v>29</c:v>
                </c:pt>
                <c:pt idx="8">
                  <c:v>38</c:v>
                </c:pt>
                <c:pt idx="11">
                  <c:v>133</c:v>
                </c:pt>
                <c:pt idx="14">
                  <c:v>168</c:v>
                </c:pt>
              </c:numCache>
            </c:numRef>
          </c:val>
          <c:extLst xmlns:c16r2="http://schemas.microsoft.com/office/drawing/2015/06/chart">
            <c:ext xmlns:c16="http://schemas.microsoft.com/office/drawing/2014/chart" uri="{C3380CC4-5D6E-409C-BE32-E72D297353CC}">
              <c16:uniqueId val="{00000001-70B8-42AB-A3D7-6E74E31A1D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1737</c:v>
                </c:pt>
                <c:pt idx="5">
                  <c:v>1417</c:v>
                </c:pt>
                <c:pt idx="8">
                  <c:v>1343</c:v>
                </c:pt>
                <c:pt idx="11">
                  <c:v>1595</c:v>
                </c:pt>
                <c:pt idx="14">
                  <c:v>1875</c:v>
                </c:pt>
              </c:numCache>
            </c:numRef>
          </c:val>
          <c:extLst xmlns:c16r2="http://schemas.microsoft.com/office/drawing/2015/06/chart">
            <c:ext xmlns:c16="http://schemas.microsoft.com/office/drawing/2014/chart" uri="{C3380CC4-5D6E-409C-BE32-E72D297353CC}">
              <c16:uniqueId val="{00000002-70B8-42AB-A3D7-6E74E31A1D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B8-42AB-A3D7-6E74E31A1D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0B8-42AB-A3D7-6E74E31A1D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B8-42AB-A3D7-6E74E31A1D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B8-42AB-A3D7-6E74E31A1D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703</c:v>
                </c:pt>
                <c:pt idx="3">
                  <c:v>716</c:v>
                </c:pt>
                <c:pt idx="6">
                  <c:v>630</c:v>
                </c:pt>
                <c:pt idx="9">
                  <c:v>608</c:v>
                </c:pt>
                <c:pt idx="12">
                  <c:v>518</c:v>
                </c:pt>
              </c:numCache>
            </c:numRef>
          </c:val>
          <c:extLst xmlns:c16r2="http://schemas.microsoft.com/office/drawing/2015/06/chart">
            <c:ext xmlns:c16="http://schemas.microsoft.com/office/drawing/2014/chart" uri="{C3380CC4-5D6E-409C-BE32-E72D297353CC}">
              <c16:uniqueId val="{00000007-70B8-42AB-A3D7-6E74E31A1D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5026</c:v>
                </c:pt>
                <c:pt idx="3">
                  <c:v>5225</c:v>
                </c:pt>
                <c:pt idx="6">
                  <c:v>5158</c:v>
                </c:pt>
                <c:pt idx="9">
                  <c:v>4581</c:v>
                </c:pt>
                <c:pt idx="12">
                  <c:v>3882</c:v>
                </c:pt>
              </c:numCache>
            </c:numRef>
          </c:val>
          <c:extLst xmlns:c16r2="http://schemas.microsoft.com/office/drawing/2015/06/chart">
            <c:ext xmlns:c16="http://schemas.microsoft.com/office/drawing/2014/chart" uri="{C3380CC4-5D6E-409C-BE32-E72D297353CC}">
              <c16:uniqueId val="{00000008-70B8-42AB-A3D7-6E74E31A1D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0B8-42AB-A3D7-6E74E31A1D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10087</c:v>
                </c:pt>
                <c:pt idx="3">
                  <c:v>9919</c:v>
                </c:pt>
                <c:pt idx="6">
                  <c:v>10307</c:v>
                </c:pt>
                <c:pt idx="9">
                  <c:v>10114</c:v>
                </c:pt>
                <c:pt idx="12">
                  <c:v>9750</c:v>
                </c:pt>
              </c:numCache>
            </c:numRef>
          </c:val>
          <c:extLst xmlns:c16r2="http://schemas.microsoft.com/office/drawing/2015/06/chart">
            <c:ext xmlns:c16="http://schemas.microsoft.com/office/drawing/2014/chart" uri="{C3380CC4-5D6E-409C-BE32-E72D297353CC}">
              <c16:uniqueId val="{0000000A-70B8-42AB-A3D7-6E74E31A1D71}"/>
            </c:ext>
          </c:extLst>
        </c:ser>
        <c:dLbls>
          <c:showLegendKey val="0"/>
          <c:showVal val="0"/>
          <c:showCatName val="0"/>
          <c:showSerName val="0"/>
          <c:showPercent val="0"/>
          <c:showBubbleSize val="0"/>
        </c:dLbls>
        <c:gapWidth val="100"/>
        <c:overlap val="100"/>
        <c:axId val="407123952"/>
        <c:axId val="407127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2320</c:v>
                </c:pt>
                <c:pt idx="2">
                  <c:v>#N/A</c:v>
                </c:pt>
                <c:pt idx="3">
                  <c:v>#N/A</c:v>
                </c:pt>
                <c:pt idx="4">
                  <c:v>2524</c:v>
                </c:pt>
                <c:pt idx="5">
                  <c:v>#N/A</c:v>
                </c:pt>
                <c:pt idx="6">
                  <c:v>#N/A</c:v>
                </c:pt>
                <c:pt idx="7">
                  <c:v>2842</c:v>
                </c:pt>
                <c:pt idx="8">
                  <c:v>#N/A</c:v>
                </c:pt>
                <c:pt idx="9">
                  <c:v>#N/A</c:v>
                </c:pt>
                <c:pt idx="10">
                  <c:v>1760</c:v>
                </c:pt>
                <c:pt idx="11">
                  <c:v>#N/A</c:v>
                </c:pt>
                <c:pt idx="12">
                  <c:v>#N/A</c:v>
                </c:pt>
                <c:pt idx="13">
                  <c:v>484</c:v>
                </c:pt>
                <c:pt idx="14">
                  <c:v>#N/A</c:v>
                </c:pt>
              </c:numCache>
            </c:numRef>
          </c:val>
          <c:smooth val="0"/>
          <c:extLst xmlns:c16r2="http://schemas.microsoft.com/office/drawing/2015/06/chart">
            <c:ext xmlns:c16="http://schemas.microsoft.com/office/drawing/2014/chart" uri="{C3380CC4-5D6E-409C-BE32-E72D297353CC}">
              <c16:uniqueId val="{0000000B-70B8-42AB-A3D7-6E74E31A1D71}"/>
            </c:ext>
          </c:extLst>
        </c:ser>
        <c:dLbls>
          <c:showLegendKey val="0"/>
          <c:showVal val="0"/>
          <c:showCatName val="0"/>
          <c:showSerName val="0"/>
          <c:showPercent val="0"/>
          <c:showBubbleSize val="0"/>
        </c:dLbls>
        <c:marker val="1"/>
        <c:smooth val="0"/>
        <c:axId val="407123952"/>
        <c:axId val="407127088"/>
      </c:lineChart>
      <c:catAx>
        <c:axId val="40712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127088"/>
        <c:crosses val="autoZero"/>
        <c:auto val="1"/>
        <c:lblAlgn val="ctr"/>
        <c:lblOffset val="100"/>
        <c:tickLblSkip val="1"/>
        <c:tickMarkSkip val="1"/>
        <c:noMultiLvlLbl val="0"/>
      </c:catAx>
      <c:valAx>
        <c:axId val="40712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12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1327</c:v>
                </c:pt>
                <c:pt idx="1">
                  <c:v>1451</c:v>
                </c:pt>
                <c:pt idx="2">
                  <c:v>1454</c:v>
                </c:pt>
              </c:numCache>
            </c:numRef>
          </c:val>
          <c:extLst xmlns:c16r2="http://schemas.microsoft.com/office/drawing/2015/06/chart">
            <c:ext xmlns:c16="http://schemas.microsoft.com/office/drawing/2014/chart" uri="{C3380CC4-5D6E-409C-BE32-E72D297353CC}">
              <c16:uniqueId val="{00000000-EF45-4D58-A685-711850EC91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F45-4D58-A685-711850EC91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c:v>
                </c:pt>
                <c:pt idx="1">
                  <c:v>140</c:v>
                </c:pt>
                <c:pt idx="2">
                  <c:v>415</c:v>
                </c:pt>
              </c:numCache>
            </c:numRef>
          </c:val>
          <c:extLst xmlns:c16r2="http://schemas.microsoft.com/office/drawing/2015/06/chart">
            <c:ext xmlns:c16="http://schemas.microsoft.com/office/drawing/2014/chart" uri="{C3380CC4-5D6E-409C-BE32-E72D297353CC}">
              <c16:uniqueId val="{00000002-EF45-4D58-A685-711850EC91A7}"/>
            </c:ext>
          </c:extLst>
        </c:ser>
        <c:dLbls>
          <c:showLegendKey val="0"/>
          <c:showVal val="0"/>
          <c:showCatName val="0"/>
          <c:showSerName val="0"/>
          <c:showPercent val="0"/>
          <c:showBubbleSize val="0"/>
        </c:dLbls>
        <c:gapWidth val="120"/>
        <c:overlap val="100"/>
        <c:axId val="407128264"/>
        <c:axId val="407126304"/>
      </c:barChart>
      <c:catAx>
        <c:axId val="40712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126304"/>
        <c:crosses val="autoZero"/>
        <c:auto val="1"/>
        <c:lblAlgn val="ctr"/>
        <c:lblOffset val="100"/>
        <c:tickLblSkip val="1"/>
        <c:tickMarkSkip val="1"/>
        <c:noMultiLvlLbl val="0"/>
      </c:catAx>
      <c:valAx>
        <c:axId val="407126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128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254-4451-817D-2B1577F2ABA0}"/>
                </c:ext>
                <c:ext xmlns:c15="http://schemas.microsoft.com/office/drawing/2012/chart" uri="{CE6537A1-D6FC-4f65-9D91-7224C49458BB}">
                  <c15:dlblFieldTable>
                    <c15:dlblFTEntry>
                      <c15:txfldGUID>{E55D8E2B-3486-45AC-904A-4919D2E28197}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254-4451-817D-2B1577F2ABA0}"/>
                </c:ext>
                <c:ext xmlns:c15="http://schemas.microsoft.com/office/drawing/2012/chart" uri="{CE6537A1-D6FC-4f65-9D91-7224C49458BB}">
                  <c15:dlblFieldTable>
                    <c15:dlblFTEntry>
                      <c15:txfldGUID>{444435CC-FF14-433B-B09B-BB0013F7AD6E}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254-4451-817D-2B1577F2ABA0}"/>
                </c:ext>
                <c:ext xmlns:c15="http://schemas.microsoft.com/office/drawing/2012/chart" uri="{CE6537A1-D6FC-4f65-9D91-7224C49458BB}">
                  <c15:dlblFieldTable>
                    <c15:dlblFTEntry>
                      <c15:txfldGUID>{E4D8FF53-CB08-4428-BFE7-95A3D403AD5F}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254-4451-817D-2B1577F2ABA0}"/>
                </c:ext>
                <c:ext xmlns:c15="http://schemas.microsoft.com/office/drawing/2012/chart" uri="{CE6537A1-D6FC-4f65-9D91-7224C49458BB}">
                  <c15:dlblFieldTable>
                    <c15:dlblFTEntry>
                      <c15:txfldGUID>{48A7D849-B906-4077-ADFF-42C5D2818348}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254-4451-817D-2B1577F2ABA0}"/>
                </c:ext>
                <c:ext xmlns:c15="http://schemas.microsoft.com/office/drawing/2012/chart" uri="{CE6537A1-D6FC-4f65-9D91-7224C49458BB}">
                  <c15:dlblFieldTable>
                    <c15:dlblFTEntry>
                      <c15:txfldGUID>{02E2B4E3-8430-4F80-909D-BFE8CDEDBAD6}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54-4451-817D-2B1577F2ABA0}"/>
                </c:ext>
                <c:ext xmlns:c15="http://schemas.microsoft.com/office/drawing/2012/chart" uri="{CE6537A1-D6FC-4f65-9D91-7224C49458BB}">
                  <c15:dlblFieldTable>
                    <c15:dlblFTEntry>
                      <c15:txfldGUID>{76F41FDB-F52D-4AE9-A332-469EDE6A6C5F}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54-4451-817D-2B1577F2ABA0}"/>
                </c:ext>
                <c:ext xmlns:c15="http://schemas.microsoft.com/office/drawing/2012/chart" uri="{CE6537A1-D6FC-4f65-9D91-7224C49458BB}">
                  <c15:dlblFieldTable>
                    <c15:dlblFTEntry>
                      <c15:txfldGUID>{51B38880-EFE1-490C-ACB8-B2EE5A031F91}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54-4451-817D-2B1577F2ABA0}"/>
                </c:ext>
                <c:ext xmlns:c15="http://schemas.microsoft.com/office/drawing/2012/chart" uri="{CE6537A1-D6FC-4f65-9D91-7224C49458BB}">
                  <c15:dlblFieldTable>
                    <c15:dlblFTEntry>
                      <c15:txfldGUID>{E26633DF-4F57-42D8-B88B-52FD2A403561}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254-4451-817D-2B1577F2ABA0}"/>
                </c:ext>
                <c:ext xmlns:c15="http://schemas.microsoft.com/office/drawing/2012/chart" uri="{CE6537A1-D6FC-4f65-9D91-7224C49458BB}">
                  <c15:dlblFieldTable>
                    <c15:dlblFTEntry>
                      <c15:txfldGUID>{EB6DBBDD-1456-4027-A52E-48F4B60E6115}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79.8</c:v>
                </c:pt>
                <c:pt idx="24">
                  <c:v>61.1</c:v>
                </c:pt>
                <c:pt idx="32">
                  <c:v>62.7</c:v>
                </c:pt>
              </c:numCache>
            </c:numRef>
          </c:xVal>
          <c:yVal>
            <c:numRef>
              <c:f>公会計指標分析・財政指標組合せ分析表!$BP$51:$DC$51</c:f>
              <c:numCache>
                <c:formatCode>#,##0.0;"▲ "#,##0.0</c:formatCode>
                <c:ptCount val="40"/>
                <c:pt idx="8">
                  <c:v>40.700000000000003</c:v>
                </c:pt>
                <c:pt idx="24">
                  <c:v>29.1</c:v>
                </c:pt>
                <c:pt idx="32">
                  <c:v>7.7</c:v>
                </c:pt>
              </c:numCache>
            </c:numRef>
          </c:yVal>
          <c:smooth val="0"/>
          <c:extLst xmlns:c16r2="http://schemas.microsoft.com/office/drawing/2015/06/chart">
            <c:ext xmlns:c16="http://schemas.microsoft.com/office/drawing/2014/chart" uri="{C3380CC4-5D6E-409C-BE32-E72D297353CC}">
              <c16:uniqueId val="{00000009-2254-4451-817D-2B1577F2AB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254-4451-817D-2B1577F2ABA0}"/>
                </c:ext>
                <c:ext xmlns:c15="http://schemas.microsoft.com/office/drawing/2012/chart" uri="{CE6537A1-D6FC-4f65-9D91-7224C49458BB}">
                  <c15:dlblFieldTable>
                    <c15:dlblFTEntry>
                      <c15:txfldGUID>{70C16FC2-9F43-4234-83FA-B0D96AF986C0}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254-4451-817D-2B1577F2ABA0}"/>
                </c:ext>
                <c:ext xmlns:c15="http://schemas.microsoft.com/office/drawing/2012/chart" uri="{CE6537A1-D6FC-4f65-9D91-7224C49458BB}">
                  <c15:dlblFieldTable>
                    <c15:dlblFTEntry>
                      <c15:txfldGUID>{F3A5D9BC-EFF0-4487-A3E5-DE321D52F740}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254-4451-817D-2B1577F2ABA0}"/>
                </c:ext>
                <c:ext xmlns:c15="http://schemas.microsoft.com/office/drawing/2012/chart" uri="{CE6537A1-D6FC-4f65-9D91-7224C49458BB}">
                  <c15:dlblFieldTable>
                    <c15:dlblFTEntry>
                      <c15:txfldGUID>{04C17DD6-1EE8-4D20-84BC-C985353D740F}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254-4451-817D-2B1577F2ABA0}"/>
                </c:ext>
                <c:ext xmlns:c15="http://schemas.microsoft.com/office/drawing/2012/chart" uri="{CE6537A1-D6FC-4f65-9D91-7224C49458BB}">
                  <c15:dlblFieldTable>
                    <c15:dlblFTEntry>
                      <c15:txfldGUID>{6BDA3329-7701-4BE7-964D-A14492E57A17}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254-4451-817D-2B1577F2ABA0}"/>
                </c:ext>
                <c:ext xmlns:c15="http://schemas.microsoft.com/office/drawing/2012/chart" uri="{CE6537A1-D6FC-4f65-9D91-7224C49458BB}">
                  <c15:dlblFieldTable>
                    <c15:dlblFTEntry>
                      <c15:txfldGUID>{C9D01C16-3E4E-4E2E-BB6A-BB91775F605F}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254-4451-817D-2B1577F2ABA0}"/>
                </c:ext>
                <c:ext xmlns:c15="http://schemas.microsoft.com/office/drawing/2012/chart" uri="{CE6537A1-D6FC-4f65-9D91-7224C49458BB}">
                  <c15:dlblFieldTable>
                    <c15:dlblFTEntry>
                      <c15:txfldGUID>{8E74871C-11A4-4CA8-9164-4675EC8CDA82}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254-4451-817D-2B1577F2ABA0}"/>
                </c:ext>
                <c:ext xmlns:c15="http://schemas.microsoft.com/office/drawing/2012/chart" uri="{CE6537A1-D6FC-4f65-9D91-7224C49458BB}">
                  <c15:dlblFieldTable>
                    <c15:dlblFTEntry>
                      <c15:txfldGUID>{ADACEE2C-FEA8-4AF7-9119-83E9F95FAAA9}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254-4451-817D-2B1577F2ABA0}"/>
                </c:ext>
                <c:ext xmlns:c15="http://schemas.microsoft.com/office/drawing/2012/chart" uri="{CE6537A1-D6FC-4f65-9D91-7224C49458BB}">
                  <c15:dlblFieldTable>
                    <c15:dlblFTEntry>
                      <c15:txfldGUID>{FDA8D23B-4F02-43A1-ADF5-E11AEB5E2CD1}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254-4451-817D-2B1577F2ABA0}"/>
                </c:ext>
                <c:ext xmlns:c15="http://schemas.microsoft.com/office/drawing/2012/chart" uri="{CE6537A1-D6FC-4f65-9D91-7224C49458BB}">
                  <c15:dlblFieldTable>
                    <c15:dlblFTEntry>
                      <c15:txfldGUID>{9A74C383-4D0A-4730-BA24-AE749DA6CE48}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24">
                  <c:v>58.1</c:v>
                </c:pt>
                <c:pt idx="32">
                  <c:v>59.1</c:v>
                </c:pt>
              </c:numCache>
            </c:numRef>
          </c:xVal>
          <c:yVal>
            <c:numRef>
              <c:f>公会計指標分析・財政指標組合せ分析表!$BP$55:$DC$55</c:f>
              <c:numCache>
                <c:formatCode>#,##0.0;"▲ "#,##0.0</c:formatCode>
                <c:ptCount val="40"/>
                <c:pt idx="8">
                  <c:v>13</c:v>
                </c:pt>
                <c:pt idx="24">
                  <c:v>20.2</c:v>
                </c:pt>
                <c:pt idx="32">
                  <c:v>18.3</c:v>
                </c:pt>
              </c:numCache>
            </c:numRef>
          </c:yVal>
          <c:smooth val="0"/>
          <c:extLst xmlns:c16r2="http://schemas.microsoft.com/office/drawing/2015/06/chart">
            <c:ext xmlns:c16="http://schemas.microsoft.com/office/drawing/2014/chart" uri="{C3380CC4-5D6E-409C-BE32-E72D297353CC}">
              <c16:uniqueId val="{00000013-2254-4451-817D-2B1577F2ABA0}"/>
            </c:ext>
          </c:extLst>
        </c:ser>
        <c:dLbls>
          <c:showLegendKey val="0"/>
          <c:showVal val="1"/>
          <c:showCatName val="0"/>
          <c:showSerName val="0"/>
          <c:showPercent val="0"/>
          <c:showBubbleSize val="0"/>
        </c:dLbls>
        <c:axId val="407122776"/>
        <c:axId val="407125128"/>
      </c:scatterChart>
      <c:valAx>
        <c:axId val="407122776"/>
        <c:scaling>
          <c:orientation val="minMax"/>
          <c:max val="82"/>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125128"/>
        <c:crosses val="autoZero"/>
        <c:crossBetween val="midCat"/>
      </c:valAx>
      <c:valAx>
        <c:axId val="407125128"/>
        <c:scaling>
          <c:orientation val="minMax"/>
          <c:max val="4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122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3707205313410343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46-4A82-96CB-2B91DF721715}"/>
                </c:ext>
                <c:ext xmlns:c15="http://schemas.microsoft.com/office/drawing/2012/chart" uri="{CE6537A1-D6FC-4f65-9D91-7224C49458BB}">
                  <c15:dlblFieldTable>
                    <c15:dlblFTEntry>
                      <c15:txfldGUID>{F18DD53E-2BB2-47F8-B436-89844EFCD5C2}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46-4A82-96CB-2B91DF721715}"/>
                </c:ext>
                <c:ext xmlns:c15="http://schemas.microsoft.com/office/drawing/2012/chart" uri="{CE6537A1-D6FC-4f65-9D91-7224C49458BB}">
                  <c15:dlblFieldTable>
                    <c15:dlblFTEntry>
                      <c15:txfldGUID>{909BB9FE-8270-4ADB-9562-B22F15DD9E76}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46-4A82-96CB-2B91DF721715}"/>
                </c:ext>
                <c:ext xmlns:c15="http://schemas.microsoft.com/office/drawing/2012/chart" uri="{CE6537A1-D6FC-4f65-9D91-7224C49458BB}">
                  <c15:dlblFieldTable>
                    <c15:dlblFTEntry>
                      <c15:txfldGUID>{B9358F79-97B2-4C27-97B8-18077C3157AD}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46-4A82-96CB-2B91DF721715}"/>
                </c:ext>
                <c:ext xmlns:c15="http://schemas.microsoft.com/office/drawing/2012/chart" uri="{CE6537A1-D6FC-4f65-9D91-7224C49458BB}">
                  <c15:dlblFieldTable>
                    <c15:dlblFTEntry>
                      <c15:txfldGUID>{FA1856EF-2B07-44B7-8FA8-EC9D0931A25C}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46-4A82-96CB-2B91DF721715}"/>
                </c:ext>
                <c:ext xmlns:c15="http://schemas.microsoft.com/office/drawing/2012/chart" uri="{CE6537A1-D6FC-4f65-9D91-7224C49458BB}">
                  <c15:dlblFieldTable>
                    <c15:dlblFTEntry>
                      <c15:txfldGUID>{EF068D7F-877C-465F-87CF-2A27E9F64DA2}</c15:txfldGUID>
                      <c15:f>#REF!</c15:f>
                      <c15:dlblFieldTableCache>
                        <c:ptCount val="1"/>
                        <c:pt idx="0">
                          <c:v>#REF!</c:v>
                        </c:pt>
                      </c15:dlblFieldTableCache>
                    </c15:dlblFTEntry>
                  </c15:dlblFieldTable>
                  <c15:showDataLabelsRange val="0"/>
                </c:ext>
              </c:extLst>
            </c:dLbl>
            <c:dLbl>
              <c:idx val="8"/>
              <c:layout>
                <c:manualLayout>
                  <c:x val="-2.9688777924810925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46-4A82-96CB-2B91DF721715}"/>
                </c:ext>
                <c:ext xmlns:c15="http://schemas.microsoft.com/office/drawing/2012/chart" uri="{CE6537A1-D6FC-4f65-9D91-7224C49458BB}">
                  <c15:dlblFieldTable>
                    <c15:dlblFTEntry>
                      <c15:txfldGUID>{2A0247D9-10D7-4E9A-B810-217EF0B148C0}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46-4A82-96CB-2B91DF721715}"/>
                </c:ext>
                <c:ext xmlns:c15="http://schemas.microsoft.com/office/drawing/2012/chart" uri="{CE6537A1-D6FC-4f65-9D91-7224C49458BB}">
                  <c15:dlblFieldTable>
                    <c15:dlblFTEntry>
                      <c15:txfldGUID>{6409082F-A313-4425-AEED-62D17D8BB069}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46-4A82-96CB-2B91DF721715}"/>
                </c:ext>
                <c:ext xmlns:c15="http://schemas.microsoft.com/office/drawing/2012/chart" uri="{CE6537A1-D6FC-4f65-9D91-7224C49458BB}">
                  <c15:dlblFieldTable>
                    <c15:dlblFTEntry>
                      <c15:txfldGUID>{D1FC2FD1-2138-4C60-92A7-4C3834C158D0}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46-4A82-96CB-2B91DF721715}"/>
                </c:ext>
                <c:ext xmlns:c15="http://schemas.microsoft.com/office/drawing/2012/chart" uri="{CE6537A1-D6FC-4f65-9D91-7224C49458BB}">
                  <c15:dlblFieldTable>
                    <c15:dlblFTEntry>
                      <c15:txfldGUID>{41F1EE23-662E-4A41-AC94-4E56D3D7E944}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c:v>
                </c:pt>
                <c:pt idx="16">
                  <c:v>9.8000000000000007</c:v>
                </c:pt>
                <c:pt idx="24">
                  <c:v>9.1</c:v>
                </c:pt>
                <c:pt idx="32">
                  <c:v>7.9</c:v>
                </c:pt>
              </c:numCache>
            </c:numRef>
          </c:xVal>
          <c:yVal>
            <c:numRef>
              <c:f>公会計指標分析・財政指標組合せ分析表!$BP$73:$DC$73</c:f>
              <c:numCache>
                <c:formatCode>#,##0.0;"▲ "#,##0.0</c:formatCode>
                <c:ptCount val="40"/>
                <c:pt idx="0">
                  <c:v>38.799999999999997</c:v>
                </c:pt>
                <c:pt idx="8">
                  <c:v>40.700000000000003</c:v>
                </c:pt>
                <c:pt idx="16">
                  <c:v>46.5</c:v>
                </c:pt>
                <c:pt idx="24">
                  <c:v>29.1</c:v>
                </c:pt>
                <c:pt idx="32">
                  <c:v>7.7</c:v>
                </c:pt>
              </c:numCache>
            </c:numRef>
          </c:yVal>
          <c:smooth val="0"/>
          <c:extLst xmlns:c16r2="http://schemas.microsoft.com/office/drawing/2015/06/chart">
            <c:ext xmlns:c16="http://schemas.microsoft.com/office/drawing/2014/chart" uri="{C3380CC4-5D6E-409C-BE32-E72D297353CC}">
              <c16:uniqueId val="{00000009-5146-4A82-96CB-2B91DF7217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46-4A82-96CB-2B91DF721715}"/>
                </c:ext>
                <c:ext xmlns:c15="http://schemas.microsoft.com/office/drawing/2012/chart" uri="{CE6537A1-D6FC-4f65-9D91-7224C49458BB}">
                  <c15:dlblFieldTable>
                    <c15:dlblFTEntry>
                      <c15:txfldGUID>{6B86EF21-2740-431A-933E-0107CF15A6CA}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46-4A82-96CB-2B91DF721715}"/>
                </c:ext>
                <c:ext xmlns:c15="http://schemas.microsoft.com/office/drawing/2012/chart" uri="{CE6537A1-D6FC-4f65-9D91-7224C49458BB}">
                  <c15:dlblFieldTable>
                    <c15:dlblFTEntry>
                      <c15:txfldGUID>{EAEA2222-2C75-440B-B5FB-04DACB979D7F}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46-4A82-96CB-2B91DF721715}"/>
                </c:ext>
                <c:ext xmlns:c15="http://schemas.microsoft.com/office/drawing/2012/chart" uri="{CE6537A1-D6FC-4f65-9D91-7224C49458BB}">
                  <c15:dlblFieldTable>
                    <c15:dlblFTEntry>
                      <c15:txfldGUID>{B32619C7-7F07-467E-A9ED-B28FC2EDBD0E}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46-4A82-96CB-2B91DF721715}"/>
                </c:ext>
                <c:ext xmlns:c15="http://schemas.microsoft.com/office/drawing/2012/chart" uri="{CE6537A1-D6FC-4f65-9D91-7224C49458BB}">
                  <c15:dlblFieldTable>
                    <c15:dlblFTEntry>
                      <c15:txfldGUID>{5FE9173D-179E-479F-942F-870C7DAB8545}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46-4A82-96CB-2B91DF721715}"/>
                </c:ext>
                <c:ext xmlns:c15="http://schemas.microsoft.com/office/drawing/2012/chart" uri="{CE6537A1-D6FC-4f65-9D91-7224C49458BB}">
                  <c15:dlblFieldTable>
                    <c15:dlblFTEntry>
                      <c15:txfldGUID>{FD0A10C1-B327-4996-B267-548392E44E20}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46-4A82-96CB-2B91DF721715}"/>
                </c:ext>
                <c:ext xmlns:c15="http://schemas.microsoft.com/office/drawing/2012/chart" uri="{CE6537A1-D6FC-4f65-9D91-7224C49458BB}">
                  <c15:dlblFieldTable>
                    <c15:dlblFTEntry>
                      <c15:txfldGUID>{8DE73B50-8F92-4D5B-ADA3-FF6E4A4288AD}</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46-4A82-96CB-2B91DF721715}"/>
                </c:ext>
                <c:ext xmlns:c15="http://schemas.microsoft.com/office/drawing/2012/chart" uri="{CE6537A1-D6FC-4f65-9D91-7224C49458BB}">
                  <c15:dlblFieldTable>
                    <c15:dlblFTEntry>
                      <c15:txfldGUID>{A8DBA90A-DE99-4349-9208-6D0522AE402E}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653386140350035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46-4A82-96CB-2B91DF721715}"/>
                </c:ext>
                <c:ext xmlns:c15="http://schemas.microsoft.com/office/drawing/2012/chart" uri="{CE6537A1-D6FC-4f65-9D91-7224C49458BB}">
                  <c15:dlblFieldTable>
                    <c15:dlblFTEntry>
                      <c15:txfldGUID>{644C3E31-017A-45AC-870F-41A9F5588A29}</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829943277208753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46-4A82-96CB-2B91DF721715}"/>
                </c:ext>
                <c:ext xmlns:c15="http://schemas.microsoft.com/office/drawing/2012/chart" uri="{CE6537A1-D6FC-4f65-9D91-7224C49458BB}">
                  <c15:dlblFieldTable>
                    <c15:dlblFTEntry>
                      <c15:txfldGUID>{0FB78C38-8837-4EF7-9604-AF3C7F3501BC}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5146-4A82-96CB-2B91DF721715}"/>
            </c:ext>
          </c:extLst>
        </c:ser>
        <c:dLbls>
          <c:showLegendKey val="0"/>
          <c:showVal val="1"/>
          <c:showCatName val="0"/>
          <c:showSerName val="0"/>
          <c:showPercent val="0"/>
          <c:showBubbleSize val="0"/>
        </c:dLbls>
        <c:axId val="407125520"/>
        <c:axId val="409089856"/>
      </c:scatterChart>
      <c:valAx>
        <c:axId val="407125520"/>
        <c:scaling>
          <c:orientation val="minMax"/>
          <c:max val="10.29999999999999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089856"/>
        <c:crosses val="autoZero"/>
        <c:crossBetween val="midCat"/>
      </c:valAx>
      <c:valAx>
        <c:axId val="409089856"/>
        <c:scaling>
          <c:orientation val="minMax"/>
          <c:max val="5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125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ポイント減少した。単年度の数値においては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カ年平均値の改善要因は平成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年度の単年度数値（</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年度の単年度数値（</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）の差によるものである。単年度数値の改善要因としては、公営企業債等繰入額が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％）減少したこと等によるものである。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今後の見通しについては、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年度に一般廃棄物処理事業債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の償還が開始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したこと等に伴い、一般会計の元利償還金が平成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年度にピークとなる見込みであり、数値の悪化が見込まれるため、引き続き地方債残高の適切な管理に努める。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要因は、地方債残高が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万円減少したことに加え、流域関連公共下水道事業会計の地方債残高の減少等による公営企業債等繰入見込額が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万円減少したこと、充当可能基金が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7,9730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千円増加したことなどが挙げられる。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今後の見通しについては、地方債残高の増加が見込まれることや充当可能基金の減少に伴い数値の上昇が予想される。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発債の抑制（当該年度の元金償還金の額以内の新発債の発行を堅持）による地方債の適正な管理を行うとともに、基金に頼らない財政運営に取り組み、退職手当の見込みや一部事務組合負担金などの将来負担にも留意し、中長期的視点に立った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福岡県宇美町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・今後想定される庁舎等の維持補修及び令和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年に予定されている宇美町町制施行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周年記念事業の財源とする目的で、平成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月に創設した「宇美町庁舎建設等基金」及び「宇美町町制施行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周年記念事業基金」に平成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年度補正予算編成時に生じた財源剰余額を合計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万円積み立てた。更に生じた財源剰余額については、財政調整基金に積立てることができたため、基金全体で約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剰余金等については、当初予算編成時の取崩額の積戻しを除いては、特定目的基金に想定される事業費分を優先的に積立てを行い、基金の使途の明確化を図る。更に生じた剰余額については、災害等の不測の事態に備えるため財政調整基金に積立てる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・宇美町庁舎建設等基金：役場本庁舎等公共施設の建設費等（新設、増築及び改築、改修、設備の更新等）へ充当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・宇美町町制施行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周年記念事業基金：町制施行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周年記念事業に係る経費に充当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・宇美町農業振興事業費財政基金：宇美町農業振興事業費へ充当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・宇美町庁舎建設等基金：今後想定される公共施設等の改修等に備えるため、前年度決算剰余金等を財源として、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・宇美町町制施行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周年記念事業基金：令和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年に実施する町制施行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周年記念事業に係る経費に充当するため、前年度決算剰余金等を財源として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・宇美町農業振興事業費財政基金：宇美町農業経営基盤強化促進事業流動化助成金に充当するため、前年度決算剰余金等を財源として約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万円を取崩したこと等により減少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・宇美町庁舎建設等基金：平成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公共施設等再配置計画に基づき、町内の各施設の改修等を進めていく方針であるが、多額の財源が必要となるため、現在の積立額では到底足りない状況である。よって、前年度決算剰余金等を財源としてできる限り当該基金に優先的に積み立てる方針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・宇美町町制施行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周年記念事業基金：令和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年度に実施する町制施行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周年記念事業の事業内容が決定次第、その事業費に見合う額を「ふるさと応援寄附金」等を財源として積み立てる方針である。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・宇美町農業振興事業費財政基金：当該基金の目的と実情が合致しないなどの理由により、運用方法等の見直しを行う方針である。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・前年度決算剰余金等について、平成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年度当初予算編成時の取崩額（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万円）の積戻しを除いては、特定目的基金に想定される事業費分を優先的に積立てを行ったが、更に剰余額が生じたため、財政調整基金に約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・基本的には、災害等の不測の事態に備え、標準財政規模（約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％に当たる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億円程度を維持していく方針である。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37,303
36,909
30.21
11,679,181
11,207,391
413,667
7,219,384
9,749,824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62.7</a:t>
          </a:r>
          <a:r>
            <a:rPr kumimoji="1" lang="ja-JP" altLang="en-US" sz="1100">
              <a:latin typeface="ＭＳ Ｐゴシック" panose="020B0600070205080204" pitchFamily="50" charset="-128"/>
              <a:ea typeface="ＭＳ Ｐゴシック" panose="020B0600070205080204" pitchFamily="50" charset="-128"/>
            </a:rPr>
            <a:t>ポイントで平成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ポイント上回っており、類似団体内平均値を</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ポイント上回っている。主な要因としては、資産の多くを占める道路、橋梁などの減価償却率が影響していることにある。平成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の公共箱物施設の方向性を示す公共施設再配置計画を策定したことにより、老朽化した施設の再配置の方向（廃止・統廃合・複合化など）を明確化し、今後それぞれの公共施設等について当該計画に基づいた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1" name="楕円 80"/>
        <xdr:cNvSpPr/>
      </xdr:nvSpPr>
      <xdr:spPr>
        <a:xfrm>
          <a:off x="47117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160491</xdr:rowOff>
    </xdr:from>
    <xdr:ext cx="405111" cy="259045"/>
    <xdr:sp macro="" textlink="">
      <xdr:nvSpPr>
        <xdr:cNvPr id="82" name="有形固定資産減価償却率該当値テキスト"/>
        <xdr:cNvSpPr txBox="1"/>
      </xdr:nvSpPr>
      <xdr:spPr>
        <a:xfrm>
          <a:off x="4813300" y="590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3" name="楕円 82"/>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16964</xdr:rowOff>
    </xdr:from>
    <xdr:to>
      <xdr:col>23</xdr:col>
      <xdr:colOff>85725</xdr:colOff>
      <xdr:row>31</xdr:row>
      <xdr:rowOff>66312</xdr:rowOff>
    </xdr:to>
    <xdr:cxnSp macro="">
      <xdr:nvCxnSpPr>
        <xdr:cNvPr id="84" name="直線コネクタ 83"/>
        <xdr:cNvCxnSpPr/>
      </xdr:nvCxnSpPr>
      <xdr:spPr>
        <a:xfrm flipV="1">
          <a:off x="4051300" y="6103439"/>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124551</xdr:rowOff>
    </xdr:from>
    <xdr:to>
      <xdr:col>11</xdr:col>
      <xdr:colOff>187325</xdr:colOff>
      <xdr:row>28</xdr:row>
      <xdr:rowOff>54701</xdr:rowOff>
    </xdr:to>
    <xdr:sp macro="" textlink="">
      <xdr:nvSpPr>
        <xdr:cNvPr id="85" name="楕円 84"/>
        <xdr:cNvSpPr/>
      </xdr:nvSpPr>
      <xdr:spPr>
        <a:xfrm>
          <a:off x="2476500" y="55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29318</xdr:rowOff>
    </xdr:from>
    <xdr:ext cx="405111" cy="259045"/>
    <xdr:sp macro="" textlink="">
      <xdr:nvSpPr>
        <xdr:cNvPr id="86"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87"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88"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133639</xdr:rowOff>
    </xdr:from>
    <xdr:ext cx="405111" cy="259045"/>
    <xdr:sp macro="" textlink="">
      <xdr:nvSpPr>
        <xdr:cNvPr id="89" name="n_1mainValue有形固定資産減価償却率"/>
        <xdr:cNvSpPr txBox="1"/>
      </xdr:nvSpPr>
      <xdr:spPr>
        <a:xfrm>
          <a:off x="3836044" y="587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71228</xdr:rowOff>
    </xdr:from>
    <xdr:ext cx="405111" cy="259045"/>
    <xdr:sp macro="" textlink="">
      <xdr:nvSpPr>
        <xdr:cNvPr id="90" name="n_3mainValue有形固定資産減価償却率"/>
        <xdr:cNvSpPr txBox="1"/>
      </xdr:nvSpPr>
      <xdr:spPr>
        <a:xfrm>
          <a:off x="2324744" y="530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696.2</a:t>
          </a:r>
          <a:r>
            <a:rPr kumimoji="1" lang="ja-JP" altLang="en-US" sz="1100">
              <a:latin typeface="ＭＳ Ｐゴシック" panose="020B0600070205080204" pitchFamily="50" charset="-128"/>
              <a:ea typeface="ＭＳ Ｐゴシック" panose="020B0600070205080204" pitchFamily="50" charset="-128"/>
            </a:rPr>
            <a:t>ポイントで平成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183.9</a:t>
          </a:r>
          <a:r>
            <a:rPr kumimoji="1" lang="ja-JP" altLang="en-US" sz="1100">
              <a:latin typeface="ＭＳ Ｐゴシック" panose="020B0600070205080204" pitchFamily="50" charset="-128"/>
              <a:ea typeface="ＭＳ Ｐゴシック" panose="020B0600070205080204" pitchFamily="50" charset="-128"/>
            </a:rPr>
            <a:t>ポイント下がっている。主な要因としては、充当可能基金残高が増加したことにある。今後、平成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年間を対象とした財政調整基金の取崩しに依存しない財政運営の実現を方針とした「宇美町財政改革推進プラン」の改革措置の内容を遂行し、行財政運営を進めることとしている。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6" name="直線コネクタ 10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7" name="テキスト ボックス 106"/>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8" name="直線コネクタ 10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9" name="テキスト ボックス 108"/>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0" name="直線コネクタ 10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1" name="テキスト ボックス 110"/>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2" name="直線コネクタ 11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3" name="テキスト ボックス 112"/>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7" name="直線コネクタ 116"/>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8"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9" name="直線コネクタ 118"/>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0"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1" name="直線コネクタ 120"/>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2"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3" name="フローチャート: 判断 122"/>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4" name="フローチャート: 判断 123"/>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113137</xdr:rowOff>
    </xdr:from>
    <xdr:to>
      <xdr:col>76</xdr:col>
      <xdr:colOff>73025</xdr:colOff>
      <xdr:row>31</xdr:row>
      <xdr:rowOff>43287</xdr:rowOff>
    </xdr:to>
    <xdr:sp macro="" textlink="">
      <xdr:nvSpPr>
        <xdr:cNvPr id="130" name="楕円 129"/>
        <xdr:cNvSpPr/>
      </xdr:nvSpPr>
      <xdr:spPr>
        <a:xfrm>
          <a:off x="14744700" y="60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136014</xdr:rowOff>
    </xdr:from>
    <xdr:ext cx="469744" cy="259045"/>
    <xdr:sp macro="" textlink="">
      <xdr:nvSpPr>
        <xdr:cNvPr id="131" name="債務償還比率該当値テキスト"/>
        <xdr:cNvSpPr txBox="1"/>
      </xdr:nvSpPr>
      <xdr:spPr>
        <a:xfrm>
          <a:off x="14846300" y="587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125771</xdr:rowOff>
    </xdr:from>
    <xdr:to>
      <xdr:col>72</xdr:col>
      <xdr:colOff>123825</xdr:colOff>
      <xdr:row>30</xdr:row>
      <xdr:rowOff>55921</xdr:rowOff>
    </xdr:to>
    <xdr:sp macro="" textlink="">
      <xdr:nvSpPr>
        <xdr:cNvPr id="132" name="楕円 131"/>
        <xdr:cNvSpPr/>
      </xdr:nvSpPr>
      <xdr:spPr>
        <a:xfrm>
          <a:off x="14033500" y="58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5121</xdr:rowOff>
    </xdr:from>
    <xdr:to>
      <xdr:col>76</xdr:col>
      <xdr:colOff>22225</xdr:colOff>
      <xdr:row>30</xdr:row>
      <xdr:rowOff>163937</xdr:rowOff>
    </xdr:to>
    <xdr:cxnSp macro="">
      <xdr:nvCxnSpPr>
        <xdr:cNvPr id="133" name="直線コネクタ 132"/>
        <xdr:cNvCxnSpPr/>
      </xdr:nvCxnSpPr>
      <xdr:spPr>
        <a:xfrm>
          <a:off x="14084300" y="5920146"/>
          <a:ext cx="711200" cy="1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4"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72448</xdr:rowOff>
    </xdr:from>
    <xdr:ext cx="469744" cy="259045"/>
    <xdr:sp macro="" textlink="">
      <xdr:nvSpPr>
        <xdr:cNvPr id="135" name="n_1mainValue債務償還比率"/>
        <xdr:cNvSpPr txBox="1"/>
      </xdr:nvSpPr>
      <xdr:spPr>
        <a:xfrm>
          <a:off x="13836727" y="564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37,303
36,909
30.21
11,679,181
11,207,391
413,667
7,219,384
9,749,824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1" name="楕円 70"/>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2"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3" name="楕円 72"/>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66675</xdr:rowOff>
    </xdr:to>
    <xdr:cxnSp macro="">
      <xdr:nvCxnSpPr>
        <xdr:cNvPr id="74" name="直線コネクタ 73"/>
        <xdr:cNvCxnSpPr/>
      </xdr:nvCxnSpPr>
      <xdr:spPr>
        <a:xfrm flipV="1">
          <a:off x="3797300" y="65512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5" name="楕円 74"/>
        <xdr:cNvSpPr/>
      </xdr:nvSpPr>
      <xdr:spPr>
        <a:xfrm>
          <a:off x="1968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10177</xdr:rowOff>
    </xdr:from>
    <xdr:ext cx="405111" cy="259045"/>
    <xdr:sp macro="" textlink="">
      <xdr:nvSpPr>
        <xdr:cNvPr id="76"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7"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8"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79"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0" name="n_3mainValue【道路】&#10;有形固定資産減価償却率"/>
        <xdr:cNvSpPr txBox="1"/>
      </xdr:nvSpPr>
      <xdr:spPr>
        <a:xfrm>
          <a:off x="1816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4" name="テキスト ボックス 9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6" name="テキスト ボックス 9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8" name="テキスト ボックス 9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2" name="直線コネクタ 101"/>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3"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4" name="直線コネクタ 103"/>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5"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6" name="直線コネクタ 105"/>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7"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8" name="フローチャート: 判断 107"/>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09" name="フローチャート: 判断 108"/>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0" name="フローチャート: 判断 109"/>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1" name="フローチャート: 判断 110"/>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44922</xdr:rowOff>
    </xdr:from>
    <xdr:to>
      <xdr:col>55</xdr:col>
      <xdr:colOff>50800</xdr:colOff>
      <xdr:row>40</xdr:row>
      <xdr:rowOff>146522</xdr:rowOff>
    </xdr:to>
    <xdr:sp macro="" textlink="">
      <xdr:nvSpPr>
        <xdr:cNvPr id="117" name="楕円 116"/>
        <xdr:cNvSpPr/>
      </xdr:nvSpPr>
      <xdr:spPr>
        <a:xfrm>
          <a:off x="10426700" y="69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23349</xdr:rowOff>
    </xdr:from>
    <xdr:ext cx="469744" cy="259045"/>
    <xdr:sp macro="" textlink="">
      <xdr:nvSpPr>
        <xdr:cNvPr id="118" name="【道路】&#10;一人当たり延長該当値テキスト"/>
        <xdr:cNvSpPr txBox="1"/>
      </xdr:nvSpPr>
      <xdr:spPr>
        <a:xfrm>
          <a:off x="10515600" y="688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45151</xdr:rowOff>
    </xdr:from>
    <xdr:to>
      <xdr:col>50</xdr:col>
      <xdr:colOff>165100</xdr:colOff>
      <xdr:row>40</xdr:row>
      <xdr:rowOff>146751</xdr:rowOff>
    </xdr:to>
    <xdr:sp macro="" textlink="">
      <xdr:nvSpPr>
        <xdr:cNvPr id="119" name="楕円 118"/>
        <xdr:cNvSpPr/>
      </xdr:nvSpPr>
      <xdr:spPr>
        <a:xfrm>
          <a:off x="9588500" y="69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95722</xdr:rowOff>
    </xdr:from>
    <xdr:to>
      <xdr:col>55</xdr:col>
      <xdr:colOff>0</xdr:colOff>
      <xdr:row>40</xdr:row>
      <xdr:rowOff>95951</xdr:rowOff>
    </xdr:to>
    <xdr:cxnSp macro="">
      <xdr:nvCxnSpPr>
        <xdr:cNvPr id="120" name="直線コネクタ 119"/>
        <xdr:cNvCxnSpPr/>
      </xdr:nvCxnSpPr>
      <xdr:spPr>
        <a:xfrm flipV="1">
          <a:off x="9639300" y="695372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46797</xdr:rowOff>
    </xdr:from>
    <xdr:to>
      <xdr:col>41</xdr:col>
      <xdr:colOff>101600</xdr:colOff>
      <xdr:row>40</xdr:row>
      <xdr:rowOff>148397</xdr:rowOff>
    </xdr:to>
    <xdr:sp macro="" textlink="">
      <xdr:nvSpPr>
        <xdr:cNvPr id="121" name="楕円 120"/>
        <xdr:cNvSpPr/>
      </xdr:nvSpPr>
      <xdr:spPr>
        <a:xfrm>
          <a:off x="7810500" y="69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124279</xdr:rowOff>
    </xdr:from>
    <xdr:ext cx="469744" cy="259045"/>
    <xdr:sp macro="" textlink="">
      <xdr:nvSpPr>
        <xdr:cNvPr id="122"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3"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4"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137878</xdr:rowOff>
    </xdr:from>
    <xdr:ext cx="469744" cy="259045"/>
    <xdr:sp macro="" textlink="">
      <xdr:nvSpPr>
        <xdr:cNvPr id="125" name="n_1mainValue【道路】&#10;一人当たり延長"/>
        <xdr:cNvSpPr txBox="1"/>
      </xdr:nvSpPr>
      <xdr:spPr>
        <a:xfrm>
          <a:off x="9391727" y="699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139524</xdr:rowOff>
    </xdr:from>
    <xdr:ext cx="469744" cy="259045"/>
    <xdr:sp macro="" textlink="">
      <xdr:nvSpPr>
        <xdr:cNvPr id="126" name="n_3mainValue【道路】&#10;一人当たり延長"/>
        <xdr:cNvSpPr txBox="1"/>
      </xdr:nvSpPr>
      <xdr:spPr>
        <a:xfrm>
          <a:off x="7626427" y="69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2" name="直線コネクタ 15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4" name="直線コネクタ 15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7"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58" name="フローチャート: 判断 157"/>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59" name="フローチャート: 判断 158"/>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0" name="フローチャート: 判断 159"/>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7" name="楕円 166"/>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68" name="【橋りょう・トンネル】&#10;有形固定資産減価償却率該当値テキスト"/>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135346</xdr:rowOff>
    </xdr:from>
    <xdr:to>
      <xdr:col>20</xdr:col>
      <xdr:colOff>38100</xdr:colOff>
      <xdr:row>58</xdr:row>
      <xdr:rowOff>65496</xdr:rowOff>
    </xdr:to>
    <xdr:sp macro="" textlink="">
      <xdr:nvSpPr>
        <xdr:cNvPr id="169" name="楕円 168"/>
        <xdr:cNvSpPr/>
      </xdr:nvSpPr>
      <xdr:spPr>
        <a:xfrm>
          <a:off x="3746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14696</xdr:rowOff>
    </xdr:to>
    <xdr:cxnSp macro="">
      <xdr:nvCxnSpPr>
        <xdr:cNvPr id="170" name="直線コネクタ 169"/>
        <xdr:cNvCxnSpPr/>
      </xdr:nvCxnSpPr>
      <xdr:spPr>
        <a:xfrm flipV="1">
          <a:off x="3797300" y="99326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110853</xdr:rowOff>
    </xdr:from>
    <xdr:to>
      <xdr:col>10</xdr:col>
      <xdr:colOff>165100</xdr:colOff>
      <xdr:row>58</xdr:row>
      <xdr:rowOff>41003</xdr:rowOff>
    </xdr:to>
    <xdr:sp macro="" textlink="">
      <xdr:nvSpPr>
        <xdr:cNvPr id="171" name="楕円 170"/>
        <xdr:cNvSpPr/>
      </xdr:nvSpPr>
      <xdr:spPr>
        <a:xfrm>
          <a:off x="1968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118671</xdr:rowOff>
    </xdr:from>
    <xdr:ext cx="405111" cy="259045"/>
    <xdr:sp macro="" textlink="">
      <xdr:nvSpPr>
        <xdr:cNvPr id="172"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3"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74"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82023</xdr:rowOff>
    </xdr:from>
    <xdr:ext cx="405111" cy="259045"/>
    <xdr:sp macro="" textlink="">
      <xdr:nvSpPr>
        <xdr:cNvPr id="175" name="n_1mainValue【橋りょう・トンネル】&#10;有形固定資産減価償却率"/>
        <xdr:cNvSpPr txBox="1"/>
      </xdr:nvSpPr>
      <xdr:spPr>
        <a:xfrm>
          <a:off x="3582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57530</xdr:rowOff>
    </xdr:from>
    <xdr:ext cx="405111" cy="259045"/>
    <xdr:sp macro="" textlink="">
      <xdr:nvSpPr>
        <xdr:cNvPr id="176" name="n_3mainValue【橋りょう・トンネル】&#10;有形固定資産減価償却率"/>
        <xdr:cNvSpPr txBox="1"/>
      </xdr:nvSpPr>
      <xdr:spPr>
        <a:xfrm>
          <a:off x="1816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8" name="テキスト ボックス 18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0" name="テキスト ボックス 18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2" name="テキスト ボックス 19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4" name="テキスト ボックス 19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6" name="テキスト ボックス 19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8" name="テキスト ボックス 19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2" name="直線コネクタ 201"/>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3"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4" name="直線コネクタ 203"/>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5"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6" name="直線コネクタ 205"/>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07"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08" name="フローチャート: 判断 207"/>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09" name="フローチャート: 判断 208"/>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0" name="フローチャート: 判断 209"/>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1" name="フローチャート: 判断 210"/>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33907</xdr:rowOff>
    </xdr:from>
    <xdr:to>
      <xdr:col>55</xdr:col>
      <xdr:colOff>50800</xdr:colOff>
      <xdr:row>64</xdr:row>
      <xdr:rowOff>135507</xdr:rowOff>
    </xdr:to>
    <xdr:sp macro="" textlink="">
      <xdr:nvSpPr>
        <xdr:cNvPr id="217" name="楕円 216"/>
        <xdr:cNvSpPr/>
      </xdr:nvSpPr>
      <xdr:spPr>
        <a:xfrm>
          <a:off x="10426700" y="110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18" name="【橋りょう・トンネル】&#10;一人当たり有形固定資産（償却資産）額該当値テキスト"/>
        <xdr:cNvSpPr txBox="1"/>
      </xdr:nvSpPr>
      <xdr:spPr>
        <a:xfrm>
          <a:off x="10515600" y="109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33997</xdr:rowOff>
    </xdr:from>
    <xdr:to>
      <xdr:col>50</xdr:col>
      <xdr:colOff>165100</xdr:colOff>
      <xdr:row>64</xdr:row>
      <xdr:rowOff>135597</xdr:rowOff>
    </xdr:to>
    <xdr:sp macro="" textlink="">
      <xdr:nvSpPr>
        <xdr:cNvPr id="219" name="楕円 218"/>
        <xdr:cNvSpPr/>
      </xdr:nvSpPr>
      <xdr:spPr>
        <a:xfrm>
          <a:off x="9588500" y="110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84707</xdr:rowOff>
    </xdr:from>
    <xdr:to>
      <xdr:col>55</xdr:col>
      <xdr:colOff>0</xdr:colOff>
      <xdr:row>64</xdr:row>
      <xdr:rowOff>84797</xdr:rowOff>
    </xdr:to>
    <xdr:cxnSp macro="">
      <xdr:nvCxnSpPr>
        <xdr:cNvPr id="220" name="直線コネクタ 219"/>
        <xdr:cNvCxnSpPr/>
      </xdr:nvCxnSpPr>
      <xdr:spPr>
        <a:xfrm flipV="1">
          <a:off x="9639300" y="11057507"/>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36122</xdr:rowOff>
    </xdr:from>
    <xdr:to>
      <xdr:col>41</xdr:col>
      <xdr:colOff>101600</xdr:colOff>
      <xdr:row>64</xdr:row>
      <xdr:rowOff>137722</xdr:rowOff>
    </xdr:to>
    <xdr:sp macro="" textlink="">
      <xdr:nvSpPr>
        <xdr:cNvPr id="221" name="楕円 220"/>
        <xdr:cNvSpPr/>
      </xdr:nvSpPr>
      <xdr:spPr>
        <a:xfrm>
          <a:off x="7810500" y="110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135580</xdr:rowOff>
    </xdr:from>
    <xdr:ext cx="599010" cy="259045"/>
    <xdr:sp macro="" textlink="">
      <xdr:nvSpPr>
        <xdr:cNvPr id="222"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3"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4"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126724</xdr:rowOff>
    </xdr:from>
    <xdr:ext cx="599010" cy="259045"/>
    <xdr:sp macro="" textlink="">
      <xdr:nvSpPr>
        <xdr:cNvPr id="225" name="n_1mainValue【橋りょう・トンネル】&#10;一人当たり有形固定資産（償却資産）額"/>
        <xdr:cNvSpPr txBox="1"/>
      </xdr:nvSpPr>
      <xdr:spPr>
        <a:xfrm>
          <a:off x="9327095" y="110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128849</xdr:rowOff>
    </xdr:from>
    <xdr:ext cx="599010" cy="259045"/>
    <xdr:sp macro="" textlink="">
      <xdr:nvSpPr>
        <xdr:cNvPr id="226" name="n_3mainValue【橋りょう・トンネル】&#10;一人当たり有形固定資産（償却資産）額"/>
        <xdr:cNvSpPr txBox="1"/>
      </xdr:nvSpPr>
      <xdr:spPr>
        <a:xfrm>
          <a:off x="7561795" y="1110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8" name="テキスト ボックス 23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8" name="テキスト ボックス 24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2" name="直線コネクタ 251"/>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3"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4" name="直線コネクタ 253"/>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5"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6" name="直線コネクタ 25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57"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8" name="フローチャート: 判断 257"/>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59" name="フローチャート: 判断 258"/>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0" name="フローチャート: 判断 259"/>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1" name="フローチャート: 判断 260"/>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7" name="楕円 266"/>
        <xdr:cNvSpPr/>
      </xdr:nvSpPr>
      <xdr:spPr>
        <a:xfrm>
          <a:off x="4584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66964</xdr:rowOff>
    </xdr:from>
    <xdr:ext cx="405111" cy="259045"/>
    <xdr:sp macro="" textlink="">
      <xdr:nvSpPr>
        <xdr:cNvPr id="268" name="【公営住宅】&#10;有形固定資産減価償却率該当値テキスト"/>
        <xdr:cNvSpPr txBox="1"/>
      </xdr:nvSpPr>
      <xdr:spPr>
        <a:xfrm>
          <a:off x="4673600" y="1395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72208</xdr:rowOff>
    </xdr:from>
    <xdr:to>
      <xdr:col>20</xdr:col>
      <xdr:colOff>38100</xdr:colOff>
      <xdr:row>81</xdr:row>
      <xdr:rowOff>2358</xdr:rowOff>
    </xdr:to>
    <xdr:sp macro="" textlink="">
      <xdr:nvSpPr>
        <xdr:cNvPr id="269" name="楕円 268"/>
        <xdr:cNvSpPr/>
      </xdr:nvSpPr>
      <xdr:spPr>
        <a:xfrm>
          <a:off x="3746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123008</xdr:rowOff>
    </xdr:from>
    <xdr:to>
      <xdr:col>24</xdr:col>
      <xdr:colOff>63500</xdr:colOff>
      <xdr:row>81</xdr:row>
      <xdr:rowOff>139337</xdr:rowOff>
    </xdr:to>
    <xdr:cxnSp macro="">
      <xdr:nvCxnSpPr>
        <xdr:cNvPr id="270" name="直線コネクタ 269"/>
        <xdr:cNvCxnSpPr/>
      </xdr:nvCxnSpPr>
      <xdr:spPr>
        <a:xfrm>
          <a:off x="3797300" y="13839008"/>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98334</xdr:rowOff>
    </xdr:from>
    <xdr:to>
      <xdr:col>10</xdr:col>
      <xdr:colOff>165100</xdr:colOff>
      <xdr:row>81</xdr:row>
      <xdr:rowOff>28484</xdr:rowOff>
    </xdr:to>
    <xdr:sp macro="" textlink="">
      <xdr:nvSpPr>
        <xdr:cNvPr id="271" name="楕円 270"/>
        <xdr:cNvSpPr/>
      </xdr:nvSpPr>
      <xdr:spPr>
        <a:xfrm>
          <a:off x="1968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101254</xdr:rowOff>
    </xdr:from>
    <xdr:ext cx="405111" cy="259045"/>
    <xdr:sp macro="" textlink="">
      <xdr:nvSpPr>
        <xdr:cNvPr id="272"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3"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74" name="n_3aveValue【公営住宅】&#10;有形固定資産減価償却率"/>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18885</xdr:rowOff>
    </xdr:from>
    <xdr:ext cx="405111" cy="259045"/>
    <xdr:sp macro="" textlink="">
      <xdr:nvSpPr>
        <xdr:cNvPr id="275" name="n_1mainValue【公営住宅】&#10;有形固定資産減価償却率"/>
        <xdr:cNvSpPr txBox="1"/>
      </xdr:nvSpPr>
      <xdr:spPr>
        <a:xfrm>
          <a:off x="35820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45011</xdr:rowOff>
    </xdr:from>
    <xdr:ext cx="405111" cy="259045"/>
    <xdr:sp macro="" textlink="">
      <xdr:nvSpPr>
        <xdr:cNvPr id="276" name="n_3mainValue【公営住宅】&#10;有形固定資産減価償却率"/>
        <xdr:cNvSpPr txBox="1"/>
      </xdr:nvSpPr>
      <xdr:spPr>
        <a:xfrm>
          <a:off x="18167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2" name="直線コネクタ 30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4" name="直線コネクタ 30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0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06" name="直線コネクタ 30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0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08" name="フローチャート: 判断 30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09" name="フローチャート: 判断 30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0" name="フローチャート: 判断 30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1" name="フローチャート: 判断 31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75312</xdr:rowOff>
    </xdr:from>
    <xdr:to>
      <xdr:col>55</xdr:col>
      <xdr:colOff>50800</xdr:colOff>
      <xdr:row>87</xdr:row>
      <xdr:rowOff>5462</xdr:rowOff>
    </xdr:to>
    <xdr:sp macro="" textlink="">
      <xdr:nvSpPr>
        <xdr:cNvPr id="317" name="楕円 316"/>
        <xdr:cNvSpPr/>
      </xdr:nvSpPr>
      <xdr:spPr>
        <a:xfrm>
          <a:off x="10426700" y="148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162814</xdr:rowOff>
    </xdr:from>
    <xdr:ext cx="469744" cy="259045"/>
    <xdr:sp macro="" textlink="">
      <xdr:nvSpPr>
        <xdr:cNvPr id="318" name="【公営住宅】&#10;一人当たり面積該当値テキスト"/>
        <xdr:cNvSpPr txBox="1"/>
      </xdr:nvSpPr>
      <xdr:spPr>
        <a:xfrm>
          <a:off x="10515600" y="147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78087</xdr:rowOff>
    </xdr:from>
    <xdr:to>
      <xdr:col>50</xdr:col>
      <xdr:colOff>165100</xdr:colOff>
      <xdr:row>87</xdr:row>
      <xdr:rowOff>8237</xdr:rowOff>
    </xdr:to>
    <xdr:sp macro="" textlink="">
      <xdr:nvSpPr>
        <xdr:cNvPr id="319" name="楕円 318"/>
        <xdr:cNvSpPr/>
      </xdr:nvSpPr>
      <xdr:spPr>
        <a:xfrm>
          <a:off x="9588500" y="14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126112</xdr:rowOff>
    </xdr:from>
    <xdr:to>
      <xdr:col>55</xdr:col>
      <xdr:colOff>0</xdr:colOff>
      <xdr:row>86</xdr:row>
      <xdr:rowOff>128887</xdr:rowOff>
    </xdr:to>
    <xdr:cxnSp macro="">
      <xdr:nvCxnSpPr>
        <xdr:cNvPr id="320" name="直線コネクタ 319"/>
        <xdr:cNvCxnSpPr/>
      </xdr:nvCxnSpPr>
      <xdr:spPr>
        <a:xfrm flipV="1">
          <a:off x="9639300" y="14870812"/>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78577</xdr:rowOff>
    </xdr:from>
    <xdr:to>
      <xdr:col>41</xdr:col>
      <xdr:colOff>101600</xdr:colOff>
      <xdr:row>87</xdr:row>
      <xdr:rowOff>8727</xdr:rowOff>
    </xdr:to>
    <xdr:sp macro="" textlink="">
      <xdr:nvSpPr>
        <xdr:cNvPr id="321" name="楕円 320"/>
        <xdr:cNvSpPr/>
      </xdr:nvSpPr>
      <xdr:spPr>
        <a:xfrm>
          <a:off x="7810500" y="148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147717</xdr:rowOff>
    </xdr:from>
    <xdr:ext cx="469744" cy="259045"/>
    <xdr:sp macro="" textlink="">
      <xdr:nvSpPr>
        <xdr:cNvPr id="322"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3"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24"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170814</xdr:rowOff>
    </xdr:from>
    <xdr:ext cx="469744" cy="259045"/>
    <xdr:sp macro="" textlink="">
      <xdr:nvSpPr>
        <xdr:cNvPr id="325" name="n_1mainValue【公営住宅】&#10;一人当たり面積"/>
        <xdr:cNvSpPr txBox="1"/>
      </xdr:nvSpPr>
      <xdr:spPr>
        <a:xfrm>
          <a:off x="9391727" y="1491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171304</xdr:rowOff>
    </xdr:from>
    <xdr:ext cx="469744" cy="259045"/>
    <xdr:sp macro="" textlink="">
      <xdr:nvSpPr>
        <xdr:cNvPr id="326" name="n_3mainValue【公営住宅】&#10;一人当たり面積"/>
        <xdr:cNvSpPr txBox="1"/>
      </xdr:nvSpPr>
      <xdr:spPr>
        <a:xfrm>
          <a:off x="7626427" y="1491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68" name="直線コネクタ 367"/>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69"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0" name="直線コネクタ 369"/>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3"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74" name="フローチャート: 判断 37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75" name="フローチャート: 判断 37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76" name="フローチャート: 判断 375"/>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7" name="フローチャート: 判断 37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58057</xdr:rowOff>
    </xdr:from>
    <xdr:to>
      <xdr:col>85</xdr:col>
      <xdr:colOff>177800</xdr:colOff>
      <xdr:row>35</xdr:row>
      <xdr:rowOff>159657</xdr:rowOff>
    </xdr:to>
    <xdr:sp macro="" textlink="">
      <xdr:nvSpPr>
        <xdr:cNvPr id="383" name="楕円 382"/>
        <xdr:cNvSpPr/>
      </xdr:nvSpPr>
      <xdr:spPr>
        <a:xfrm>
          <a:off x="16268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80934</xdr:rowOff>
    </xdr:from>
    <xdr:ext cx="405111" cy="259045"/>
    <xdr:sp macro="" textlink="">
      <xdr:nvSpPr>
        <xdr:cNvPr id="384" name="【認定こども園・幼稚園・保育所】&#10;有形固定資産減価償却率該当値テキスト"/>
        <xdr:cNvSpPr txBox="1"/>
      </xdr:nvSpPr>
      <xdr:spPr>
        <a:xfrm>
          <a:off x="163576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95613</xdr:rowOff>
    </xdr:from>
    <xdr:to>
      <xdr:col>81</xdr:col>
      <xdr:colOff>101600</xdr:colOff>
      <xdr:row>36</xdr:row>
      <xdr:rowOff>25763</xdr:rowOff>
    </xdr:to>
    <xdr:sp macro="" textlink="">
      <xdr:nvSpPr>
        <xdr:cNvPr id="385" name="楕円 384"/>
        <xdr:cNvSpPr/>
      </xdr:nvSpPr>
      <xdr:spPr>
        <a:xfrm>
          <a:off x="15430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108857</xdr:rowOff>
    </xdr:from>
    <xdr:to>
      <xdr:col>85</xdr:col>
      <xdr:colOff>127000</xdr:colOff>
      <xdr:row>35</xdr:row>
      <xdr:rowOff>146413</xdr:rowOff>
    </xdr:to>
    <xdr:cxnSp macro="">
      <xdr:nvCxnSpPr>
        <xdr:cNvPr id="386" name="直線コネクタ 385"/>
        <xdr:cNvCxnSpPr/>
      </xdr:nvCxnSpPr>
      <xdr:spPr>
        <a:xfrm flipV="1">
          <a:off x="15481300" y="61096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103777</xdr:rowOff>
    </xdr:from>
    <xdr:to>
      <xdr:col>72</xdr:col>
      <xdr:colOff>38100</xdr:colOff>
      <xdr:row>37</xdr:row>
      <xdr:rowOff>33927</xdr:rowOff>
    </xdr:to>
    <xdr:sp macro="" textlink="">
      <xdr:nvSpPr>
        <xdr:cNvPr id="387" name="楕円 386"/>
        <xdr:cNvSpPr/>
      </xdr:nvSpPr>
      <xdr:spPr>
        <a:xfrm>
          <a:off x="13652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8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89"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90"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42290</xdr:rowOff>
    </xdr:from>
    <xdr:ext cx="405111" cy="259045"/>
    <xdr:sp macro="" textlink="">
      <xdr:nvSpPr>
        <xdr:cNvPr id="391" name="n_1mainValue【認定こども園・幼稚園・保育所】&#10;有形固定資産減価償却率"/>
        <xdr:cNvSpPr txBox="1"/>
      </xdr:nvSpPr>
      <xdr:spPr>
        <a:xfrm>
          <a:off x="15266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50454</xdr:rowOff>
    </xdr:from>
    <xdr:ext cx="405111" cy="259045"/>
    <xdr:sp macro="" textlink="">
      <xdr:nvSpPr>
        <xdr:cNvPr id="392" name="n_3mainValue【認定こども園・幼稚園・保育所】&#10;有形固定資産減価償却率"/>
        <xdr:cNvSpPr txBox="1"/>
      </xdr:nvSpPr>
      <xdr:spPr>
        <a:xfrm>
          <a:off x="13500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16" name="直線コネクタ 415"/>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1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18" name="直線コネクタ 41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19"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0" name="直線コネクタ 419"/>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1"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2" name="フローチャート: 判断 421"/>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23" name="フローチャート: 判断 422"/>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24" name="フローチャート: 判断 423"/>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25" name="フローチャート: 判断 42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31" name="楕円 430"/>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432"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33" name="楕円 432"/>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76200</xdr:rowOff>
    </xdr:to>
    <xdr:cxnSp macro="">
      <xdr:nvCxnSpPr>
        <xdr:cNvPr id="434" name="直線コネクタ 433"/>
        <xdr:cNvCxnSpPr/>
      </xdr:nvCxnSpPr>
      <xdr:spPr>
        <a:xfrm>
          <a:off x="21323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35" name="楕円 434"/>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135907</xdr:rowOff>
    </xdr:from>
    <xdr:ext cx="469744" cy="259045"/>
    <xdr:sp macro="" textlink="">
      <xdr:nvSpPr>
        <xdr:cNvPr id="436"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37"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38"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39"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440" name="n_3main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1" name="テキスト ボックス 45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3" name="テキスト ボックス 4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1" name="テキスト ボックス 46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65" name="直線コネクタ 46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6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67" name="直線コネクタ 46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6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69" name="直線コネクタ 46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0"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1" name="フローチャート: 判断 47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72" name="フローチャート: 判断 47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73" name="フローチャート: 判断 47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74" name="フローチャート: 判断 47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480" name="楕円 479"/>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481" name="【学校施設】&#10;有形固定資産減価償却率該当値テキスト"/>
        <xdr:cNvSpPr txBox="1"/>
      </xdr:nvSpPr>
      <xdr:spPr>
        <a:xfrm>
          <a:off x="16357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482" name="楕円 481"/>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100965</xdr:rowOff>
    </xdr:to>
    <xdr:cxnSp macro="">
      <xdr:nvCxnSpPr>
        <xdr:cNvPr id="483" name="直線コネクタ 482"/>
        <xdr:cNvCxnSpPr/>
      </xdr:nvCxnSpPr>
      <xdr:spPr>
        <a:xfrm flipV="1">
          <a:off x="15481300" y="101784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484" name="楕円 483"/>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13352</xdr:rowOff>
    </xdr:from>
    <xdr:ext cx="405111" cy="259045"/>
    <xdr:sp macro="" textlink="">
      <xdr:nvSpPr>
        <xdr:cNvPr id="485"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86"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87"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488" name="n_1mainValue【学校施設】&#10;有形固定資産減価償却率"/>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89" name="n_3main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0" name="テキスト ボックス 4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12" name="直線コネクタ 511"/>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13"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14" name="直線コネクタ 513"/>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15"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16" name="直線コネクタ 515"/>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17"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18" name="フローチャート: 判断 517"/>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19" name="フローチャート: 判断 518"/>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0" name="フローチャート: 判断 519"/>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21" name="フローチャート: 判断 520"/>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27" name="楕円 526"/>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68089</xdr:rowOff>
    </xdr:from>
    <xdr:ext cx="469744" cy="259045"/>
    <xdr:sp macro="" textlink="">
      <xdr:nvSpPr>
        <xdr:cNvPr id="528" name="【学校施設】&#10;一人当たり面積該当値テキスト"/>
        <xdr:cNvSpPr txBox="1"/>
      </xdr:nvSpPr>
      <xdr:spPr>
        <a:xfrm>
          <a:off x="22199600"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46584</xdr:rowOff>
    </xdr:from>
    <xdr:to>
      <xdr:col>112</xdr:col>
      <xdr:colOff>38100</xdr:colOff>
      <xdr:row>62</xdr:row>
      <xdr:rowOff>148184</xdr:rowOff>
    </xdr:to>
    <xdr:sp macro="" textlink="">
      <xdr:nvSpPr>
        <xdr:cNvPr id="529" name="楕円 528"/>
        <xdr:cNvSpPr/>
      </xdr:nvSpPr>
      <xdr:spPr>
        <a:xfrm>
          <a:off x="21272500" y="106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97384</xdr:rowOff>
    </xdr:to>
    <xdr:cxnSp macro="">
      <xdr:nvCxnSpPr>
        <xdr:cNvPr id="530" name="直線コネクタ 529"/>
        <xdr:cNvCxnSpPr/>
      </xdr:nvCxnSpPr>
      <xdr:spPr>
        <a:xfrm flipV="1">
          <a:off x="21323300" y="1072591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51156</xdr:rowOff>
    </xdr:from>
    <xdr:to>
      <xdr:col>102</xdr:col>
      <xdr:colOff>165100</xdr:colOff>
      <xdr:row>62</xdr:row>
      <xdr:rowOff>152756</xdr:rowOff>
    </xdr:to>
    <xdr:sp macro="" textlink="">
      <xdr:nvSpPr>
        <xdr:cNvPr id="531" name="楕円 530"/>
        <xdr:cNvSpPr/>
      </xdr:nvSpPr>
      <xdr:spPr>
        <a:xfrm>
          <a:off x="19494500" y="106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168114</xdr:rowOff>
    </xdr:from>
    <xdr:ext cx="469744" cy="259045"/>
    <xdr:sp macro="" textlink="">
      <xdr:nvSpPr>
        <xdr:cNvPr id="532"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33"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34"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164711</xdr:rowOff>
    </xdr:from>
    <xdr:ext cx="469744" cy="259045"/>
    <xdr:sp macro="" textlink="">
      <xdr:nvSpPr>
        <xdr:cNvPr id="535" name="n_1mainValue【学校施設】&#10;一人当たり面積"/>
        <xdr:cNvSpPr txBox="1"/>
      </xdr:nvSpPr>
      <xdr:spPr>
        <a:xfrm>
          <a:off x="210757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169283</xdr:rowOff>
    </xdr:from>
    <xdr:ext cx="469744" cy="259045"/>
    <xdr:sp macro="" textlink="">
      <xdr:nvSpPr>
        <xdr:cNvPr id="536" name="n_3mainValue【学校施設】&#10;一人当たり面積"/>
        <xdr:cNvSpPr txBox="1"/>
      </xdr:nvSpPr>
      <xdr:spPr>
        <a:xfrm>
          <a:off x="19310427" y="104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78" name="直線コネクタ 57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7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0" name="直線コネクタ 57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8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84" name="フローチャート: 判断 58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85" name="フローチャート: 判断 58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86" name="フローチャート: 判断 58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87" name="フローチャート: 判断 58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593" name="楕円 592"/>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594" name="【公民館】&#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595" name="楕円 594"/>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101</xdr:row>
      <xdr:rowOff>166007</xdr:rowOff>
    </xdr:to>
    <xdr:cxnSp macro="">
      <xdr:nvCxnSpPr>
        <xdr:cNvPr id="596" name="直線コネクタ 595"/>
        <xdr:cNvCxnSpPr/>
      </xdr:nvCxnSpPr>
      <xdr:spPr>
        <a:xfrm flipV="1">
          <a:off x="15481300" y="1744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147864</xdr:rowOff>
    </xdr:from>
    <xdr:to>
      <xdr:col>72</xdr:col>
      <xdr:colOff>38100</xdr:colOff>
      <xdr:row>102</xdr:row>
      <xdr:rowOff>78014</xdr:rowOff>
    </xdr:to>
    <xdr:sp macro="" textlink="">
      <xdr:nvSpPr>
        <xdr:cNvPr id="597" name="楕円 596"/>
        <xdr:cNvSpPr/>
      </xdr:nvSpPr>
      <xdr:spPr>
        <a:xfrm>
          <a:off x="13652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98"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599"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00"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61884</xdr:rowOff>
    </xdr:from>
    <xdr:ext cx="405111" cy="259045"/>
    <xdr:sp macro="" textlink="">
      <xdr:nvSpPr>
        <xdr:cNvPr id="601" name="n_1mainValue【公民館】&#10;有形固定資産減価償却率"/>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94541</xdr:rowOff>
    </xdr:from>
    <xdr:ext cx="405111" cy="259045"/>
    <xdr:sp macro="" textlink="">
      <xdr:nvSpPr>
        <xdr:cNvPr id="602" name="n_3mainValue【公民館】&#10;有形固定資産減価償却率"/>
        <xdr:cNvSpPr txBox="1"/>
      </xdr:nvSpPr>
      <xdr:spPr>
        <a:xfrm>
          <a:off x="13500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28" name="直線コネクタ 627"/>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9"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0" name="直線コネクタ 62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31"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32" name="直線コネクタ 631"/>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33"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34" name="フローチャート: 判断 633"/>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35" name="フローチャート: 判断 634"/>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36" name="フローチャート: 判断 635"/>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37" name="フローチャート: 判断 636"/>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160927</xdr:rowOff>
    </xdr:from>
    <xdr:to>
      <xdr:col>116</xdr:col>
      <xdr:colOff>114300</xdr:colOff>
      <xdr:row>108</xdr:row>
      <xdr:rowOff>91077</xdr:rowOff>
    </xdr:to>
    <xdr:sp macro="" textlink="">
      <xdr:nvSpPr>
        <xdr:cNvPr id="643" name="楕円 642"/>
        <xdr:cNvSpPr/>
      </xdr:nvSpPr>
      <xdr:spPr>
        <a:xfrm>
          <a:off x="22110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139354</xdr:rowOff>
    </xdr:from>
    <xdr:ext cx="469744" cy="259045"/>
    <xdr:sp macro="" textlink="">
      <xdr:nvSpPr>
        <xdr:cNvPr id="644" name="【公民館】&#10;一人当たり面積該当値テキスト"/>
        <xdr:cNvSpPr txBox="1"/>
      </xdr:nvSpPr>
      <xdr:spPr>
        <a:xfrm>
          <a:off x="22199600"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160927</xdr:rowOff>
    </xdr:from>
    <xdr:to>
      <xdr:col>112</xdr:col>
      <xdr:colOff>38100</xdr:colOff>
      <xdr:row>108</xdr:row>
      <xdr:rowOff>91077</xdr:rowOff>
    </xdr:to>
    <xdr:sp macro="" textlink="">
      <xdr:nvSpPr>
        <xdr:cNvPr id="645" name="楕円 644"/>
        <xdr:cNvSpPr/>
      </xdr:nvSpPr>
      <xdr:spPr>
        <a:xfrm>
          <a:off x="2127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40277</xdr:rowOff>
    </xdr:from>
    <xdr:to>
      <xdr:col>116</xdr:col>
      <xdr:colOff>63500</xdr:colOff>
      <xdr:row>108</xdr:row>
      <xdr:rowOff>40277</xdr:rowOff>
    </xdr:to>
    <xdr:cxnSp macro="">
      <xdr:nvCxnSpPr>
        <xdr:cNvPr id="646" name="直線コネクタ 645"/>
        <xdr:cNvCxnSpPr/>
      </xdr:nvCxnSpPr>
      <xdr:spPr>
        <a:xfrm>
          <a:off x="21323300" y="1855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647" name="楕円 646"/>
        <xdr:cNvSpPr/>
      </xdr:nvSpPr>
      <xdr:spPr>
        <a:xfrm>
          <a:off x="19494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50454</xdr:rowOff>
    </xdr:from>
    <xdr:ext cx="469744" cy="259045"/>
    <xdr:sp macro="" textlink="">
      <xdr:nvSpPr>
        <xdr:cNvPr id="648"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49"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50"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82204</xdr:rowOff>
    </xdr:from>
    <xdr:ext cx="469744" cy="259045"/>
    <xdr:sp macro="" textlink="">
      <xdr:nvSpPr>
        <xdr:cNvPr id="651" name="n_1mainValue【公民館】&#10;一人当たり面積"/>
        <xdr:cNvSpPr txBox="1"/>
      </xdr:nvSpPr>
      <xdr:spPr>
        <a:xfrm>
          <a:off x="21075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652" name="n_3mainValue【公民館】&#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類似団体と比較して有形固定資産減価償却率が高くなっている主な施設は、橋りょう・トンネル、認定こども園・幼稚園・保育所、公民館である。いずれの施設も有形固定資産減価償却率が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年度に今後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間の公共箱物施設の方向性を示す公共施設再配置計画を策定し、施設の再配置の方向（廃止・統廃合・複合化）を明確化し、老朽化した各施設等の大規模改修などの維持管理にかかる経費の増加に留意しつつ、当該計画に基づいた施設の維持管理を適切に進め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37,303
36,909
30.21
11,679,181
11,207,391
413,667
7,219,384
9,749,824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macro="" textlink="">
      <xdr:nvSpPr>
        <xdr:cNvPr id="72" name="楕円 71"/>
        <xdr:cNvSpPr/>
      </xdr:nvSpPr>
      <xdr:spPr>
        <a:xfrm>
          <a:off x="4584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93634</xdr:rowOff>
    </xdr:from>
    <xdr:ext cx="405111" cy="259045"/>
    <xdr:sp macro="" textlink="">
      <xdr:nvSpPr>
        <xdr:cNvPr id="73" name="【図書館】&#10;有形固定資産減価償却率該当値テキスト"/>
        <xdr:cNvSpPr txBox="1"/>
      </xdr:nvSpPr>
      <xdr:spPr>
        <a:xfrm>
          <a:off x="4673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159294</xdr:rowOff>
    </xdr:from>
    <xdr:to>
      <xdr:col>20</xdr:col>
      <xdr:colOff>38100</xdr:colOff>
      <xdr:row>40</xdr:row>
      <xdr:rowOff>89444</xdr:rowOff>
    </xdr:to>
    <xdr:sp macro="" textlink="">
      <xdr:nvSpPr>
        <xdr:cNvPr id="74" name="楕円 73"/>
        <xdr:cNvSpPr/>
      </xdr:nvSpPr>
      <xdr:spPr>
        <a:xfrm>
          <a:off x="3746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166007</xdr:rowOff>
    </xdr:from>
    <xdr:to>
      <xdr:col>24</xdr:col>
      <xdr:colOff>63500</xdr:colOff>
      <xdr:row>40</xdr:row>
      <xdr:rowOff>38644</xdr:rowOff>
    </xdr:to>
    <xdr:cxnSp macro="">
      <xdr:nvCxnSpPr>
        <xdr:cNvPr id="75" name="直線コネクタ 74"/>
        <xdr:cNvCxnSpPr/>
      </xdr:nvCxnSpPr>
      <xdr:spPr>
        <a:xfrm flipV="1">
          <a:off x="3797300" y="68525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31931</xdr:rowOff>
    </xdr:from>
    <xdr:to>
      <xdr:col>10</xdr:col>
      <xdr:colOff>165100</xdr:colOff>
      <xdr:row>40</xdr:row>
      <xdr:rowOff>133531</xdr:rowOff>
    </xdr:to>
    <xdr:sp macro="" textlink="">
      <xdr:nvSpPr>
        <xdr:cNvPr id="76" name="楕円 75"/>
        <xdr:cNvSpPr/>
      </xdr:nvSpPr>
      <xdr:spPr>
        <a:xfrm>
          <a:off x="1968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8"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79"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80571</xdr:rowOff>
    </xdr:from>
    <xdr:ext cx="405111" cy="259045"/>
    <xdr:sp macro="" textlink="">
      <xdr:nvSpPr>
        <xdr:cNvPr id="80" name="n_1mainValue【図書館】&#10;有形固定資産減価償却率"/>
        <xdr:cNvSpPr txBox="1"/>
      </xdr:nvSpPr>
      <xdr:spPr>
        <a:xfrm>
          <a:off x="3582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124658</xdr:rowOff>
    </xdr:from>
    <xdr:ext cx="405111" cy="259045"/>
    <xdr:sp macro="" textlink="">
      <xdr:nvSpPr>
        <xdr:cNvPr id="81" name="n_3mainValue【図書館】&#10;有形固定資産減価償却率"/>
        <xdr:cNvSpPr txBox="1"/>
      </xdr:nvSpPr>
      <xdr:spPr>
        <a:xfrm>
          <a:off x="1816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1" name="直線コネクタ 100"/>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3" name="直線コネクタ 10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4"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5" name="直線コネクタ 104"/>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06"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7" name="フローチャート: 判断 106"/>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8" name="フローチャート: 判断 107"/>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09" name="フローチャート: 判断 108"/>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0" name="フローチャート: 判断 109"/>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xdr:rowOff>
    </xdr:from>
    <xdr:to>
      <xdr:col>55</xdr:col>
      <xdr:colOff>50800</xdr:colOff>
      <xdr:row>39</xdr:row>
      <xdr:rowOff>109855</xdr:rowOff>
    </xdr:to>
    <xdr:sp macro="" textlink="">
      <xdr:nvSpPr>
        <xdr:cNvPr id="116" name="楕円 115"/>
        <xdr:cNvSpPr/>
      </xdr:nvSpPr>
      <xdr:spPr>
        <a:xfrm>
          <a:off x="10426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158132</xdr:rowOff>
    </xdr:from>
    <xdr:ext cx="469744" cy="259045"/>
    <xdr:sp macro="" textlink="">
      <xdr:nvSpPr>
        <xdr:cNvPr id="117" name="【図書館】&#10;一人当たり面積該当値テキスト"/>
        <xdr:cNvSpPr txBox="1"/>
      </xdr:nvSpPr>
      <xdr:spPr>
        <a:xfrm>
          <a:off x="10515600"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xdr:rowOff>
    </xdr:from>
    <xdr:to>
      <xdr:col>50</xdr:col>
      <xdr:colOff>165100</xdr:colOff>
      <xdr:row>39</xdr:row>
      <xdr:rowOff>109855</xdr:rowOff>
    </xdr:to>
    <xdr:sp macro="" textlink="">
      <xdr:nvSpPr>
        <xdr:cNvPr id="118" name="楕円 117"/>
        <xdr:cNvSpPr/>
      </xdr:nvSpPr>
      <xdr:spPr>
        <a:xfrm>
          <a:off x="9588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59055</xdr:rowOff>
    </xdr:from>
    <xdr:to>
      <xdr:col>55</xdr:col>
      <xdr:colOff>0</xdr:colOff>
      <xdr:row>39</xdr:row>
      <xdr:rowOff>59055</xdr:rowOff>
    </xdr:to>
    <xdr:cxnSp macro="">
      <xdr:nvCxnSpPr>
        <xdr:cNvPr id="119" name="直線コネクタ 118"/>
        <xdr:cNvCxnSpPr/>
      </xdr:nvCxnSpPr>
      <xdr:spPr>
        <a:xfrm>
          <a:off x="9639300" y="6745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20" name="楕円 119"/>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21"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2"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3"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100982</xdr:rowOff>
    </xdr:from>
    <xdr:ext cx="469744" cy="259045"/>
    <xdr:sp macro="" textlink="">
      <xdr:nvSpPr>
        <xdr:cNvPr id="124" name="n_1mainValue【図書館】&#10;一人当たり面積"/>
        <xdr:cNvSpPr txBox="1"/>
      </xdr:nvSpPr>
      <xdr:spPr>
        <a:xfrm>
          <a:off x="9391727"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100982</xdr:rowOff>
    </xdr:from>
    <xdr:ext cx="469744" cy="259045"/>
    <xdr:sp macro="" textlink="">
      <xdr:nvSpPr>
        <xdr:cNvPr id="125" name="n_3mainValue【図書館】&#10;一人当たり面積"/>
        <xdr:cNvSpPr txBox="1"/>
      </xdr:nvSpPr>
      <xdr:spPr>
        <a:xfrm>
          <a:off x="7626427"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0" name="直線コネクタ 149"/>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1"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2" name="直線コネクタ 15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5"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6" name="フローチャート: 判断 155"/>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7" name="フローチャート: 判断 156"/>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58" name="フローチャート: 判断 157"/>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59" name="フローチャート: 判断 158"/>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65" name="楕円 164"/>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66" name="【体育館・プー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67" name="楕円 166"/>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9525</xdr:rowOff>
    </xdr:to>
    <xdr:cxnSp macro="">
      <xdr:nvCxnSpPr>
        <xdr:cNvPr id="168" name="直線コネクタ 167"/>
        <xdr:cNvCxnSpPr/>
      </xdr:nvCxnSpPr>
      <xdr:spPr>
        <a:xfrm flipV="1">
          <a:off x="3797300" y="102527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69" name="楕円 168"/>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70"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1"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2"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173" name="n_1main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174" name="n_3mainValue【体育館・プール】&#10;有形固定資産減価償却率"/>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98" name="直線コネクタ 197"/>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9"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0" name="直線コネクタ 199"/>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1"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2" name="直線コネクタ 201"/>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3"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4" name="フローチャート: 判断 203"/>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5" name="フローチャート: 判断 204"/>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6" name="フローチャート: 判断 205"/>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07" name="フローチャート: 判断 206"/>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13" name="楕円 212"/>
        <xdr:cNvSpPr/>
      </xdr:nvSpPr>
      <xdr:spPr>
        <a:xfrm>
          <a:off x="10426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24782</xdr:rowOff>
    </xdr:from>
    <xdr:ext cx="469744" cy="259045"/>
    <xdr:sp macro="" textlink="">
      <xdr:nvSpPr>
        <xdr:cNvPr id="214" name="【体育館・プール】&#10;一人当たり面積該当値テキスト"/>
        <xdr:cNvSpPr txBox="1"/>
      </xdr:nvSpPr>
      <xdr:spPr>
        <a:xfrm>
          <a:off x="10515600"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46355</xdr:rowOff>
    </xdr:from>
    <xdr:to>
      <xdr:col>50</xdr:col>
      <xdr:colOff>165100</xdr:colOff>
      <xdr:row>62</xdr:row>
      <xdr:rowOff>147955</xdr:rowOff>
    </xdr:to>
    <xdr:sp macro="" textlink="">
      <xdr:nvSpPr>
        <xdr:cNvPr id="215" name="楕円 214"/>
        <xdr:cNvSpPr/>
      </xdr:nvSpPr>
      <xdr:spPr>
        <a:xfrm>
          <a:off x="9588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97155</xdr:rowOff>
    </xdr:from>
    <xdr:to>
      <xdr:col>55</xdr:col>
      <xdr:colOff>0</xdr:colOff>
      <xdr:row>62</xdr:row>
      <xdr:rowOff>97155</xdr:rowOff>
    </xdr:to>
    <xdr:cxnSp macro="">
      <xdr:nvCxnSpPr>
        <xdr:cNvPr id="216" name="直線コネクタ 215"/>
        <xdr:cNvCxnSpPr/>
      </xdr:nvCxnSpPr>
      <xdr:spPr>
        <a:xfrm>
          <a:off x="9639300" y="1072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17" name="楕円 216"/>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218"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19"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20"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164482</xdr:rowOff>
    </xdr:from>
    <xdr:ext cx="469744" cy="259045"/>
    <xdr:sp macro="" textlink="">
      <xdr:nvSpPr>
        <xdr:cNvPr id="221" name="n_1mainValue【体育館・プール】&#10;一人当たり面積"/>
        <xdr:cNvSpPr txBox="1"/>
      </xdr:nvSpPr>
      <xdr:spPr>
        <a:xfrm>
          <a:off x="93917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166387</xdr:rowOff>
    </xdr:from>
    <xdr:ext cx="469744" cy="259045"/>
    <xdr:sp macro="" textlink="">
      <xdr:nvSpPr>
        <xdr:cNvPr id="222" name="n_3mainValue【体育館・プール】&#10;一人当たり面積"/>
        <xdr:cNvSpPr txBox="1"/>
      </xdr:nvSpPr>
      <xdr:spPr>
        <a:xfrm>
          <a:off x="7626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47" name="直線コネクタ 246"/>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48"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49" name="直線コネクタ 248"/>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2"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3" name="フローチャート: 判断 252"/>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4" name="フローチャート: 判断 253"/>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5" name="フローチャート: 判断 254"/>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56" name="フローチャート: 判断 255"/>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170180</xdr:rowOff>
    </xdr:from>
    <xdr:to>
      <xdr:col>10</xdr:col>
      <xdr:colOff>165100</xdr:colOff>
      <xdr:row>80</xdr:row>
      <xdr:rowOff>100330</xdr:rowOff>
    </xdr:to>
    <xdr:sp macro="" textlink="">
      <xdr:nvSpPr>
        <xdr:cNvPr id="262" name="楕円 261"/>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263"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64"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65"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266" name="n_3mainValue【福祉施設】&#10;有形固定資産減価償却率"/>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8" name="テキスト ボックス 28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92" name="直線コネクタ 29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9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94" name="直線コネクタ 29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9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96" name="直線コネクタ 29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297"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98" name="フローチャート: 判断 29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99" name="フローチャート: 判断 29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00" name="フローチャート: 判断 29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01" name="フローチャート: 判断 30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36286</xdr:rowOff>
    </xdr:from>
    <xdr:to>
      <xdr:col>41</xdr:col>
      <xdr:colOff>101600</xdr:colOff>
      <xdr:row>86</xdr:row>
      <xdr:rowOff>137886</xdr:rowOff>
    </xdr:to>
    <xdr:sp macro="" textlink="">
      <xdr:nvSpPr>
        <xdr:cNvPr id="307" name="楕円 306"/>
        <xdr:cNvSpPr/>
      </xdr:nvSpPr>
      <xdr:spPr>
        <a:xfrm>
          <a:off x="7810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308"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09"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10"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129013</xdr:rowOff>
    </xdr:from>
    <xdr:ext cx="469744" cy="259045"/>
    <xdr:sp macro="" textlink="">
      <xdr:nvSpPr>
        <xdr:cNvPr id="311" name="n_3mainValue【福祉施設】&#10;一人当たり面積"/>
        <xdr:cNvSpPr txBox="1"/>
      </xdr:nvSpPr>
      <xdr:spPr>
        <a:xfrm>
          <a:off x="7626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8" name="直線コネクタ 3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9" name="テキスト ボックス 3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0" name="直線コネクタ 3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1" name="テキスト ボックス 3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2" name="直線コネクタ 3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3" name="テキスト ボックス 3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4" name="直線コネクタ 3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5" name="テキスト ボックス 3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6" name="直線コネクタ 3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7" name="テキスト ボックス 3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8" name="直線コネクタ 3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9" name="テキスト ボックス 3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53" name="直線コネクタ 352"/>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54"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5" name="直線コネクタ 35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56"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57" name="直線コネクタ 356"/>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58"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59" name="フローチャート: 判断 358"/>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60" name="フローチャート: 判断 359"/>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61" name="フローチャート: 判断 360"/>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62" name="フローチャート: 判断 361"/>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43362</xdr:rowOff>
    </xdr:from>
    <xdr:to>
      <xdr:col>85</xdr:col>
      <xdr:colOff>177800</xdr:colOff>
      <xdr:row>39</xdr:row>
      <xdr:rowOff>144962</xdr:rowOff>
    </xdr:to>
    <xdr:sp macro="" textlink="">
      <xdr:nvSpPr>
        <xdr:cNvPr id="368" name="楕円 367"/>
        <xdr:cNvSpPr/>
      </xdr:nvSpPr>
      <xdr:spPr>
        <a:xfrm>
          <a:off x="16268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21789</xdr:rowOff>
    </xdr:from>
    <xdr:ext cx="405111" cy="259045"/>
    <xdr:sp macro="" textlink="">
      <xdr:nvSpPr>
        <xdr:cNvPr id="369" name="【一般廃棄物処理施設】&#10;有形固定資産減価償却率該当値テキスト"/>
        <xdr:cNvSpPr txBox="1"/>
      </xdr:nvSpPr>
      <xdr:spPr>
        <a:xfrm>
          <a:off x="16357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87449</xdr:rowOff>
    </xdr:from>
    <xdr:to>
      <xdr:col>81</xdr:col>
      <xdr:colOff>101600</xdr:colOff>
      <xdr:row>40</xdr:row>
      <xdr:rowOff>17599</xdr:rowOff>
    </xdr:to>
    <xdr:sp macro="" textlink="">
      <xdr:nvSpPr>
        <xdr:cNvPr id="370" name="楕円 369"/>
        <xdr:cNvSpPr/>
      </xdr:nvSpPr>
      <xdr:spPr>
        <a:xfrm>
          <a:off x="15430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94162</xdr:rowOff>
    </xdr:from>
    <xdr:to>
      <xdr:col>85</xdr:col>
      <xdr:colOff>127000</xdr:colOff>
      <xdr:row>39</xdr:row>
      <xdr:rowOff>138249</xdr:rowOff>
    </xdr:to>
    <xdr:cxnSp macro="">
      <xdr:nvCxnSpPr>
        <xdr:cNvPr id="371" name="直線コネクタ 370"/>
        <xdr:cNvCxnSpPr/>
      </xdr:nvCxnSpPr>
      <xdr:spPr>
        <a:xfrm flipV="1">
          <a:off x="15481300" y="67807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372" name="楕円 371"/>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373"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74"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75"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8726</xdr:rowOff>
    </xdr:from>
    <xdr:ext cx="405111" cy="259045"/>
    <xdr:sp macro="" textlink="">
      <xdr:nvSpPr>
        <xdr:cNvPr id="376" name="n_1mainValue【一般廃棄物処理施設】&#10;有形固定資産減価償却率"/>
        <xdr:cNvSpPr txBox="1"/>
      </xdr:nvSpPr>
      <xdr:spPr>
        <a:xfrm>
          <a:off x="152660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377" name="n_3mainValue【一般廃棄物処理施設】&#10;有形固定資産減価償却率"/>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88" name="直線コネクタ 38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89" name="テキスト ボックス 38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1" name="テキスト ボックス 39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92" name="直線コネクタ 39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93" name="テキスト ボックス 39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97" name="直線コネクタ 396"/>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9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99" name="直線コネクタ 39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00"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01" name="直線コネクタ 400"/>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02"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03" name="フローチャート: 判断 402"/>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04" name="フローチャート: 判断 403"/>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05" name="フローチャート: 判断 404"/>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06" name="フローチャート: 判断 405"/>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56307</xdr:rowOff>
    </xdr:from>
    <xdr:to>
      <xdr:col>116</xdr:col>
      <xdr:colOff>114300</xdr:colOff>
      <xdr:row>39</xdr:row>
      <xdr:rowOff>157907</xdr:rowOff>
    </xdr:to>
    <xdr:sp macro="" textlink="">
      <xdr:nvSpPr>
        <xdr:cNvPr id="412" name="楕円 411"/>
        <xdr:cNvSpPr/>
      </xdr:nvSpPr>
      <xdr:spPr>
        <a:xfrm>
          <a:off x="22110700" y="67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34734</xdr:rowOff>
    </xdr:from>
    <xdr:ext cx="534377" cy="259045"/>
    <xdr:sp macro="" textlink="">
      <xdr:nvSpPr>
        <xdr:cNvPr id="413" name="【一般廃棄物処理施設】&#10;一人当たり有形固定資産（償却資産）額該当値テキスト"/>
        <xdr:cNvSpPr txBox="1"/>
      </xdr:nvSpPr>
      <xdr:spPr>
        <a:xfrm>
          <a:off x="22199600" y="67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56804</xdr:rowOff>
    </xdr:from>
    <xdr:to>
      <xdr:col>112</xdr:col>
      <xdr:colOff>38100</xdr:colOff>
      <xdr:row>39</xdr:row>
      <xdr:rowOff>158404</xdr:rowOff>
    </xdr:to>
    <xdr:sp macro="" textlink="">
      <xdr:nvSpPr>
        <xdr:cNvPr id="414" name="楕円 413"/>
        <xdr:cNvSpPr/>
      </xdr:nvSpPr>
      <xdr:spPr>
        <a:xfrm>
          <a:off x="21272500" y="67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107107</xdr:rowOff>
    </xdr:from>
    <xdr:to>
      <xdr:col>116</xdr:col>
      <xdr:colOff>63500</xdr:colOff>
      <xdr:row>39</xdr:row>
      <xdr:rowOff>107604</xdr:rowOff>
    </xdr:to>
    <xdr:cxnSp macro="">
      <xdr:nvCxnSpPr>
        <xdr:cNvPr id="415" name="直線コネクタ 414"/>
        <xdr:cNvCxnSpPr/>
      </xdr:nvCxnSpPr>
      <xdr:spPr>
        <a:xfrm flipV="1">
          <a:off x="21323300" y="6793657"/>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58027</xdr:rowOff>
    </xdr:from>
    <xdr:to>
      <xdr:col>102</xdr:col>
      <xdr:colOff>165100</xdr:colOff>
      <xdr:row>39</xdr:row>
      <xdr:rowOff>159627</xdr:rowOff>
    </xdr:to>
    <xdr:sp macro="" textlink="">
      <xdr:nvSpPr>
        <xdr:cNvPr id="416" name="楕円 415"/>
        <xdr:cNvSpPr/>
      </xdr:nvSpPr>
      <xdr:spPr>
        <a:xfrm>
          <a:off x="19494500" y="67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417"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18"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19"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149531</xdr:rowOff>
    </xdr:from>
    <xdr:ext cx="534377" cy="259045"/>
    <xdr:sp macro="" textlink="">
      <xdr:nvSpPr>
        <xdr:cNvPr id="420" name="n_1mainValue【一般廃棄物処理施設】&#10;一人当たり有形固定資産（償却資産）額"/>
        <xdr:cNvSpPr txBox="1"/>
      </xdr:nvSpPr>
      <xdr:spPr>
        <a:xfrm>
          <a:off x="21043411" y="683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150754</xdr:rowOff>
    </xdr:from>
    <xdr:ext cx="534377" cy="259045"/>
    <xdr:sp macro="" textlink="">
      <xdr:nvSpPr>
        <xdr:cNvPr id="421" name="n_3mainValue【一般廃棄物処理施設】&#10;一人当たり有形固定資産（償却資産）額"/>
        <xdr:cNvSpPr txBox="1"/>
      </xdr:nvSpPr>
      <xdr:spPr>
        <a:xfrm>
          <a:off x="19278111" y="68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2" name="直線コネクタ 4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3" name="テキスト ボックス 4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4" name="直線コネクタ 4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5" name="テキスト ボックス 4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6" name="直線コネクタ 4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7" name="テキスト ボックス 4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8" name="直線コネクタ 4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9" name="テキスト ボックス 4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0" name="直線コネクタ 4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1" name="テキスト ボックス 4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2" name="直線コネクタ 4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3" name="テキスト ボックス 4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47" name="直線コネクタ 44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4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49" name="直線コネクタ 44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5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51" name="直線コネクタ 45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52"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53" name="フローチャート: 判断 45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54" name="フローチャート: 判断 45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55" name="フローチャート: 判断 45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56" name="フローチャート: 判断 45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62" name="楕円 461"/>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15801</xdr:rowOff>
    </xdr:from>
    <xdr:ext cx="405111" cy="259045"/>
    <xdr:sp macro="" textlink="">
      <xdr:nvSpPr>
        <xdr:cNvPr id="463" name="【保健センター・保健所】&#10;有形固定資産減価償却率該当値テキスト"/>
        <xdr:cNvSpPr txBox="1"/>
      </xdr:nvSpPr>
      <xdr:spPr>
        <a:xfrm>
          <a:off x="16357600"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64" name="楕円 463"/>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125730</xdr:rowOff>
    </xdr:to>
    <xdr:cxnSp macro="">
      <xdr:nvCxnSpPr>
        <xdr:cNvPr id="465" name="直線コネクタ 464"/>
        <xdr:cNvCxnSpPr/>
      </xdr:nvCxnSpPr>
      <xdr:spPr>
        <a:xfrm flipV="1">
          <a:off x="15481300" y="103751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466" name="楕円 465"/>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467"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68"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69"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70" name="n_1mainValue【保健センター・保健所】&#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471" name="n_3mainValue【保健センター・保健所】&#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3" name="テキスト ボックス 4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97" name="直線コネクタ 496"/>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8"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9" name="直線コネクタ 498"/>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00"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01" name="直線コネクタ 500"/>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2"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3" name="フローチャート: 判断 502"/>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04" name="フローチャート: 判断 503"/>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05" name="フローチャート: 判断 504"/>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06" name="フローチャート: 判断 505"/>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171269</xdr:rowOff>
    </xdr:from>
    <xdr:to>
      <xdr:col>116</xdr:col>
      <xdr:colOff>114300</xdr:colOff>
      <xdr:row>63</xdr:row>
      <xdr:rowOff>101419</xdr:rowOff>
    </xdr:to>
    <xdr:sp macro="" textlink="">
      <xdr:nvSpPr>
        <xdr:cNvPr id="512" name="楕円 511"/>
        <xdr:cNvSpPr/>
      </xdr:nvSpPr>
      <xdr:spPr>
        <a:xfrm>
          <a:off x="221107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22696</xdr:rowOff>
    </xdr:from>
    <xdr:ext cx="469744" cy="259045"/>
    <xdr:sp macro="" textlink="">
      <xdr:nvSpPr>
        <xdr:cNvPr id="513" name="【保健センター・保健所】&#10;一人当たり面積該当値テキスト"/>
        <xdr:cNvSpPr txBox="1"/>
      </xdr:nvSpPr>
      <xdr:spPr>
        <a:xfrm>
          <a:off x="22199600" y="1065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171269</xdr:rowOff>
    </xdr:from>
    <xdr:to>
      <xdr:col>112</xdr:col>
      <xdr:colOff>38100</xdr:colOff>
      <xdr:row>63</xdr:row>
      <xdr:rowOff>101419</xdr:rowOff>
    </xdr:to>
    <xdr:sp macro="" textlink="">
      <xdr:nvSpPr>
        <xdr:cNvPr id="514" name="楕円 513"/>
        <xdr:cNvSpPr/>
      </xdr:nvSpPr>
      <xdr:spPr>
        <a:xfrm>
          <a:off x="21272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50619</xdr:rowOff>
    </xdr:from>
    <xdr:to>
      <xdr:col>116</xdr:col>
      <xdr:colOff>63500</xdr:colOff>
      <xdr:row>63</xdr:row>
      <xdr:rowOff>50619</xdr:rowOff>
    </xdr:to>
    <xdr:cxnSp macro="">
      <xdr:nvCxnSpPr>
        <xdr:cNvPr id="515" name="直線コネクタ 514"/>
        <xdr:cNvCxnSpPr/>
      </xdr:nvCxnSpPr>
      <xdr:spPr>
        <a:xfrm>
          <a:off x="21323300" y="10851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16" name="楕円 515"/>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164392</xdr:rowOff>
    </xdr:from>
    <xdr:ext cx="469744" cy="259045"/>
    <xdr:sp macro="" textlink="">
      <xdr:nvSpPr>
        <xdr:cNvPr id="517"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18"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19" name="n_3aveValue【保健センター・保健所】&#10;一人当たり面積"/>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117946</xdr:rowOff>
    </xdr:from>
    <xdr:ext cx="469744" cy="259045"/>
    <xdr:sp macro="" textlink="">
      <xdr:nvSpPr>
        <xdr:cNvPr id="520" name="n_1mainValue【保健センター・保健所】&#10;一人当たり面積"/>
        <xdr:cNvSpPr txBox="1"/>
      </xdr:nvSpPr>
      <xdr:spPr>
        <a:xfrm>
          <a:off x="21075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521" name="n_3mainValue【保健センター・保健所】&#10;一人当たり面積"/>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47" name="直線コネクタ 546"/>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4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49" name="直線コネクタ 54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1" name="直線コネクタ 55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52"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53" name="フローチャート: 判断 552"/>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54" name="フローチャート: 判断 553"/>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55" name="フローチャート: 判断 554"/>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56" name="フローチャート: 判断 555"/>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54248</xdr:rowOff>
    </xdr:from>
    <xdr:to>
      <xdr:col>85</xdr:col>
      <xdr:colOff>177800</xdr:colOff>
      <xdr:row>79</xdr:row>
      <xdr:rowOff>155848</xdr:rowOff>
    </xdr:to>
    <xdr:sp macro="" textlink="">
      <xdr:nvSpPr>
        <xdr:cNvPr id="562" name="楕円 561"/>
        <xdr:cNvSpPr/>
      </xdr:nvSpPr>
      <xdr:spPr>
        <a:xfrm>
          <a:off x="162687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77125</xdr:rowOff>
    </xdr:from>
    <xdr:ext cx="405111" cy="259045"/>
    <xdr:sp macro="" textlink="">
      <xdr:nvSpPr>
        <xdr:cNvPr id="563" name="【消防施設】&#10;有形固定資産減価償却率該当値テキスト"/>
        <xdr:cNvSpPr txBox="1"/>
      </xdr:nvSpPr>
      <xdr:spPr>
        <a:xfrm>
          <a:off x="16357600" y="1345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54248</xdr:rowOff>
    </xdr:from>
    <xdr:to>
      <xdr:col>81</xdr:col>
      <xdr:colOff>101600</xdr:colOff>
      <xdr:row>79</xdr:row>
      <xdr:rowOff>155848</xdr:rowOff>
    </xdr:to>
    <xdr:sp macro="" textlink="">
      <xdr:nvSpPr>
        <xdr:cNvPr id="564" name="楕円 563"/>
        <xdr:cNvSpPr/>
      </xdr:nvSpPr>
      <xdr:spPr>
        <a:xfrm>
          <a:off x="15430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105048</xdr:rowOff>
    </xdr:from>
    <xdr:to>
      <xdr:col>85</xdr:col>
      <xdr:colOff>127000</xdr:colOff>
      <xdr:row>79</xdr:row>
      <xdr:rowOff>105048</xdr:rowOff>
    </xdr:to>
    <xdr:cxnSp macro="">
      <xdr:nvCxnSpPr>
        <xdr:cNvPr id="565" name="直線コネクタ 564"/>
        <xdr:cNvCxnSpPr/>
      </xdr:nvCxnSpPr>
      <xdr:spPr>
        <a:xfrm>
          <a:off x="15481300" y="13649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54248</xdr:rowOff>
    </xdr:from>
    <xdr:to>
      <xdr:col>72</xdr:col>
      <xdr:colOff>38100</xdr:colOff>
      <xdr:row>79</xdr:row>
      <xdr:rowOff>155848</xdr:rowOff>
    </xdr:to>
    <xdr:sp macro="" textlink="">
      <xdr:nvSpPr>
        <xdr:cNvPr id="566" name="楕円 565"/>
        <xdr:cNvSpPr/>
      </xdr:nvSpPr>
      <xdr:spPr>
        <a:xfrm>
          <a:off x="13652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53901</xdr:rowOff>
    </xdr:from>
    <xdr:ext cx="405111" cy="259045"/>
    <xdr:sp macro="" textlink="">
      <xdr:nvSpPr>
        <xdr:cNvPr id="567"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68"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569"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925</xdr:rowOff>
    </xdr:from>
    <xdr:ext cx="405111" cy="259045"/>
    <xdr:sp macro="" textlink="">
      <xdr:nvSpPr>
        <xdr:cNvPr id="570" name="n_1mainValue【消防施設】&#10;有形固定資産減価償却率"/>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571" name="n_3mainValue【消防施設】&#10;有形固定資産減価償却率"/>
        <xdr:cNvSpPr txBox="1"/>
      </xdr:nvSpPr>
      <xdr:spPr>
        <a:xfrm>
          <a:off x="13500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2" name="直線コネクタ 5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3" name="テキスト ボックス 5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4" name="直線コネクタ 5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5" name="テキスト ボックス 5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6" name="直線コネクタ 5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7" name="テキスト ボックス 5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8" name="直線コネクタ 5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9" name="テキスト ボックス 5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93" name="直線コネクタ 592"/>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94"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95" name="直線コネクタ 594"/>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96"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97" name="直線コネクタ 596"/>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98"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99" name="フローチャート: 判断 598"/>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00" name="フローチャート: 判断 599"/>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01" name="フローチャート: 判断 600"/>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02" name="フローチャート: 判断 601"/>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608" name="楕円 607"/>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609" name="【消防施設】&#10;一人当たり面積該当値テキスト"/>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10" name="楕円 609"/>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611" name="直線コネクタ 610"/>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12" name="楕円 611"/>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13"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14"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15"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616"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17"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43" name="直線コネクタ 642"/>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44"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45" name="直線コネクタ 644"/>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7" name="直線コネクタ 64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48"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49" name="フローチャート: 判断 648"/>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50" name="フローチャート: 判断 649"/>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51" name="フローチャート: 判断 650"/>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52" name="フローチャート: 判断 651"/>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147864</xdr:rowOff>
    </xdr:from>
    <xdr:to>
      <xdr:col>85</xdr:col>
      <xdr:colOff>177800</xdr:colOff>
      <xdr:row>101</xdr:row>
      <xdr:rowOff>78014</xdr:rowOff>
    </xdr:to>
    <xdr:sp macro="" textlink="">
      <xdr:nvSpPr>
        <xdr:cNvPr id="658" name="楕円 657"/>
        <xdr:cNvSpPr/>
      </xdr:nvSpPr>
      <xdr:spPr>
        <a:xfrm>
          <a:off x="162687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170741</xdr:rowOff>
    </xdr:from>
    <xdr:ext cx="405111" cy="259045"/>
    <xdr:sp macro="" textlink="">
      <xdr:nvSpPr>
        <xdr:cNvPr id="659" name="【庁舎】&#10;有形固定資産減価償却率該当値テキスト"/>
        <xdr:cNvSpPr txBox="1"/>
      </xdr:nvSpPr>
      <xdr:spPr>
        <a:xfrm>
          <a:off x="16357600" y="1714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5806</xdr:rowOff>
    </xdr:from>
    <xdr:to>
      <xdr:col>81</xdr:col>
      <xdr:colOff>101600</xdr:colOff>
      <xdr:row>101</xdr:row>
      <xdr:rowOff>107406</xdr:rowOff>
    </xdr:to>
    <xdr:sp macro="" textlink="">
      <xdr:nvSpPr>
        <xdr:cNvPr id="660" name="楕円 659"/>
        <xdr:cNvSpPr/>
      </xdr:nvSpPr>
      <xdr:spPr>
        <a:xfrm>
          <a:off x="15430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27214</xdr:rowOff>
    </xdr:from>
    <xdr:to>
      <xdr:col>85</xdr:col>
      <xdr:colOff>127000</xdr:colOff>
      <xdr:row>101</xdr:row>
      <xdr:rowOff>56606</xdr:rowOff>
    </xdr:to>
    <xdr:cxnSp macro="">
      <xdr:nvCxnSpPr>
        <xdr:cNvPr id="661" name="直線コネクタ 660"/>
        <xdr:cNvCxnSpPr/>
      </xdr:nvCxnSpPr>
      <xdr:spPr>
        <a:xfrm flipV="1">
          <a:off x="15481300" y="173436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35198</xdr:rowOff>
    </xdr:from>
    <xdr:to>
      <xdr:col>72</xdr:col>
      <xdr:colOff>38100</xdr:colOff>
      <xdr:row>101</xdr:row>
      <xdr:rowOff>136798</xdr:rowOff>
    </xdr:to>
    <xdr:sp macro="" textlink="">
      <xdr:nvSpPr>
        <xdr:cNvPr id="662" name="楕円 661"/>
        <xdr:cNvSpPr/>
      </xdr:nvSpPr>
      <xdr:spPr>
        <a:xfrm>
          <a:off x="13652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663"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664"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65"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123933</xdr:rowOff>
    </xdr:from>
    <xdr:ext cx="405111" cy="259045"/>
    <xdr:sp macro="" textlink="">
      <xdr:nvSpPr>
        <xdr:cNvPr id="666" name="n_1mainValue【庁舎】&#10;有形固定資産減価償却率"/>
        <xdr:cNvSpPr txBox="1"/>
      </xdr:nvSpPr>
      <xdr:spPr>
        <a:xfrm>
          <a:off x="152660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153325</xdr:rowOff>
    </xdr:from>
    <xdr:ext cx="405111" cy="259045"/>
    <xdr:sp macro="" textlink="">
      <xdr:nvSpPr>
        <xdr:cNvPr id="667" name="n_3mainValue【庁舎】&#10;有形固定資産減価償却率"/>
        <xdr:cNvSpPr txBox="1"/>
      </xdr:nvSpPr>
      <xdr:spPr>
        <a:xfrm>
          <a:off x="13500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91" name="直線コネクタ 690"/>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92"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93" name="直線コネクタ 69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94"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95" name="直線コネクタ 694"/>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96"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97" name="フローチャート: 判断 696"/>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98" name="フローチャート: 判断 697"/>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99" name="フローチャート: 判断 698"/>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00" name="フローチャート: 判断 699"/>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706" name="楕円 705"/>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100347</xdr:rowOff>
    </xdr:from>
    <xdr:ext cx="469744" cy="259045"/>
    <xdr:sp macro="" textlink="">
      <xdr:nvSpPr>
        <xdr:cNvPr id="707" name="【庁舎】&#10;一人当たり面積該当値テキスト"/>
        <xdr:cNvSpPr txBox="1"/>
      </xdr:nvSpPr>
      <xdr:spPr>
        <a:xfrm>
          <a:off x="22199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708" name="楕円 707"/>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66675</xdr:rowOff>
    </xdr:to>
    <xdr:cxnSp macro="">
      <xdr:nvCxnSpPr>
        <xdr:cNvPr id="709" name="直線コネクタ 708"/>
        <xdr:cNvCxnSpPr/>
      </xdr:nvCxnSpPr>
      <xdr:spPr>
        <a:xfrm flipV="1">
          <a:off x="21323300" y="184099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xdr:rowOff>
    </xdr:from>
    <xdr:to>
      <xdr:col>102</xdr:col>
      <xdr:colOff>165100</xdr:colOff>
      <xdr:row>107</xdr:row>
      <xdr:rowOff>117475</xdr:rowOff>
    </xdr:to>
    <xdr:sp macro="" textlink="">
      <xdr:nvSpPr>
        <xdr:cNvPr id="710" name="楕円 709"/>
        <xdr:cNvSpPr/>
      </xdr:nvSpPr>
      <xdr:spPr>
        <a:xfrm>
          <a:off x="19494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711"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12"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13"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714"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108602</xdr:rowOff>
    </xdr:from>
    <xdr:ext cx="469744" cy="259045"/>
    <xdr:sp macro="" textlink="">
      <xdr:nvSpPr>
        <xdr:cNvPr id="715" name="n_3mainValue【庁舎】&#10;一人当たり面積"/>
        <xdr:cNvSpPr txBox="1"/>
      </xdr:nvSpPr>
      <xdr:spPr>
        <a:xfrm>
          <a:off x="19310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類似団体と比較して特に有形固定資産減価償却率が高くなっている施設は、庁舎、消防施設である。特に庁舎については、昭和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年に建設され老朽化が進み、有形固定資産減価償却率</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％と高い数値を示している。当町では、平成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年度に今後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間の公共箱物施設の方向性を示す公共施設再配置計画を策定し、施設の再配置の方向（廃止・統廃合・複合化）を明確化し、老朽化した各施設等の大規模改修などの維持管理にかかる経費の増加に留意しつつ、当該計画に基づいた施設の維持管理を適切に進めているところ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月に庁舎建設基金を創設し、個別計画に基づき、庁舎をはじめとした各施設の長期修繕計画に基づいて、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施設の維持管理を適切に進め、老朽化対策に取り組んでいく方針である。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37,303
36,909
30.21
11,679,181
11,207,391
413,667
7,219,384
9,749,824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年度まで年々悪化してきたが、平成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年度より回復し今年度は、前年度と同じ</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となった。しかし、町内に中心となる産業がないこと等により財政基盤が弱く、類似団体平均と比べても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税収は過去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年間で最も高い水準であるものの、今後の税収の大幅な増加は見込めない状況であり、交付税に依存した状況に大きな変化がないため、平成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宇美町企業立地及び住宅団地の開発促進条例を制定したことで、これからも住宅や大型倉庫等の建築などにより企業誘致による産業の振興、雇用機会の拡大や定住促進による人口増加を図り、町税等の自主財源の確保を確実に進めていきたいと考え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41628</xdr:rowOff>
    </xdr:to>
    <xdr:cxnSp macro="">
      <xdr:nvCxnSpPr>
        <xdr:cNvPr id="72" name="直線コネクタ 71"/>
        <xdr:cNvCxnSpPr/>
      </xdr:nvCxnSpPr>
      <xdr:spPr>
        <a:xfrm flipV="1">
          <a:off x="3225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68439</xdr:rowOff>
    </xdr:to>
    <xdr:cxnSp macro="">
      <xdr:nvCxnSpPr>
        <xdr:cNvPr id="75" name="直線コネクタ 74"/>
        <xdr:cNvCxnSpPr/>
      </xdr:nvCxnSpPr>
      <xdr:spPr>
        <a:xfrm flipV="1">
          <a:off x="2336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95250</xdr:rowOff>
    </xdr:to>
    <xdr:cxnSp macro="">
      <xdr:nvCxnSpPr>
        <xdr:cNvPr id="78" name="直線コネクタ 77"/>
        <xdr:cNvCxnSpPr/>
      </xdr:nvCxnSpPr>
      <xdr:spPr>
        <a:xfrm flipV="1">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年度から実施したサマーレビューの結果を反映した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年目の予算編成であり、予算ベースで経常的経費を約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万円削減したため、扶助費が約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万円増加したにもかかわらず、前年度から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％となった。そのため、平成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平均との差が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縮まっ</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月に策定した「宇美町財政改革推進プラン」に基づき、平成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年度からファイナンシャルプランニング業務委託を導入し、収納体制等の強化を図ったことにより税収納率が向上し、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町税収入</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り経常的一般財源の増加に繋がった。今後も町税をはじめとした経常的一般財源の確保及び、事務事業の聖域なき見直しによる経常経費の削減に徹底的に取り組むつもりである。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129857</xdr:rowOff>
    </xdr:from>
    <xdr:to>
      <xdr:col>23</xdr:col>
      <xdr:colOff>133350</xdr:colOff>
      <xdr:row>65</xdr:row>
      <xdr:rowOff>42863</xdr:rowOff>
    </xdr:to>
    <xdr:cxnSp macro="">
      <xdr:nvCxnSpPr>
        <xdr:cNvPr id="128" name="直線コネクタ 127"/>
        <xdr:cNvCxnSpPr/>
      </xdr:nvCxnSpPr>
      <xdr:spPr>
        <a:xfrm flipV="1">
          <a:off x="4114800" y="11102657"/>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42863</xdr:rowOff>
    </xdr:from>
    <xdr:to>
      <xdr:col>19</xdr:col>
      <xdr:colOff>133350</xdr:colOff>
      <xdr:row>66</xdr:row>
      <xdr:rowOff>16193</xdr:rowOff>
    </xdr:to>
    <xdr:cxnSp macro="">
      <xdr:nvCxnSpPr>
        <xdr:cNvPr id="131" name="直線コネクタ 130"/>
        <xdr:cNvCxnSpPr/>
      </xdr:nvCxnSpPr>
      <xdr:spPr>
        <a:xfrm flipV="1">
          <a:off x="3225800" y="1118711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16193</xdr:rowOff>
    </xdr:to>
    <xdr:cxnSp macro="">
      <xdr:nvCxnSpPr>
        <xdr:cNvPr id="134" name="直線コネクタ 133"/>
        <xdr:cNvCxnSpPr/>
      </xdr:nvCxnSpPr>
      <xdr:spPr>
        <a:xfrm>
          <a:off x="2336800" y="111810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103188</xdr:rowOff>
    </xdr:to>
    <xdr:cxnSp macro="">
      <xdr:nvCxnSpPr>
        <xdr:cNvPr id="137" name="直線コネクタ 136"/>
        <xdr:cNvCxnSpPr/>
      </xdr:nvCxnSpPr>
      <xdr:spPr>
        <a:xfrm flipV="1">
          <a:off x="1447800" y="111810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79057</xdr:rowOff>
    </xdr:from>
    <xdr:to>
      <xdr:col>23</xdr:col>
      <xdr:colOff>184150</xdr:colOff>
      <xdr:row>65</xdr:row>
      <xdr:rowOff>9207</xdr:rowOff>
    </xdr:to>
    <xdr:sp macro="" textlink="">
      <xdr:nvSpPr>
        <xdr:cNvPr id="147" name="楕円 146"/>
        <xdr:cNvSpPr/>
      </xdr:nvSpPr>
      <xdr:spPr>
        <a:xfrm>
          <a:off x="4902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51134</xdr:rowOff>
    </xdr:from>
    <xdr:ext cx="762000" cy="259045"/>
    <xdr:sp macro="" textlink="">
      <xdr:nvSpPr>
        <xdr:cNvPr id="148" name="財政構造の弾力性該当値テキスト"/>
        <xdr:cNvSpPr txBox="1"/>
      </xdr:nvSpPr>
      <xdr:spPr>
        <a:xfrm>
          <a:off x="5041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163513</xdr:rowOff>
    </xdr:from>
    <xdr:to>
      <xdr:col>19</xdr:col>
      <xdr:colOff>184150</xdr:colOff>
      <xdr:row>65</xdr:row>
      <xdr:rowOff>93663</xdr:rowOff>
    </xdr:to>
    <xdr:sp macro="" textlink="">
      <xdr:nvSpPr>
        <xdr:cNvPr id="149" name="楕円 148"/>
        <xdr:cNvSpPr/>
      </xdr:nvSpPr>
      <xdr:spPr>
        <a:xfrm>
          <a:off x="4064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78440</xdr:rowOff>
    </xdr:from>
    <xdr:ext cx="736600" cy="259045"/>
    <xdr:sp macro="" textlink="">
      <xdr:nvSpPr>
        <xdr:cNvPr id="150" name="テキスト ボックス 149"/>
        <xdr:cNvSpPr txBox="1"/>
      </xdr:nvSpPr>
      <xdr:spPr>
        <a:xfrm>
          <a:off x="3733800" y="1122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136843</xdr:rowOff>
    </xdr:from>
    <xdr:to>
      <xdr:col>15</xdr:col>
      <xdr:colOff>133350</xdr:colOff>
      <xdr:row>66</xdr:row>
      <xdr:rowOff>66993</xdr:rowOff>
    </xdr:to>
    <xdr:sp macro="" textlink="">
      <xdr:nvSpPr>
        <xdr:cNvPr id="151" name="楕円 150"/>
        <xdr:cNvSpPr/>
      </xdr:nvSpPr>
      <xdr:spPr>
        <a:xfrm>
          <a:off x="3175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51770</xdr:rowOff>
    </xdr:from>
    <xdr:ext cx="762000" cy="259045"/>
    <xdr:sp macro="" textlink="">
      <xdr:nvSpPr>
        <xdr:cNvPr id="152" name="テキスト ボックス 151"/>
        <xdr:cNvSpPr txBox="1"/>
      </xdr:nvSpPr>
      <xdr:spPr>
        <a:xfrm>
          <a:off x="2844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3" name="楕円 152"/>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4" name="テキスト ボックス 153"/>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52388</xdr:rowOff>
    </xdr:from>
    <xdr:to>
      <xdr:col>7</xdr:col>
      <xdr:colOff>31750</xdr:colOff>
      <xdr:row>65</xdr:row>
      <xdr:rowOff>153988</xdr:rowOff>
    </xdr:to>
    <xdr:sp macro="" textlink="">
      <xdr:nvSpPr>
        <xdr:cNvPr id="155" name="楕円 154"/>
        <xdr:cNvSpPr/>
      </xdr:nvSpPr>
      <xdr:spPr>
        <a:xfrm>
          <a:off x="1397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138765</xdr:rowOff>
    </xdr:from>
    <xdr:ext cx="762000" cy="259045"/>
    <xdr:sp macro="" textlink="">
      <xdr:nvSpPr>
        <xdr:cNvPr id="156" name="テキスト ボックス 155"/>
        <xdr:cNvSpPr txBox="1"/>
      </xdr:nvSpPr>
      <xdr:spPr>
        <a:xfrm>
          <a:off x="1066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人件費、物件費及び維持補修費の決算額合計の人口１人当たりの金額が類似団体平均を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23,266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円下回っているのは、人口千人当たりの職員数が類似団体と比較して少なく、職員給の総額が抑制されていること、平成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年度から実施したサマーレビューの結果を反映した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年目でもあり、経常経費の削減を実現できたことが要因である。しかしながら、ラスパイレス指数が類似団体平均より高い傾向にあるため、給与水準の適正化にこれまで以上に取り組むとともに、平成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定めた「人件費の抑制及び適正な人事配置についての方針」に従い計画的な人事管理を行う方針である。また、老朽化した公共施設の維持補修費が今後増大する可能性があるため、「公共施設等総合管理計画」に基づき、今後の公共施設の更新等を総合的かつ計画的な維持補修に努めることにより物件費等の更なる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8892</xdr:rowOff>
    </xdr:from>
    <xdr:to>
      <xdr:col>23</xdr:col>
      <xdr:colOff>133350</xdr:colOff>
      <xdr:row>80</xdr:row>
      <xdr:rowOff>11657</xdr:rowOff>
    </xdr:to>
    <xdr:cxnSp macro="">
      <xdr:nvCxnSpPr>
        <xdr:cNvPr id="193" name="直線コネクタ 192"/>
        <xdr:cNvCxnSpPr/>
      </xdr:nvCxnSpPr>
      <xdr:spPr>
        <a:xfrm flipV="1">
          <a:off x="4114800" y="13724892"/>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11657</xdr:rowOff>
    </xdr:from>
    <xdr:to>
      <xdr:col>19</xdr:col>
      <xdr:colOff>133350</xdr:colOff>
      <xdr:row>80</xdr:row>
      <xdr:rowOff>22178</xdr:rowOff>
    </xdr:to>
    <xdr:cxnSp macro="">
      <xdr:nvCxnSpPr>
        <xdr:cNvPr id="196" name="直線コネクタ 195"/>
        <xdr:cNvCxnSpPr/>
      </xdr:nvCxnSpPr>
      <xdr:spPr>
        <a:xfrm flipV="1">
          <a:off x="3225800" y="13727657"/>
          <a:ext cx="889000" cy="1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22178</xdr:rowOff>
    </xdr:from>
    <xdr:to>
      <xdr:col>15</xdr:col>
      <xdr:colOff>82550</xdr:colOff>
      <xdr:row>80</xdr:row>
      <xdr:rowOff>30065</xdr:rowOff>
    </xdr:to>
    <xdr:cxnSp macro="">
      <xdr:nvCxnSpPr>
        <xdr:cNvPr id="199" name="直線コネクタ 198"/>
        <xdr:cNvCxnSpPr/>
      </xdr:nvCxnSpPr>
      <xdr:spPr>
        <a:xfrm flipV="1">
          <a:off x="2336800" y="1373817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29851</xdr:rowOff>
    </xdr:from>
    <xdr:to>
      <xdr:col>11</xdr:col>
      <xdr:colOff>31750</xdr:colOff>
      <xdr:row>80</xdr:row>
      <xdr:rowOff>30065</xdr:rowOff>
    </xdr:to>
    <xdr:cxnSp macro="">
      <xdr:nvCxnSpPr>
        <xdr:cNvPr id="202" name="直線コネクタ 201"/>
        <xdr:cNvCxnSpPr/>
      </xdr:nvCxnSpPr>
      <xdr:spPr>
        <a:xfrm>
          <a:off x="1447800" y="1374585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129542</xdr:rowOff>
    </xdr:from>
    <xdr:to>
      <xdr:col>23</xdr:col>
      <xdr:colOff>184150</xdr:colOff>
      <xdr:row>80</xdr:row>
      <xdr:rowOff>59692</xdr:rowOff>
    </xdr:to>
    <xdr:sp macro="" textlink="">
      <xdr:nvSpPr>
        <xdr:cNvPr id="212" name="楕円 211"/>
        <xdr:cNvSpPr/>
      </xdr:nvSpPr>
      <xdr:spPr>
        <a:xfrm>
          <a:off x="4902200" y="136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50819</xdr:rowOff>
    </xdr:from>
    <xdr:ext cx="762000" cy="259045"/>
    <xdr:sp macro="" textlink="">
      <xdr:nvSpPr>
        <xdr:cNvPr id="213" name="人件費・物件費等の状況該当値テキスト"/>
        <xdr:cNvSpPr txBox="1"/>
      </xdr:nvSpPr>
      <xdr:spPr>
        <a:xfrm>
          <a:off x="5041900" y="1359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132307</xdr:rowOff>
    </xdr:from>
    <xdr:to>
      <xdr:col>19</xdr:col>
      <xdr:colOff>184150</xdr:colOff>
      <xdr:row>80</xdr:row>
      <xdr:rowOff>62457</xdr:rowOff>
    </xdr:to>
    <xdr:sp macro="" textlink="">
      <xdr:nvSpPr>
        <xdr:cNvPr id="214" name="楕円 213"/>
        <xdr:cNvSpPr/>
      </xdr:nvSpPr>
      <xdr:spPr>
        <a:xfrm>
          <a:off x="4064000" y="136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72634</xdr:rowOff>
    </xdr:from>
    <xdr:ext cx="736600" cy="259045"/>
    <xdr:sp macro="" textlink="">
      <xdr:nvSpPr>
        <xdr:cNvPr id="215" name="テキスト ボックス 214"/>
        <xdr:cNvSpPr txBox="1"/>
      </xdr:nvSpPr>
      <xdr:spPr>
        <a:xfrm>
          <a:off x="3733800" y="1344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142828</xdr:rowOff>
    </xdr:from>
    <xdr:to>
      <xdr:col>15</xdr:col>
      <xdr:colOff>133350</xdr:colOff>
      <xdr:row>80</xdr:row>
      <xdr:rowOff>72978</xdr:rowOff>
    </xdr:to>
    <xdr:sp macro="" textlink="">
      <xdr:nvSpPr>
        <xdr:cNvPr id="216" name="楕円 215"/>
        <xdr:cNvSpPr/>
      </xdr:nvSpPr>
      <xdr:spPr>
        <a:xfrm>
          <a:off x="3175000" y="136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83155</xdr:rowOff>
    </xdr:from>
    <xdr:ext cx="762000" cy="259045"/>
    <xdr:sp macro="" textlink="">
      <xdr:nvSpPr>
        <xdr:cNvPr id="217" name="テキスト ボックス 216"/>
        <xdr:cNvSpPr txBox="1"/>
      </xdr:nvSpPr>
      <xdr:spPr>
        <a:xfrm>
          <a:off x="2844800" y="1345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150715</xdr:rowOff>
    </xdr:from>
    <xdr:to>
      <xdr:col>11</xdr:col>
      <xdr:colOff>82550</xdr:colOff>
      <xdr:row>80</xdr:row>
      <xdr:rowOff>80865</xdr:rowOff>
    </xdr:to>
    <xdr:sp macro="" textlink="">
      <xdr:nvSpPr>
        <xdr:cNvPr id="218" name="楕円 217"/>
        <xdr:cNvSpPr/>
      </xdr:nvSpPr>
      <xdr:spPr>
        <a:xfrm>
          <a:off x="2286000" y="136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91042</xdr:rowOff>
    </xdr:from>
    <xdr:ext cx="762000" cy="259045"/>
    <xdr:sp macro="" textlink="">
      <xdr:nvSpPr>
        <xdr:cNvPr id="219" name="テキスト ボックス 218"/>
        <xdr:cNvSpPr txBox="1"/>
      </xdr:nvSpPr>
      <xdr:spPr>
        <a:xfrm>
          <a:off x="1955800" y="1346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150501</xdr:rowOff>
    </xdr:from>
    <xdr:to>
      <xdr:col>7</xdr:col>
      <xdr:colOff>31750</xdr:colOff>
      <xdr:row>80</xdr:row>
      <xdr:rowOff>80651</xdr:rowOff>
    </xdr:to>
    <xdr:sp macro="" textlink="">
      <xdr:nvSpPr>
        <xdr:cNvPr id="220" name="楕円 219"/>
        <xdr:cNvSpPr/>
      </xdr:nvSpPr>
      <xdr:spPr>
        <a:xfrm>
          <a:off x="1397000" y="136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90828</xdr:rowOff>
    </xdr:from>
    <xdr:ext cx="762000" cy="259045"/>
    <xdr:sp macro="" textlink="">
      <xdr:nvSpPr>
        <xdr:cNvPr id="221" name="テキスト ボックス 220"/>
        <xdr:cNvSpPr txBox="1"/>
      </xdr:nvSpPr>
      <xdr:spPr>
        <a:xfrm>
          <a:off x="1066800" y="1346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昨年度の指数から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、類似団体平均を上回っている現状（平成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年度以来</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年連続）に変わりはない。また、全国町村平均と比較して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ポイント上回っており、給与水準の適正化は喫緊の課題である。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総人件費抑制の観点からも役職者数の適切な管理（ポストマネジメント）に努めるとともに、人事評価制度を活用した人事給与制度の見直しを進め、ラスパイレス指数が類似団体平均の水準となるよう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88195</xdr:rowOff>
    </xdr:to>
    <xdr:cxnSp macro="">
      <xdr:nvCxnSpPr>
        <xdr:cNvPr id="255" name="直線コネクタ 254"/>
        <xdr:cNvCxnSpPr/>
      </xdr:nvCxnSpPr>
      <xdr:spPr>
        <a:xfrm>
          <a:off x="16179800" y="1480608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141816</xdr:rowOff>
    </xdr:to>
    <xdr:cxnSp macro="">
      <xdr:nvCxnSpPr>
        <xdr:cNvPr id="258" name="直線コネクタ 257"/>
        <xdr:cNvCxnSpPr/>
      </xdr:nvCxnSpPr>
      <xdr:spPr>
        <a:xfrm flipV="1">
          <a:off x="15290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168628</xdr:rowOff>
    </xdr:to>
    <xdr:cxnSp macro="">
      <xdr:nvCxnSpPr>
        <xdr:cNvPr id="261" name="直線コネクタ 260"/>
        <xdr:cNvCxnSpPr/>
      </xdr:nvCxnSpPr>
      <xdr:spPr>
        <a:xfrm flipV="1">
          <a:off x="14401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168628</xdr:rowOff>
    </xdr:to>
    <xdr:cxnSp macro="">
      <xdr:nvCxnSpPr>
        <xdr:cNvPr id="264" name="直線コネクタ 263"/>
        <xdr:cNvCxnSpPr/>
      </xdr:nvCxnSpPr>
      <xdr:spPr>
        <a:xfrm>
          <a:off x="13512800" y="148194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4" name="楕円 273"/>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5" name="給与水準   （国との比較）該当値テキスト"/>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7" name="テキスト ボックス 276"/>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0" name="楕円 279"/>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1" name="テキスト ボックス 280"/>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2" name="楕円 281"/>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3" name="テキスト ボックス 282"/>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人口千人当たり職員数は、全国平均や福岡県平均も大幅に下回っているものの、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近年では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類似団体平均との差は縮小</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となった。要因は、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一部職種の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者</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不補充による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に定めた「人件費の抑制及び適正な人事配置についての方針」に基づき、総人件費抑制とのバランスを図りながら、多様な任用形態の職員を適切に活用し、正規職員の人件費抑制に努める。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108041</xdr:rowOff>
    </xdr:from>
    <xdr:to>
      <xdr:col>81</xdr:col>
      <xdr:colOff>44450</xdr:colOff>
      <xdr:row>58</xdr:row>
      <xdr:rowOff>111488</xdr:rowOff>
    </xdr:to>
    <xdr:cxnSp macro="">
      <xdr:nvCxnSpPr>
        <xdr:cNvPr id="320" name="直線コネクタ 319"/>
        <xdr:cNvCxnSpPr/>
      </xdr:nvCxnSpPr>
      <xdr:spPr>
        <a:xfrm flipV="1">
          <a:off x="16179800" y="1005214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99423</xdr:rowOff>
    </xdr:from>
    <xdr:to>
      <xdr:col>77</xdr:col>
      <xdr:colOff>44450</xdr:colOff>
      <xdr:row>58</xdr:row>
      <xdr:rowOff>111488</xdr:rowOff>
    </xdr:to>
    <xdr:cxnSp macro="">
      <xdr:nvCxnSpPr>
        <xdr:cNvPr id="323" name="直線コネクタ 322"/>
        <xdr:cNvCxnSpPr/>
      </xdr:nvCxnSpPr>
      <xdr:spPr>
        <a:xfrm>
          <a:off x="15290800" y="100435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80463</xdr:rowOff>
    </xdr:from>
    <xdr:to>
      <xdr:col>72</xdr:col>
      <xdr:colOff>203200</xdr:colOff>
      <xdr:row>58</xdr:row>
      <xdr:rowOff>99423</xdr:rowOff>
    </xdr:to>
    <xdr:cxnSp macro="">
      <xdr:nvCxnSpPr>
        <xdr:cNvPr id="326" name="直線コネクタ 325"/>
        <xdr:cNvCxnSpPr/>
      </xdr:nvCxnSpPr>
      <xdr:spPr>
        <a:xfrm>
          <a:off x="14401800" y="100245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63228</xdr:rowOff>
    </xdr:from>
    <xdr:to>
      <xdr:col>68</xdr:col>
      <xdr:colOff>152400</xdr:colOff>
      <xdr:row>58</xdr:row>
      <xdr:rowOff>80463</xdr:rowOff>
    </xdr:to>
    <xdr:cxnSp macro="">
      <xdr:nvCxnSpPr>
        <xdr:cNvPr id="329" name="直線コネクタ 328"/>
        <xdr:cNvCxnSpPr/>
      </xdr:nvCxnSpPr>
      <xdr:spPr>
        <a:xfrm>
          <a:off x="13512800" y="1000732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57241</xdr:rowOff>
    </xdr:from>
    <xdr:to>
      <xdr:col>81</xdr:col>
      <xdr:colOff>95250</xdr:colOff>
      <xdr:row>58</xdr:row>
      <xdr:rowOff>158841</xdr:rowOff>
    </xdr:to>
    <xdr:sp macro="" textlink="">
      <xdr:nvSpPr>
        <xdr:cNvPr id="339" name="楕円 338"/>
        <xdr:cNvSpPr/>
      </xdr:nvSpPr>
      <xdr:spPr>
        <a:xfrm>
          <a:off x="169672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149968</xdr:rowOff>
    </xdr:from>
    <xdr:ext cx="762000" cy="259045"/>
    <xdr:sp macro="" textlink="">
      <xdr:nvSpPr>
        <xdr:cNvPr id="340" name="定員管理の状況該当値テキスト"/>
        <xdr:cNvSpPr txBox="1"/>
      </xdr:nvSpPr>
      <xdr:spPr>
        <a:xfrm>
          <a:off x="17106900" y="99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60688</xdr:rowOff>
    </xdr:from>
    <xdr:to>
      <xdr:col>77</xdr:col>
      <xdr:colOff>95250</xdr:colOff>
      <xdr:row>58</xdr:row>
      <xdr:rowOff>162288</xdr:rowOff>
    </xdr:to>
    <xdr:sp macro="" textlink="">
      <xdr:nvSpPr>
        <xdr:cNvPr id="341" name="楕円 340"/>
        <xdr:cNvSpPr/>
      </xdr:nvSpPr>
      <xdr:spPr>
        <a:xfrm>
          <a:off x="161290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1015</xdr:rowOff>
    </xdr:from>
    <xdr:ext cx="736600" cy="259045"/>
    <xdr:sp macro="" textlink="">
      <xdr:nvSpPr>
        <xdr:cNvPr id="342" name="テキスト ボックス 341"/>
        <xdr:cNvSpPr txBox="1"/>
      </xdr:nvSpPr>
      <xdr:spPr>
        <a:xfrm>
          <a:off x="15798800" y="977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48623</xdr:rowOff>
    </xdr:from>
    <xdr:to>
      <xdr:col>73</xdr:col>
      <xdr:colOff>44450</xdr:colOff>
      <xdr:row>58</xdr:row>
      <xdr:rowOff>150223</xdr:rowOff>
    </xdr:to>
    <xdr:sp macro="" textlink="">
      <xdr:nvSpPr>
        <xdr:cNvPr id="343" name="楕円 342"/>
        <xdr:cNvSpPr/>
      </xdr:nvSpPr>
      <xdr:spPr>
        <a:xfrm>
          <a:off x="15240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160400</xdr:rowOff>
    </xdr:from>
    <xdr:ext cx="762000" cy="259045"/>
    <xdr:sp macro="" textlink="">
      <xdr:nvSpPr>
        <xdr:cNvPr id="344" name="テキスト ボックス 343"/>
        <xdr:cNvSpPr txBox="1"/>
      </xdr:nvSpPr>
      <xdr:spPr>
        <a:xfrm>
          <a:off x="14909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29663</xdr:rowOff>
    </xdr:from>
    <xdr:to>
      <xdr:col>68</xdr:col>
      <xdr:colOff>203200</xdr:colOff>
      <xdr:row>58</xdr:row>
      <xdr:rowOff>131263</xdr:rowOff>
    </xdr:to>
    <xdr:sp macro="" textlink="">
      <xdr:nvSpPr>
        <xdr:cNvPr id="345" name="楕円 344"/>
        <xdr:cNvSpPr/>
      </xdr:nvSpPr>
      <xdr:spPr>
        <a:xfrm>
          <a:off x="14351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141440</xdr:rowOff>
    </xdr:from>
    <xdr:ext cx="762000" cy="259045"/>
    <xdr:sp macro="" textlink="">
      <xdr:nvSpPr>
        <xdr:cNvPr id="346" name="テキスト ボックス 345"/>
        <xdr:cNvSpPr txBox="1"/>
      </xdr:nvSpPr>
      <xdr:spPr>
        <a:xfrm>
          <a:off x="14020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12428</xdr:rowOff>
    </xdr:from>
    <xdr:to>
      <xdr:col>64</xdr:col>
      <xdr:colOff>152400</xdr:colOff>
      <xdr:row>58</xdr:row>
      <xdr:rowOff>114028</xdr:rowOff>
    </xdr:to>
    <xdr:sp macro="" textlink="">
      <xdr:nvSpPr>
        <xdr:cNvPr id="347" name="楕円 346"/>
        <xdr:cNvSpPr/>
      </xdr:nvSpPr>
      <xdr:spPr>
        <a:xfrm>
          <a:off x="134620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124205</xdr:rowOff>
    </xdr:from>
    <xdr:ext cx="762000" cy="259045"/>
    <xdr:sp macro="" textlink="">
      <xdr:nvSpPr>
        <xdr:cNvPr id="348" name="テキスト ボックス 347"/>
        <xdr:cNvSpPr txBox="1"/>
      </xdr:nvSpPr>
      <xdr:spPr>
        <a:xfrm>
          <a:off x="13131800" y="97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年度の単年度数値（</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年度の単年度数値（</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）の差により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単年度数値の改善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一般廃棄物処理事業債</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等の償還が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に伴い、元金償還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金の額が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増額となったものの、標準財政規模</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増となったことにより、実質的な公債費負担金が減少したことが要因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ポイント上回り、その差は昨年度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より縮小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している。今後も新規に発行する地方債は、当該年度の元金償還金の額以内とする目標を堅持し、通常債を減少させ、地方債残高の適正な管理に努める。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109982</xdr:rowOff>
    </xdr:to>
    <xdr:cxnSp macro="">
      <xdr:nvCxnSpPr>
        <xdr:cNvPr id="380" name="直線コネクタ 379"/>
        <xdr:cNvCxnSpPr/>
      </xdr:nvCxnSpPr>
      <xdr:spPr>
        <a:xfrm flipV="1">
          <a:off x="16179800" y="70236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42</xdr:row>
      <xdr:rowOff>6096</xdr:rowOff>
    </xdr:to>
    <xdr:cxnSp macro="">
      <xdr:nvCxnSpPr>
        <xdr:cNvPr id="383" name="直線コネクタ 382"/>
        <xdr:cNvCxnSpPr/>
      </xdr:nvCxnSpPr>
      <xdr:spPr>
        <a:xfrm flipV="1">
          <a:off x="15290800" y="71394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25400</xdr:rowOff>
    </xdr:to>
    <xdr:cxnSp macro="">
      <xdr:nvCxnSpPr>
        <xdr:cNvPr id="386" name="直線コネクタ 385"/>
        <xdr:cNvCxnSpPr/>
      </xdr:nvCxnSpPr>
      <xdr:spPr>
        <a:xfrm flipV="1">
          <a:off x="14401800" y="720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25400</xdr:rowOff>
    </xdr:to>
    <xdr:cxnSp macro="">
      <xdr:nvCxnSpPr>
        <xdr:cNvPr id="389" name="直線コネクタ 388"/>
        <xdr:cNvCxnSpPr/>
      </xdr:nvCxnSpPr>
      <xdr:spPr>
        <a:xfrm>
          <a:off x="13512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1" name="楕円 400"/>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2" name="テキスト ボックス 40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3" name="楕円 402"/>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4" name="テキスト ボックス 403"/>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7" name="楕円 406"/>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8" name="テキスト ボックス 407"/>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年度決算では充当可能基金が前年度比で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％まで悪化したが、平成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年度から地方債残高が減少したことに加え、下水道事業会計の地方債残高の減少等による公営企業債等繰入見込額が平成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万円へ減少したことと、充当可能基金が増加したことなどから、前年度から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％となった。今年度初めて類似団体平均を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ポイント下回った。今後も、一般会計の地方債残高の管理と充当可能基金の維持に努め、中長期的視点に立った財政運営に努めることが重要な課題である。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1391</xdr:rowOff>
    </xdr:from>
    <xdr:to>
      <xdr:col>81</xdr:col>
      <xdr:colOff>44450</xdr:colOff>
      <xdr:row>15</xdr:row>
      <xdr:rowOff>75837</xdr:rowOff>
    </xdr:to>
    <xdr:cxnSp macro="">
      <xdr:nvCxnSpPr>
        <xdr:cNvPr id="444" name="直線コネクタ 443"/>
        <xdr:cNvCxnSpPr/>
      </xdr:nvCxnSpPr>
      <xdr:spPr>
        <a:xfrm flipV="1">
          <a:off x="16179800" y="2401691"/>
          <a:ext cx="838200" cy="2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75837</xdr:rowOff>
    </xdr:from>
    <xdr:to>
      <xdr:col>77</xdr:col>
      <xdr:colOff>44450</xdr:colOff>
      <xdr:row>16</xdr:row>
      <xdr:rowOff>104321</xdr:rowOff>
    </xdr:to>
    <xdr:cxnSp macro="">
      <xdr:nvCxnSpPr>
        <xdr:cNvPr id="447" name="直線コネクタ 446"/>
        <xdr:cNvCxnSpPr/>
      </xdr:nvCxnSpPr>
      <xdr:spPr>
        <a:xfrm flipV="1">
          <a:off x="15290800" y="2647587"/>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104321</xdr:rowOff>
    </xdr:to>
    <xdr:cxnSp macro="">
      <xdr:nvCxnSpPr>
        <xdr:cNvPr id="450" name="直線コネクタ 449"/>
        <xdr:cNvCxnSpPr/>
      </xdr:nvCxnSpPr>
      <xdr:spPr>
        <a:xfrm>
          <a:off x="14401800" y="2780877"/>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15845</xdr:rowOff>
    </xdr:from>
    <xdr:to>
      <xdr:col>68</xdr:col>
      <xdr:colOff>152400</xdr:colOff>
      <xdr:row>16</xdr:row>
      <xdr:rowOff>37677</xdr:rowOff>
    </xdr:to>
    <xdr:cxnSp macro="">
      <xdr:nvCxnSpPr>
        <xdr:cNvPr id="453" name="直線コネクタ 452"/>
        <xdr:cNvCxnSpPr/>
      </xdr:nvCxnSpPr>
      <xdr:spPr>
        <a:xfrm>
          <a:off x="13512800" y="275904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122041</xdr:rowOff>
    </xdr:from>
    <xdr:to>
      <xdr:col>81</xdr:col>
      <xdr:colOff>95250</xdr:colOff>
      <xdr:row>14</xdr:row>
      <xdr:rowOff>52191</xdr:rowOff>
    </xdr:to>
    <xdr:sp macro="" textlink="">
      <xdr:nvSpPr>
        <xdr:cNvPr id="463" name="楕円 462"/>
        <xdr:cNvSpPr/>
      </xdr:nvSpPr>
      <xdr:spPr>
        <a:xfrm>
          <a:off x="169672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43318</xdr:rowOff>
    </xdr:from>
    <xdr:ext cx="762000" cy="259045"/>
    <xdr:sp macro="" textlink="">
      <xdr:nvSpPr>
        <xdr:cNvPr id="464" name="将来負担の状況該当値テキスト"/>
        <xdr:cNvSpPr txBox="1"/>
      </xdr:nvSpPr>
      <xdr:spPr>
        <a:xfrm>
          <a:off x="17106900" y="22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25037</xdr:rowOff>
    </xdr:from>
    <xdr:to>
      <xdr:col>77</xdr:col>
      <xdr:colOff>95250</xdr:colOff>
      <xdr:row>15</xdr:row>
      <xdr:rowOff>126637</xdr:rowOff>
    </xdr:to>
    <xdr:sp macro="" textlink="">
      <xdr:nvSpPr>
        <xdr:cNvPr id="465" name="楕円 464"/>
        <xdr:cNvSpPr/>
      </xdr:nvSpPr>
      <xdr:spPr>
        <a:xfrm>
          <a:off x="16129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111414</xdr:rowOff>
    </xdr:from>
    <xdr:ext cx="736600" cy="259045"/>
    <xdr:sp macro="" textlink="">
      <xdr:nvSpPr>
        <xdr:cNvPr id="466" name="テキスト ボックス 465"/>
        <xdr:cNvSpPr txBox="1"/>
      </xdr:nvSpPr>
      <xdr:spPr>
        <a:xfrm>
          <a:off x="15798800" y="268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53521</xdr:rowOff>
    </xdr:from>
    <xdr:to>
      <xdr:col>73</xdr:col>
      <xdr:colOff>44450</xdr:colOff>
      <xdr:row>16</xdr:row>
      <xdr:rowOff>155121</xdr:rowOff>
    </xdr:to>
    <xdr:sp macro="" textlink="">
      <xdr:nvSpPr>
        <xdr:cNvPr id="467" name="楕円 466"/>
        <xdr:cNvSpPr/>
      </xdr:nvSpPr>
      <xdr:spPr>
        <a:xfrm>
          <a:off x="15240000" y="27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139898</xdr:rowOff>
    </xdr:from>
    <xdr:ext cx="762000" cy="259045"/>
    <xdr:sp macro="" textlink="">
      <xdr:nvSpPr>
        <xdr:cNvPr id="468" name="テキスト ボックス 467"/>
        <xdr:cNvSpPr txBox="1"/>
      </xdr:nvSpPr>
      <xdr:spPr>
        <a:xfrm>
          <a:off x="14909800" y="288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69" name="楕円 468"/>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73254</xdr:rowOff>
    </xdr:from>
    <xdr:ext cx="762000" cy="259045"/>
    <xdr:sp macro="" textlink="">
      <xdr:nvSpPr>
        <xdr:cNvPr id="470" name="テキスト ボックス 469"/>
        <xdr:cNvSpPr txBox="1"/>
      </xdr:nvSpPr>
      <xdr:spPr>
        <a:xfrm>
          <a:off x="14020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136495</xdr:rowOff>
    </xdr:from>
    <xdr:to>
      <xdr:col>64</xdr:col>
      <xdr:colOff>152400</xdr:colOff>
      <xdr:row>16</xdr:row>
      <xdr:rowOff>66645</xdr:rowOff>
    </xdr:to>
    <xdr:sp macro="" textlink="">
      <xdr:nvSpPr>
        <xdr:cNvPr id="471" name="楕円 470"/>
        <xdr:cNvSpPr/>
      </xdr:nvSpPr>
      <xdr:spPr>
        <a:xfrm>
          <a:off x="13462000" y="2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51422</xdr:rowOff>
    </xdr:from>
    <xdr:ext cx="762000" cy="259045"/>
    <xdr:sp macro="" textlink="">
      <xdr:nvSpPr>
        <xdr:cNvPr id="472" name="テキスト ボックス 471"/>
        <xdr:cNvSpPr txBox="1"/>
      </xdr:nvSpPr>
      <xdr:spPr>
        <a:xfrm>
          <a:off x="13131800" y="279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37,303
36,909
30.21
11,679,181
11,207,391
413,667
7,219,384
9,749,824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年度の人件費決算額は、平成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減少し、対前年度比で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ポイント減少した。また、類似団体平均を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ポイント下回った。要因は、嘱託職員報酬等の減であり、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非正規職員の任用については、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総人件費抑制とのバランスを図りながら、平成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月に定めた「人件費の抑制及び適正な人事配置についての方針」に基づき、見直しを進めている。人件費のうち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％を占めている職員給与は、平成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万円程増加しているが、これは人勧によるものであり今後も人件費を抑制しつつ、適正な人事配置に努める。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14986</xdr:rowOff>
    </xdr:to>
    <xdr:cxnSp macro="">
      <xdr:nvCxnSpPr>
        <xdr:cNvPr id="64" name="直線コネクタ 63"/>
        <xdr:cNvCxnSpPr/>
      </xdr:nvCxnSpPr>
      <xdr:spPr>
        <a:xfrm flipV="1">
          <a:off x="3987800" y="62992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24130</xdr:rowOff>
    </xdr:to>
    <xdr:cxnSp macro="">
      <xdr:nvCxnSpPr>
        <xdr:cNvPr id="67" name="直線コネクタ 66"/>
        <xdr:cNvCxnSpPr/>
      </xdr:nvCxnSpPr>
      <xdr:spPr>
        <a:xfrm flipV="1">
          <a:off x="3098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24130</xdr:rowOff>
    </xdr:to>
    <xdr:cxnSp macro="">
      <xdr:nvCxnSpPr>
        <xdr:cNvPr id="70" name="直線コネクタ 69"/>
        <xdr:cNvCxnSpPr/>
      </xdr:nvCxnSpPr>
      <xdr:spPr>
        <a:xfrm>
          <a:off x="2209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46990</xdr:rowOff>
    </xdr:to>
    <xdr:cxnSp macro="">
      <xdr:nvCxnSpPr>
        <xdr:cNvPr id="73" name="直線コネクタ 72"/>
        <xdr:cNvCxnSpPr/>
      </xdr:nvCxnSpPr>
      <xdr:spPr>
        <a:xfrm flipV="1">
          <a:off x="1320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直近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年間で類似団体平均との差は縮まったものの、依然として全国平均、福岡県平均、類似団体平均を上回っている。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年度については、ふるさと宇美町応援寄付金運営代行手数料や地球温暖化対策実行計画策定業務委託料の増になったことで、物件費全体としては前年度と比較して約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万円の増となった。今後も「財政改革推進プラン」に基づいた、経費削減を進めていく方針である。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104140</xdr:rowOff>
    </xdr:to>
    <xdr:cxnSp macro="">
      <xdr:nvCxnSpPr>
        <xdr:cNvPr id="125" name="直線コネクタ 124"/>
        <xdr:cNvCxnSpPr/>
      </xdr:nvCxnSpPr>
      <xdr:spPr>
        <a:xfrm flipV="1">
          <a:off x="15671800" y="2839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127000</xdr:rowOff>
    </xdr:to>
    <xdr:cxnSp macro="">
      <xdr:nvCxnSpPr>
        <xdr:cNvPr id="128" name="直線コネクタ 127"/>
        <xdr:cNvCxnSpPr/>
      </xdr:nvCxnSpPr>
      <xdr:spPr>
        <a:xfrm flipV="1">
          <a:off x="14782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165100</xdr:rowOff>
    </xdr:to>
    <xdr:cxnSp macro="">
      <xdr:nvCxnSpPr>
        <xdr:cNvPr id="131" name="直線コネクタ 130"/>
        <xdr:cNvCxnSpPr/>
      </xdr:nvCxnSpPr>
      <xdr:spPr>
        <a:xfrm flipV="1">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165100</xdr:rowOff>
    </xdr:to>
    <xdr:cxnSp macro="">
      <xdr:nvCxnSpPr>
        <xdr:cNvPr id="134" name="直線コネクタ 133"/>
        <xdr:cNvCxnSpPr/>
      </xdr:nvCxnSpPr>
      <xdr:spPr>
        <a:xfrm>
          <a:off x="13004800" y="2809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9" name="テキスト ボックス 148"/>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1" name="テキスト ボックス 150"/>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53" name="テキスト ボックス 152"/>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福岡県平均をいずれも下回ってはいるものの、類似団体平均は、今年度同ポイントに並んだ。年々上昇し続けているのは、民間保育園運営費等負担金や地域型保育給付費負担金及び障害児施設給付費の増加等が要因である。今後も、扶助費は上昇していくことが予想され対応が極めて困難となっており、決算額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万円増加している。更に高齢化の進行等に伴い、医療費をはじめとする扶助費の増加が見込まれるため、特定健診や特定保健指導の充実、訪問指導等を実施し、できる限り緩やかな伸びとなるよう努める。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107950</xdr:rowOff>
    </xdr:to>
    <xdr:cxnSp macro="">
      <xdr:nvCxnSpPr>
        <xdr:cNvPr id="186" name="直線コネクタ 185"/>
        <xdr:cNvCxnSpPr/>
      </xdr:nvCxnSpPr>
      <xdr:spPr>
        <a:xfrm>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57</xdr:row>
      <xdr:rowOff>31750</xdr:rowOff>
    </xdr:to>
    <xdr:cxnSp macro="">
      <xdr:nvCxnSpPr>
        <xdr:cNvPr id="189" name="直線コネクタ 188"/>
        <xdr:cNvCxnSpPr/>
      </xdr:nvCxnSpPr>
      <xdr:spPr>
        <a:xfrm>
          <a:off x="3098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114300</xdr:rowOff>
    </xdr:to>
    <xdr:cxnSp macro="">
      <xdr:nvCxnSpPr>
        <xdr:cNvPr id="192" name="直線コネクタ 191"/>
        <xdr:cNvCxnSpPr/>
      </xdr:nvCxnSpPr>
      <xdr:spPr>
        <a:xfrm>
          <a:off x="2209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25400</xdr:rowOff>
    </xdr:to>
    <xdr:cxnSp macro="">
      <xdr:nvCxnSpPr>
        <xdr:cNvPr id="195" name="直線コネクタ 194"/>
        <xdr:cNvCxnSpPr/>
      </xdr:nvCxnSpPr>
      <xdr:spPr>
        <a:xfrm>
          <a:off x="1320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7" name="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8" name="テキスト ボックス 207"/>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09" name="楕円 208"/>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0" name="テキスト ボックス 209"/>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1" name="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2" name="テキスト ボックス 21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年度までは、全国平均、福岡県平均、類似団体平均のいずれもが上回っていたが、平成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年度決算から流域関連公共下水道事業会計が法適用となり、当該事業会計への繰出金が皆減となったことで、全国平均、福岡県平均、類似団体平均いずれも下回った。前年度比では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ポイント下回った。繰出金については、国民健康保険特別会計への赤字繰出の抑制が喫緊の課題だったが、平成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年度に国民健康保険の保険税率改定を行い、赤字の縮減に繋がり法定外の繰出金の廃止を実現することができた。今後も国民健康保険特別会計への法定外の繰出しは行わない方針である。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136525</xdr:rowOff>
    </xdr:from>
    <xdr:to>
      <xdr:col>82</xdr:col>
      <xdr:colOff>107950</xdr:colOff>
      <xdr:row>56</xdr:row>
      <xdr:rowOff>22225</xdr:rowOff>
    </xdr:to>
    <xdr:cxnSp macro="">
      <xdr:nvCxnSpPr>
        <xdr:cNvPr id="251" name="直線コネクタ 250"/>
        <xdr:cNvCxnSpPr/>
      </xdr:nvCxnSpPr>
      <xdr:spPr>
        <a:xfrm flipV="1">
          <a:off x="15671800" y="95662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22225</xdr:rowOff>
    </xdr:from>
    <xdr:to>
      <xdr:col>78</xdr:col>
      <xdr:colOff>69850</xdr:colOff>
      <xdr:row>56</xdr:row>
      <xdr:rowOff>165100</xdr:rowOff>
    </xdr:to>
    <xdr:cxnSp macro="">
      <xdr:nvCxnSpPr>
        <xdr:cNvPr id="254" name="直線コネクタ 253"/>
        <xdr:cNvCxnSpPr/>
      </xdr:nvCxnSpPr>
      <xdr:spPr>
        <a:xfrm flipV="1">
          <a:off x="14782800" y="96234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59</xdr:row>
      <xdr:rowOff>136525</xdr:rowOff>
    </xdr:to>
    <xdr:cxnSp macro="">
      <xdr:nvCxnSpPr>
        <xdr:cNvPr id="257" name="直線コネクタ 256"/>
        <xdr:cNvCxnSpPr/>
      </xdr:nvCxnSpPr>
      <xdr:spPr>
        <a:xfrm flipV="1">
          <a:off x="13893800" y="9766300"/>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88900</xdr:rowOff>
    </xdr:from>
    <xdr:to>
      <xdr:col>69</xdr:col>
      <xdr:colOff>92075</xdr:colOff>
      <xdr:row>59</xdr:row>
      <xdr:rowOff>136525</xdr:rowOff>
    </xdr:to>
    <xdr:cxnSp macro="">
      <xdr:nvCxnSpPr>
        <xdr:cNvPr id="260" name="直線コネクタ 259"/>
        <xdr:cNvCxnSpPr/>
      </xdr:nvCxnSpPr>
      <xdr:spPr>
        <a:xfrm>
          <a:off x="13004800" y="10204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85725</xdr:rowOff>
    </xdr:from>
    <xdr:to>
      <xdr:col>82</xdr:col>
      <xdr:colOff>158750</xdr:colOff>
      <xdr:row>56</xdr:row>
      <xdr:rowOff>15875</xdr:rowOff>
    </xdr:to>
    <xdr:sp macro="" textlink="">
      <xdr:nvSpPr>
        <xdr:cNvPr id="270" name="楕円 269"/>
        <xdr:cNvSpPr/>
      </xdr:nvSpPr>
      <xdr:spPr>
        <a:xfrm>
          <a:off x="164592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102252</xdr:rowOff>
    </xdr:from>
    <xdr:ext cx="762000" cy="259045"/>
    <xdr:sp macro="" textlink="">
      <xdr:nvSpPr>
        <xdr:cNvPr id="271" name="その他該当値テキスト"/>
        <xdr:cNvSpPr txBox="1"/>
      </xdr:nvSpPr>
      <xdr:spPr>
        <a:xfrm>
          <a:off x="165989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142875</xdr:rowOff>
    </xdr:from>
    <xdr:to>
      <xdr:col>78</xdr:col>
      <xdr:colOff>120650</xdr:colOff>
      <xdr:row>56</xdr:row>
      <xdr:rowOff>73025</xdr:rowOff>
    </xdr:to>
    <xdr:sp macro="" textlink="">
      <xdr:nvSpPr>
        <xdr:cNvPr id="272" name="楕円 271"/>
        <xdr:cNvSpPr/>
      </xdr:nvSpPr>
      <xdr:spPr>
        <a:xfrm>
          <a:off x="15621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83202</xdr:rowOff>
    </xdr:from>
    <xdr:ext cx="736600" cy="259045"/>
    <xdr:sp macro="" textlink="">
      <xdr:nvSpPr>
        <xdr:cNvPr id="273" name="テキスト ボックス 272"/>
        <xdr:cNvSpPr txBox="1"/>
      </xdr:nvSpPr>
      <xdr:spPr>
        <a:xfrm>
          <a:off x="15290800" y="934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85725</xdr:rowOff>
    </xdr:from>
    <xdr:to>
      <xdr:col>69</xdr:col>
      <xdr:colOff>142875</xdr:colOff>
      <xdr:row>60</xdr:row>
      <xdr:rowOff>15875</xdr:rowOff>
    </xdr:to>
    <xdr:sp macro="" textlink="">
      <xdr:nvSpPr>
        <xdr:cNvPr id="276" name="楕円 275"/>
        <xdr:cNvSpPr/>
      </xdr:nvSpPr>
      <xdr:spPr>
        <a:xfrm>
          <a:off x="13843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652</xdr:rowOff>
    </xdr:from>
    <xdr:ext cx="762000" cy="259045"/>
    <xdr:sp macro="" textlink="">
      <xdr:nvSpPr>
        <xdr:cNvPr id="277" name="テキスト ボックス 276"/>
        <xdr:cNvSpPr txBox="1"/>
      </xdr:nvSpPr>
      <xdr:spPr>
        <a:xfrm>
          <a:off x="13512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78" name="楕円 277"/>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79" name="テキスト ボックス 278"/>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補助費等は前年度に比べ</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ポイントとなり、全国平均、福岡県平均、類似団体平均を大きく上回っている。平成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年度から比べると約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万円増加している。これは、可燃ごみの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RDF</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処理委託料（同級他団体負担金）が多額であることと、一部事務組合負担金等によるものである。一部事務組合負担金は、町独自の判断での抑制は困難なため、町単独事業である公共的団体への補助金の見直しを中心に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38</xdr:row>
      <xdr:rowOff>149860</xdr:rowOff>
    </xdr:to>
    <xdr:cxnSp macro="">
      <xdr:nvCxnSpPr>
        <xdr:cNvPr id="309" name="直線コネクタ 308"/>
        <xdr:cNvCxnSpPr/>
      </xdr:nvCxnSpPr>
      <xdr:spPr>
        <a:xfrm flipV="1">
          <a:off x="15671800" y="66375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37846</xdr:rowOff>
    </xdr:to>
    <xdr:cxnSp macro="">
      <xdr:nvCxnSpPr>
        <xdr:cNvPr id="312" name="直線コネクタ 311"/>
        <xdr:cNvCxnSpPr/>
      </xdr:nvCxnSpPr>
      <xdr:spPr>
        <a:xfrm flipV="1">
          <a:off x="14782800" y="66649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39</xdr:row>
      <xdr:rowOff>37846</xdr:rowOff>
    </xdr:to>
    <xdr:cxnSp macro="">
      <xdr:nvCxnSpPr>
        <xdr:cNvPr id="315" name="直線コネクタ 314"/>
        <xdr:cNvCxnSpPr/>
      </xdr:nvCxnSpPr>
      <xdr:spPr>
        <a:xfrm>
          <a:off x="13893800" y="64409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101854</xdr:rowOff>
    </xdr:to>
    <xdr:cxnSp macro="">
      <xdr:nvCxnSpPr>
        <xdr:cNvPr id="318" name="直線コネクタ 317"/>
        <xdr:cNvCxnSpPr/>
      </xdr:nvCxnSpPr>
      <xdr:spPr>
        <a:xfrm flipV="1">
          <a:off x="13004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8" name="楕円 327"/>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9"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0" name="楕円 329"/>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1" name="テキスト ボックス 330"/>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32" name="楕円 331"/>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33" name="テキスト ボックス 332"/>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4" name="楕円 333"/>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5" name="テキスト ボックス 334"/>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6" name="楕円 33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7" name="テキスト ボックス 33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近年の新規発行地方債の抑制策や補償金免除繰上償還の実施により年々減少していた公債費は、類似団体平均を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ポイント下回る低水準となっている。平成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年度の決算額が約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万円となったのは、一般廃棄物処理事業債地方債</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万円及び全国防災事業債</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万円の元金償還金開始額等が増加したことにより、前年度と比較して約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8,150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万円増加した。今後も老朽化した公共施設の改修等に伴う地方債の発行により、平成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年度にピークを迎えるため、引き続き新規地方債の発行は当該年度の元金償還金の額以内とする目標を堅持し、通常債の減少に努めていく方針である。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104139</xdr:rowOff>
    </xdr:to>
    <xdr:cxnSp macro="">
      <xdr:nvCxnSpPr>
        <xdr:cNvPr id="370" name="直線コネクタ 369"/>
        <xdr:cNvCxnSpPr/>
      </xdr:nvCxnSpPr>
      <xdr:spPr>
        <a:xfrm>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58420</xdr:rowOff>
    </xdr:to>
    <xdr:cxnSp macro="">
      <xdr:nvCxnSpPr>
        <xdr:cNvPr id="373" name="直線コネクタ 372"/>
        <xdr:cNvCxnSpPr/>
      </xdr:nvCxnSpPr>
      <xdr:spPr>
        <a:xfrm>
          <a:off x="3098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73661</xdr:rowOff>
    </xdr:to>
    <xdr:cxnSp macro="">
      <xdr:nvCxnSpPr>
        <xdr:cNvPr id="376" name="直線コネクタ 375"/>
        <xdr:cNvCxnSpPr/>
      </xdr:nvCxnSpPr>
      <xdr:spPr>
        <a:xfrm flipV="1">
          <a:off x="2209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77</xdr:row>
      <xdr:rowOff>8889</xdr:rowOff>
    </xdr:to>
    <xdr:cxnSp macro="">
      <xdr:nvCxnSpPr>
        <xdr:cNvPr id="379" name="直線コネクタ 378"/>
        <xdr:cNvCxnSpPr/>
      </xdr:nvCxnSpPr>
      <xdr:spPr>
        <a:xfrm flipV="1">
          <a:off x="1320800" y="13103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9" name="楕円 388"/>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0"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3" name="楕円 392"/>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4" name="テキスト ボックス 393"/>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5" name="楕円 394"/>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6" name="テキスト ボックス 395"/>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7" name="楕円 396"/>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8" name="テキスト ボックス 397"/>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年度から減少はしているが、依然として類似団体平均を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ポイント上回っている。主な要因は、年々増加している民間保育園運営費等負担金や障害児施設給付費の増加等が要因である。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また、老朽化が進む庁舎をはじめとした公共施設の維持補修費も増加が見込まれる。今後は、平成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宇美町公共施設再配置計画」に基づき、公共施設の改修、廃止、複合化を進めるとともに、事業の選択と集中をより一層進め、「財政改革推進プラン」に基づいた経常経費の削減に取り組んで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133858</xdr:rowOff>
    </xdr:to>
    <xdr:cxnSp macro="">
      <xdr:nvCxnSpPr>
        <xdr:cNvPr id="429" name="直線コネクタ 428"/>
        <xdr:cNvCxnSpPr/>
      </xdr:nvCxnSpPr>
      <xdr:spPr>
        <a:xfrm flipV="1">
          <a:off x="15671800" y="135869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133858</xdr:rowOff>
    </xdr:from>
    <xdr:to>
      <xdr:col>78</xdr:col>
      <xdr:colOff>69850</xdr:colOff>
      <xdr:row>80</xdr:row>
      <xdr:rowOff>81280</xdr:rowOff>
    </xdr:to>
    <xdr:cxnSp macro="">
      <xdr:nvCxnSpPr>
        <xdr:cNvPr id="432" name="直線コネクタ 431"/>
        <xdr:cNvCxnSpPr/>
      </xdr:nvCxnSpPr>
      <xdr:spPr>
        <a:xfrm flipV="1">
          <a:off x="14782800" y="136784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80</xdr:row>
      <xdr:rowOff>81280</xdr:rowOff>
    </xdr:to>
    <xdr:cxnSp macro="">
      <xdr:nvCxnSpPr>
        <xdr:cNvPr id="435" name="直線コネクタ 434"/>
        <xdr:cNvCxnSpPr/>
      </xdr:nvCxnSpPr>
      <xdr:spPr>
        <a:xfrm>
          <a:off x="13893800" y="136646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106426</xdr:rowOff>
    </xdr:from>
    <xdr:to>
      <xdr:col>69</xdr:col>
      <xdr:colOff>92075</xdr:colOff>
      <xdr:row>79</xdr:row>
      <xdr:rowOff>120142</xdr:rowOff>
    </xdr:to>
    <xdr:cxnSp macro="">
      <xdr:nvCxnSpPr>
        <xdr:cNvPr id="438" name="直線コネクタ 437"/>
        <xdr:cNvCxnSpPr/>
      </xdr:nvCxnSpPr>
      <xdr:spPr>
        <a:xfrm>
          <a:off x="13004800" y="13650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8" name="楕円 447"/>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49"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83058</xdr:rowOff>
    </xdr:from>
    <xdr:to>
      <xdr:col>78</xdr:col>
      <xdr:colOff>120650</xdr:colOff>
      <xdr:row>80</xdr:row>
      <xdr:rowOff>13208</xdr:rowOff>
    </xdr:to>
    <xdr:sp macro="" textlink="">
      <xdr:nvSpPr>
        <xdr:cNvPr id="450" name="楕円 449"/>
        <xdr:cNvSpPr/>
      </xdr:nvSpPr>
      <xdr:spPr>
        <a:xfrm>
          <a:off x="15621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169435</xdr:rowOff>
    </xdr:from>
    <xdr:ext cx="736600" cy="259045"/>
    <xdr:sp macro="" textlink="">
      <xdr:nvSpPr>
        <xdr:cNvPr id="451" name="テキスト ボックス 450"/>
        <xdr:cNvSpPr txBox="1"/>
      </xdr:nvSpPr>
      <xdr:spPr>
        <a:xfrm>
          <a:off x="15290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52" name="楕円 451"/>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53" name="テキスト ボックス 452"/>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4" name="楕円 453"/>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155719</xdr:rowOff>
    </xdr:from>
    <xdr:ext cx="762000" cy="259045"/>
    <xdr:sp macro="" textlink="">
      <xdr:nvSpPr>
        <xdr:cNvPr id="455" name="テキスト ボックス 454"/>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56" name="楕円 455"/>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57" name="テキスト ボックス 456"/>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33367</xdr:rowOff>
    </xdr:from>
    <xdr:to>
      <xdr:col>29</xdr:col>
      <xdr:colOff>127000</xdr:colOff>
      <xdr:row>19</xdr:row>
      <xdr:rowOff>50789</xdr:rowOff>
    </xdr:to>
    <xdr:cxnSp macro="">
      <xdr:nvCxnSpPr>
        <xdr:cNvPr id="52" name="直線コネクタ 51"/>
        <xdr:cNvCxnSpPr/>
      </xdr:nvCxnSpPr>
      <xdr:spPr bwMode="auto">
        <a:xfrm>
          <a:off x="5003800" y="3338542"/>
          <a:ext cx="647700" cy="1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15846</xdr:rowOff>
    </xdr:from>
    <xdr:to>
      <xdr:col>26</xdr:col>
      <xdr:colOff>50800</xdr:colOff>
      <xdr:row>19</xdr:row>
      <xdr:rowOff>33367</xdr:rowOff>
    </xdr:to>
    <xdr:cxnSp macro="">
      <xdr:nvCxnSpPr>
        <xdr:cNvPr id="55" name="直線コネクタ 54"/>
        <xdr:cNvCxnSpPr/>
      </xdr:nvCxnSpPr>
      <xdr:spPr bwMode="auto">
        <a:xfrm>
          <a:off x="4305300" y="3321021"/>
          <a:ext cx="698500" cy="1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3649</xdr:rowOff>
    </xdr:from>
    <xdr:to>
      <xdr:col>22</xdr:col>
      <xdr:colOff>114300</xdr:colOff>
      <xdr:row>19</xdr:row>
      <xdr:rowOff>15846</xdr:rowOff>
    </xdr:to>
    <xdr:cxnSp macro="">
      <xdr:nvCxnSpPr>
        <xdr:cNvPr id="58" name="直線コネクタ 57"/>
        <xdr:cNvCxnSpPr/>
      </xdr:nvCxnSpPr>
      <xdr:spPr bwMode="auto">
        <a:xfrm>
          <a:off x="3606800" y="3308824"/>
          <a:ext cx="698500" cy="1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171196</xdr:rowOff>
    </xdr:from>
    <xdr:to>
      <xdr:col>18</xdr:col>
      <xdr:colOff>177800</xdr:colOff>
      <xdr:row>19</xdr:row>
      <xdr:rowOff>3649</xdr:rowOff>
    </xdr:to>
    <xdr:cxnSp macro="">
      <xdr:nvCxnSpPr>
        <xdr:cNvPr id="61" name="直線コネクタ 60"/>
        <xdr:cNvCxnSpPr/>
      </xdr:nvCxnSpPr>
      <xdr:spPr bwMode="auto">
        <a:xfrm>
          <a:off x="2908300" y="3304921"/>
          <a:ext cx="698500" cy="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171439</xdr:rowOff>
    </xdr:from>
    <xdr:to>
      <xdr:col>29</xdr:col>
      <xdr:colOff>177800</xdr:colOff>
      <xdr:row>19</xdr:row>
      <xdr:rowOff>101589</xdr:rowOff>
    </xdr:to>
    <xdr:sp macro="" textlink="">
      <xdr:nvSpPr>
        <xdr:cNvPr id="71" name="楕円 70"/>
        <xdr:cNvSpPr/>
      </xdr:nvSpPr>
      <xdr:spPr bwMode="auto">
        <a:xfrm>
          <a:off x="5600700" y="330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143516</xdr:rowOff>
    </xdr:from>
    <xdr:ext cx="762000" cy="259045"/>
    <xdr:sp macro="" textlink="">
      <xdr:nvSpPr>
        <xdr:cNvPr id="72" name="人口1人当たり決算額の推移該当値テキスト130"/>
        <xdr:cNvSpPr txBox="1"/>
      </xdr:nvSpPr>
      <xdr:spPr>
        <a:xfrm>
          <a:off x="5740400" y="327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154017</xdr:rowOff>
    </xdr:from>
    <xdr:to>
      <xdr:col>26</xdr:col>
      <xdr:colOff>101600</xdr:colOff>
      <xdr:row>19</xdr:row>
      <xdr:rowOff>84167</xdr:rowOff>
    </xdr:to>
    <xdr:sp macro="" textlink="">
      <xdr:nvSpPr>
        <xdr:cNvPr id="73" name="楕円 72"/>
        <xdr:cNvSpPr/>
      </xdr:nvSpPr>
      <xdr:spPr bwMode="auto">
        <a:xfrm>
          <a:off x="4953000" y="328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68944</xdr:rowOff>
    </xdr:from>
    <xdr:ext cx="736600" cy="259045"/>
    <xdr:sp macro="" textlink="">
      <xdr:nvSpPr>
        <xdr:cNvPr id="74" name="テキスト ボックス 73"/>
        <xdr:cNvSpPr txBox="1"/>
      </xdr:nvSpPr>
      <xdr:spPr>
        <a:xfrm>
          <a:off x="4622800" y="337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136496</xdr:rowOff>
    </xdr:from>
    <xdr:to>
      <xdr:col>22</xdr:col>
      <xdr:colOff>165100</xdr:colOff>
      <xdr:row>19</xdr:row>
      <xdr:rowOff>66646</xdr:rowOff>
    </xdr:to>
    <xdr:sp macro="" textlink="">
      <xdr:nvSpPr>
        <xdr:cNvPr id="75" name="楕円 74"/>
        <xdr:cNvSpPr/>
      </xdr:nvSpPr>
      <xdr:spPr bwMode="auto">
        <a:xfrm>
          <a:off x="4254500" y="327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51423</xdr:rowOff>
    </xdr:from>
    <xdr:ext cx="762000" cy="259045"/>
    <xdr:sp macro="" textlink="">
      <xdr:nvSpPr>
        <xdr:cNvPr id="76" name="テキスト ボックス 75"/>
        <xdr:cNvSpPr txBox="1"/>
      </xdr:nvSpPr>
      <xdr:spPr>
        <a:xfrm>
          <a:off x="3924300" y="335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124299</xdr:rowOff>
    </xdr:from>
    <xdr:to>
      <xdr:col>19</xdr:col>
      <xdr:colOff>38100</xdr:colOff>
      <xdr:row>19</xdr:row>
      <xdr:rowOff>54449</xdr:rowOff>
    </xdr:to>
    <xdr:sp macro="" textlink="">
      <xdr:nvSpPr>
        <xdr:cNvPr id="77" name="楕円 76"/>
        <xdr:cNvSpPr/>
      </xdr:nvSpPr>
      <xdr:spPr bwMode="auto">
        <a:xfrm>
          <a:off x="3556000" y="325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39226</xdr:rowOff>
    </xdr:from>
    <xdr:ext cx="762000" cy="259045"/>
    <xdr:sp macro="" textlink="">
      <xdr:nvSpPr>
        <xdr:cNvPr id="78" name="テキスト ボックス 77"/>
        <xdr:cNvSpPr txBox="1"/>
      </xdr:nvSpPr>
      <xdr:spPr>
        <a:xfrm>
          <a:off x="3225800" y="33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120396</xdr:rowOff>
    </xdr:from>
    <xdr:to>
      <xdr:col>15</xdr:col>
      <xdr:colOff>101600</xdr:colOff>
      <xdr:row>19</xdr:row>
      <xdr:rowOff>50546</xdr:rowOff>
    </xdr:to>
    <xdr:sp macro="" textlink="">
      <xdr:nvSpPr>
        <xdr:cNvPr id="79" name="楕円 78"/>
        <xdr:cNvSpPr/>
      </xdr:nvSpPr>
      <xdr:spPr bwMode="auto">
        <a:xfrm>
          <a:off x="2857500" y="325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35323</xdr:rowOff>
    </xdr:from>
    <xdr:ext cx="762000" cy="259045"/>
    <xdr:sp macro="" textlink="">
      <xdr:nvSpPr>
        <xdr:cNvPr id="80" name="テキスト ボックス 79"/>
        <xdr:cNvSpPr txBox="1"/>
      </xdr:nvSpPr>
      <xdr:spPr>
        <a:xfrm>
          <a:off x="2527300" y="334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250020</xdr:rowOff>
    </xdr:from>
    <xdr:to>
      <xdr:col>29</xdr:col>
      <xdr:colOff>127000</xdr:colOff>
      <xdr:row>35</xdr:row>
      <xdr:rowOff>259621</xdr:rowOff>
    </xdr:to>
    <xdr:cxnSp macro="">
      <xdr:nvCxnSpPr>
        <xdr:cNvPr id="115" name="直線コネクタ 114"/>
        <xdr:cNvCxnSpPr/>
      </xdr:nvCxnSpPr>
      <xdr:spPr bwMode="auto">
        <a:xfrm>
          <a:off x="5003800" y="6860370"/>
          <a:ext cx="6477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229707</xdr:rowOff>
    </xdr:from>
    <xdr:to>
      <xdr:col>26</xdr:col>
      <xdr:colOff>50800</xdr:colOff>
      <xdr:row>35</xdr:row>
      <xdr:rowOff>250020</xdr:rowOff>
    </xdr:to>
    <xdr:cxnSp macro="">
      <xdr:nvCxnSpPr>
        <xdr:cNvPr id="118" name="直線コネクタ 117"/>
        <xdr:cNvCxnSpPr/>
      </xdr:nvCxnSpPr>
      <xdr:spPr bwMode="auto">
        <a:xfrm>
          <a:off x="4305300" y="6840057"/>
          <a:ext cx="698500" cy="2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79060</xdr:rowOff>
    </xdr:from>
    <xdr:to>
      <xdr:col>22</xdr:col>
      <xdr:colOff>114300</xdr:colOff>
      <xdr:row>35</xdr:row>
      <xdr:rowOff>229707</xdr:rowOff>
    </xdr:to>
    <xdr:cxnSp macro="">
      <xdr:nvCxnSpPr>
        <xdr:cNvPr id="121" name="直線コネクタ 120"/>
        <xdr:cNvCxnSpPr/>
      </xdr:nvCxnSpPr>
      <xdr:spPr bwMode="auto">
        <a:xfrm>
          <a:off x="3606800" y="6689410"/>
          <a:ext cx="698500" cy="15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79060</xdr:rowOff>
    </xdr:from>
    <xdr:to>
      <xdr:col>18</xdr:col>
      <xdr:colOff>177800</xdr:colOff>
      <xdr:row>35</xdr:row>
      <xdr:rowOff>145745</xdr:rowOff>
    </xdr:to>
    <xdr:cxnSp macro="">
      <xdr:nvCxnSpPr>
        <xdr:cNvPr id="124" name="直線コネクタ 123"/>
        <xdr:cNvCxnSpPr/>
      </xdr:nvCxnSpPr>
      <xdr:spPr bwMode="auto">
        <a:xfrm flipV="1">
          <a:off x="2908300" y="6689410"/>
          <a:ext cx="698500" cy="6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208821</xdr:rowOff>
    </xdr:from>
    <xdr:to>
      <xdr:col>29</xdr:col>
      <xdr:colOff>177800</xdr:colOff>
      <xdr:row>35</xdr:row>
      <xdr:rowOff>310421</xdr:rowOff>
    </xdr:to>
    <xdr:sp macro="" textlink="">
      <xdr:nvSpPr>
        <xdr:cNvPr id="134" name="楕円 133"/>
        <xdr:cNvSpPr/>
      </xdr:nvSpPr>
      <xdr:spPr bwMode="auto">
        <a:xfrm>
          <a:off x="5600700" y="681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180898</xdr:rowOff>
    </xdr:from>
    <xdr:ext cx="762000" cy="259045"/>
    <xdr:sp macro="" textlink="">
      <xdr:nvSpPr>
        <xdr:cNvPr id="135" name="人口1人当たり決算額の推移該当値テキスト445"/>
        <xdr:cNvSpPr txBox="1"/>
      </xdr:nvSpPr>
      <xdr:spPr>
        <a:xfrm>
          <a:off x="5740400" y="6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199220</xdr:rowOff>
    </xdr:from>
    <xdr:to>
      <xdr:col>26</xdr:col>
      <xdr:colOff>101600</xdr:colOff>
      <xdr:row>35</xdr:row>
      <xdr:rowOff>300820</xdr:rowOff>
    </xdr:to>
    <xdr:sp macro="" textlink="">
      <xdr:nvSpPr>
        <xdr:cNvPr id="136" name="楕円 135"/>
        <xdr:cNvSpPr/>
      </xdr:nvSpPr>
      <xdr:spPr bwMode="auto">
        <a:xfrm>
          <a:off x="4953000" y="680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310997</xdr:rowOff>
    </xdr:from>
    <xdr:ext cx="736600" cy="259045"/>
    <xdr:sp macro="" textlink="">
      <xdr:nvSpPr>
        <xdr:cNvPr id="137" name="テキスト ボックス 136"/>
        <xdr:cNvSpPr txBox="1"/>
      </xdr:nvSpPr>
      <xdr:spPr>
        <a:xfrm>
          <a:off x="4622800" y="6578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178907</xdr:rowOff>
    </xdr:from>
    <xdr:to>
      <xdr:col>22</xdr:col>
      <xdr:colOff>165100</xdr:colOff>
      <xdr:row>35</xdr:row>
      <xdr:rowOff>280507</xdr:rowOff>
    </xdr:to>
    <xdr:sp macro="" textlink="">
      <xdr:nvSpPr>
        <xdr:cNvPr id="138" name="楕円 137"/>
        <xdr:cNvSpPr/>
      </xdr:nvSpPr>
      <xdr:spPr bwMode="auto">
        <a:xfrm>
          <a:off x="4254500" y="678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290684</xdr:rowOff>
    </xdr:from>
    <xdr:ext cx="762000" cy="259045"/>
    <xdr:sp macro="" textlink="">
      <xdr:nvSpPr>
        <xdr:cNvPr id="139" name="テキスト ボックス 138"/>
        <xdr:cNvSpPr txBox="1"/>
      </xdr:nvSpPr>
      <xdr:spPr>
        <a:xfrm>
          <a:off x="3924300" y="655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28260</xdr:rowOff>
    </xdr:from>
    <xdr:to>
      <xdr:col>19</xdr:col>
      <xdr:colOff>38100</xdr:colOff>
      <xdr:row>35</xdr:row>
      <xdr:rowOff>129860</xdr:rowOff>
    </xdr:to>
    <xdr:sp macro="" textlink="">
      <xdr:nvSpPr>
        <xdr:cNvPr id="140" name="楕円 139"/>
        <xdr:cNvSpPr/>
      </xdr:nvSpPr>
      <xdr:spPr bwMode="auto">
        <a:xfrm>
          <a:off x="3556000" y="663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140036</xdr:rowOff>
    </xdr:from>
    <xdr:ext cx="762000" cy="259045"/>
    <xdr:sp macro="" textlink="">
      <xdr:nvSpPr>
        <xdr:cNvPr id="141" name="テキスト ボックス 140"/>
        <xdr:cNvSpPr txBox="1"/>
      </xdr:nvSpPr>
      <xdr:spPr>
        <a:xfrm>
          <a:off x="3225800" y="640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94945</xdr:rowOff>
    </xdr:from>
    <xdr:to>
      <xdr:col>15</xdr:col>
      <xdr:colOff>101600</xdr:colOff>
      <xdr:row>35</xdr:row>
      <xdr:rowOff>196545</xdr:rowOff>
    </xdr:to>
    <xdr:sp macro="" textlink="">
      <xdr:nvSpPr>
        <xdr:cNvPr id="142" name="楕円 141"/>
        <xdr:cNvSpPr/>
      </xdr:nvSpPr>
      <xdr:spPr bwMode="auto">
        <a:xfrm>
          <a:off x="2857500" y="670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206722</xdr:rowOff>
    </xdr:from>
    <xdr:ext cx="762000" cy="259045"/>
    <xdr:sp macro="" textlink="">
      <xdr:nvSpPr>
        <xdr:cNvPr id="143" name="テキスト ボックス 142"/>
        <xdr:cNvSpPr txBox="1"/>
      </xdr:nvSpPr>
      <xdr:spPr>
        <a:xfrm>
          <a:off x="2527300" y="64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37,303
36,909
30.21
11,679,181
11,207,391
413,667
7,219,384
9,749,824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136287</xdr:rowOff>
    </xdr:from>
    <xdr:to>
      <xdr:col>24</xdr:col>
      <xdr:colOff>63500</xdr:colOff>
      <xdr:row>36</xdr:row>
      <xdr:rowOff>154298</xdr:rowOff>
    </xdr:to>
    <xdr:cxnSp macro="">
      <xdr:nvCxnSpPr>
        <xdr:cNvPr id="63" name="直線コネクタ 62"/>
        <xdr:cNvCxnSpPr/>
      </xdr:nvCxnSpPr>
      <xdr:spPr>
        <a:xfrm>
          <a:off x="3797300" y="6308487"/>
          <a:ext cx="838200" cy="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131307</xdr:rowOff>
    </xdr:from>
    <xdr:to>
      <xdr:col>19</xdr:col>
      <xdr:colOff>177800</xdr:colOff>
      <xdr:row>36</xdr:row>
      <xdr:rowOff>136287</xdr:rowOff>
    </xdr:to>
    <xdr:cxnSp macro="">
      <xdr:nvCxnSpPr>
        <xdr:cNvPr id="66" name="直線コネクタ 65"/>
        <xdr:cNvCxnSpPr/>
      </xdr:nvCxnSpPr>
      <xdr:spPr>
        <a:xfrm>
          <a:off x="2908300" y="6303507"/>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119436</xdr:rowOff>
    </xdr:from>
    <xdr:to>
      <xdr:col>15</xdr:col>
      <xdr:colOff>50800</xdr:colOff>
      <xdr:row>36</xdr:row>
      <xdr:rowOff>131307</xdr:rowOff>
    </xdr:to>
    <xdr:cxnSp macro="">
      <xdr:nvCxnSpPr>
        <xdr:cNvPr id="69" name="直線コネクタ 68"/>
        <xdr:cNvCxnSpPr/>
      </xdr:nvCxnSpPr>
      <xdr:spPr>
        <a:xfrm>
          <a:off x="2019300" y="6291636"/>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92837</xdr:rowOff>
    </xdr:from>
    <xdr:to>
      <xdr:col>10</xdr:col>
      <xdr:colOff>114300</xdr:colOff>
      <xdr:row>36</xdr:row>
      <xdr:rowOff>119436</xdr:rowOff>
    </xdr:to>
    <xdr:cxnSp macro="">
      <xdr:nvCxnSpPr>
        <xdr:cNvPr id="72" name="直線コネクタ 71"/>
        <xdr:cNvCxnSpPr/>
      </xdr:nvCxnSpPr>
      <xdr:spPr>
        <a:xfrm>
          <a:off x="1130300" y="6265037"/>
          <a:ext cx="8890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103498</xdr:rowOff>
    </xdr:from>
    <xdr:to>
      <xdr:col>24</xdr:col>
      <xdr:colOff>114300</xdr:colOff>
      <xdr:row>37</xdr:row>
      <xdr:rowOff>33648</xdr:rowOff>
    </xdr:to>
    <xdr:sp macro="" textlink="">
      <xdr:nvSpPr>
        <xdr:cNvPr id="82" name="楕円 81"/>
        <xdr:cNvSpPr/>
      </xdr:nvSpPr>
      <xdr:spPr>
        <a:xfrm>
          <a:off x="4584700" y="6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81925</xdr:rowOff>
    </xdr:from>
    <xdr:ext cx="534377" cy="259045"/>
    <xdr:sp macro="" textlink="">
      <xdr:nvSpPr>
        <xdr:cNvPr id="83" name="人件費該当値テキスト"/>
        <xdr:cNvSpPr txBox="1"/>
      </xdr:nvSpPr>
      <xdr:spPr>
        <a:xfrm>
          <a:off x="4686300" y="62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85487</xdr:rowOff>
    </xdr:from>
    <xdr:to>
      <xdr:col>20</xdr:col>
      <xdr:colOff>38100</xdr:colOff>
      <xdr:row>37</xdr:row>
      <xdr:rowOff>15637</xdr:rowOff>
    </xdr:to>
    <xdr:sp macro="" textlink="">
      <xdr:nvSpPr>
        <xdr:cNvPr id="84" name="楕円 83"/>
        <xdr:cNvSpPr/>
      </xdr:nvSpPr>
      <xdr:spPr>
        <a:xfrm>
          <a:off x="3746500" y="62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6764</xdr:rowOff>
    </xdr:from>
    <xdr:ext cx="534377" cy="259045"/>
    <xdr:sp macro="" textlink="">
      <xdr:nvSpPr>
        <xdr:cNvPr id="85" name="テキスト ボックス 84"/>
        <xdr:cNvSpPr txBox="1"/>
      </xdr:nvSpPr>
      <xdr:spPr>
        <a:xfrm>
          <a:off x="3530111" y="63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80507</xdr:rowOff>
    </xdr:from>
    <xdr:to>
      <xdr:col>15</xdr:col>
      <xdr:colOff>101600</xdr:colOff>
      <xdr:row>37</xdr:row>
      <xdr:rowOff>10657</xdr:rowOff>
    </xdr:to>
    <xdr:sp macro="" textlink="">
      <xdr:nvSpPr>
        <xdr:cNvPr id="86" name="楕円 85"/>
        <xdr:cNvSpPr/>
      </xdr:nvSpPr>
      <xdr:spPr>
        <a:xfrm>
          <a:off x="2857500" y="62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1784</xdr:rowOff>
    </xdr:from>
    <xdr:ext cx="534377" cy="259045"/>
    <xdr:sp macro="" textlink="">
      <xdr:nvSpPr>
        <xdr:cNvPr id="87" name="テキスト ボックス 86"/>
        <xdr:cNvSpPr txBox="1"/>
      </xdr:nvSpPr>
      <xdr:spPr>
        <a:xfrm>
          <a:off x="2641111" y="63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68636</xdr:rowOff>
    </xdr:from>
    <xdr:to>
      <xdr:col>10</xdr:col>
      <xdr:colOff>165100</xdr:colOff>
      <xdr:row>36</xdr:row>
      <xdr:rowOff>170236</xdr:rowOff>
    </xdr:to>
    <xdr:sp macro="" textlink="">
      <xdr:nvSpPr>
        <xdr:cNvPr id="88" name="楕円 87"/>
        <xdr:cNvSpPr/>
      </xdr:nvSpPr>
      <xdr:spPr>
        <a:xfrm>
          <a:off x="1968500" y="62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161363</xdr:rowOff>
    </xdr:from>
    <xdr:ext cx="534377" cy="259045"/>
    <xdr:sp macro="" textlink="">
      <xdr:nvSpPr>
        <xdr:cNvPr id="89" name="テキスト ボックス 88"/>
        <xdr:cNvSpPr txBox="1"/>
      </xdr:nvSpPr>
      <xdr:spPr>
        <a:xfrm>
          <a:off x="1752111" y="633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42037</xdr:rowOff>
    </xdr:from>
    <xdr:to>
      <xdr:col>6</xdr:col>
      <xdr:colOff>38100</xdr:colOff>
      <xdr:row>36</xdr:row>
      <xdr:rowOff>143637</xdr:rowOff>
    </xdr:to>
    <xdr:sp macro="" textlink="">
      <xdr:nvSpPr>
        <xdr:cNvPr id="90" name="楕円 89"/>
        <xdr:cNvSpPr/>
      </xdr:nvSpPr>
      <xdr:spPr>
        <a:xfrm>
          <a:off x="1079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134764</xdr:rowOff>
    </xdr:from>
    <xdr:ext cx="534377" cy="259045"/>
    <xdr:sp macro="" textlink="">
      <xdr:nvSpPr>
        <xdr:cNvPr id="91" name="テキスト ボックス 90"/>
        <xdr:cNvSpPr txBox="1"/>
      </xdr:nvSpPr>
      <xdr:spPr>
        <a:xfrm>
          <a:off x="863111" y="63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110011</xdr:rowOff>
    </xdr:from>
    <xdr:to>
      <xdr:col>24</xdr:col>
      <xdr:colOff>63500</xdr:colOff>
      <xdr:row>58</xdr:row>
      <xdr:rowOff>111494</xdr:rowOff>
    </xdr:to>
    <xdr:cxnSp macro="">
      <xdr:nvCxnSpPr>
        <xdr:cNvPr id="122" name="直線コネクタ 121"/>
        <xdr:cNvCxnSpPr/>
      </xdr:nvCxnSpPr>
      <xdr:spPr>
        <a:xfrm flipV="1">
          <a:off x="3797300" y="10054111"/>
          <a:ext cx="8382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103999</xdr:rowOff>
    </xdr:from>
    <xdr:to>
      <xdr:col>19</xdr:col>
      <xdr:colOff>177800</xdr:colOff>
      <xdr:row>58</xdr:row>
      <xdr:rowOff>111494</xdr:rowOff>
    </xdr:to>
    <xdr:cxnSp macro="">
      <xdr:nvCxnSpPr>
        <xdr:cNvPr id="125" name="直線コネクタ 124"/>
        <xdr:cNvCxnSpPr/>
      </xdr:nvCxnSpPr>
      <xdr:spPr>
        <a:xfrm>
          <a:off x="2908300" y="10048099"/>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97801</xdr:rowOff>
    </xdr:from>
    <xdr:to>
      <xdr:col>15</xdr:col>
      <xdr:colOff>50800</xdr:colOff>
      <xdr:row>58</xdr:row>
      <xdr:rowOff>103999</xdr:rowOff>
    </xdr:to>
    <xdr:cxnSp macro="">
      <xdr:nvCxnSpPr>
        <xdr:cNvPr id="128" name="直線コネクタ 127"/>
        <xdr:cNvCxnSpPr/>
      </xdr:nvCxnSpPr>
      <xdr:spPr>
        <a:xfrm>
          <a:off x="2019300" y="10041901"/>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97801</xdr:rowOff>
    </xdr:from>
    <xdr:to>
      <xdr:col>10</xdr:col>
      <xdr:colOff>114300</xdr:colOff>
      <xdr:row>58</xdr:row>
      <xdr:rowOff>104335</xdr:rowOff>
    </xdr:to>
    <xdr:cxnSp macro="">
      <xdr:nvCxnSpPr>
        <xdr:cNvPr id="131" name="直線コネクタ 130"/>
        <xdr:cNvCxnSpPr/>
      </xdr:nvCxnSpPr>
      <xdr:spPr>
        <a:xfrm flipV="1">
          <a:off x="1130300" y="10041901"/>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59211</xdr:rowOff>
    </xdr:from>
    <xdr:to>
      <xdr:col>24</xdr:col>
      <xdr:colOff>114300</xdr:colOff>
      <xdr:row>58</xdr:row>
      <xdr:rowOff>160811</xdr:rowOff>
    </xdr:to>
    <xdr:sp macro="" textlink="">
      <xdr:nvSpPr>
        <xdr:cNvPr id="141" name="楕円 140"/>
        <xdr:cNvSpPr/>
      </xdr:nvSpPr>
      <xdr:spPr>
        <a:xfrm>
          <a:off x="4584700" y="100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60694</xdr:rowOff>
    </xdr:from>
    <xdr:to>
      <xdr:col>20</xdr:col>
      <xdr:colOff>38100</xdr:colOff>
      <xdr:row>58</xdr:row>
      <xdr:rowOff>162294</xdr:rowOff>
    </xdr:to>
    <xdr:sp macro="" textlink="">
      <xdr:nvSpPr>
        <xdr:cNvPr id="143" name="楕円 142"/>
        <xdr:cNvSpPr/>
      </xdr:nvSpPr>
      <xdr:spPr>
        <a:xfrm>
          <a:off x="3746500" y="100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153421</xdr:rowOff>
    </xdr:from>
    <xdr:ext cx="534377" cy="259045"/>
    <xdr:sp macro="" textlink="">
      <xdr:nvSpPr>
        <xdr:cNvPr id="144" name="テキスト ボックス 143"/>
        <xdr:cNvSpPr txBox="1"/>
      </xdr:nvSpPr>
      <xdr:spPr>
        <a:xfrm>
          <a:off x="3530111" y="100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53199</xdr:rowOff>
    </xdr:from>
    <xdr:to>
      <xdr:col>15</xdr:col>
      <xdr:colOff>101600</xdr:colOff>
      <xdr:row>58</xdr:row>
      <xdr:rowOff>154799</xdr:rowOff>
    </xdr:to>
    <xdr:sp macro="" textlink="">
      <xdr:nvSpPr>
        <xdr:cNvPr id="145" name="楕円 144"/>
        <xdr:cNvSpPr/>
      </xdr:nvSpPr>
      <xdr:spPr>
        <a:xfrm>
          <a:off x="2857500" y="99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145926</xdr:rowOff>
    </xdr:from>
    <xdr:ext cx="534377" cy="259045"/>
    <xdr:sp macro="" textlink="">
      <xdr:nvSpPr>
        <xdr:cNvPr id="146" name="テキスト ボックス 145"/>
        <xdr:cNvSpPr txBox="1"/>
      </xdr:nvSpPr>
      <xdr:spPr>
        <a:xfrm>
          <a:off x="2641111" y="100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47001</xdr:rowOff>
    </xdr:from>
    <xdr:to>
      <xdr:col>10</xdr:col>
      <xdr:colOff>165100</xdr:colOff>
      <xdr:row>58</xdr:row>
      <xdr:rowOff>148601</xdr:rowOff>
    </xdr:to>
    <xdr:sp macro="" textlink="">
      <xdr:nvSpPr>
        <xdr:cNvPr id="147" name="楕円 146"/>
        <xdr:cNvSpPr/>
      </xdr:nvSpPr>
      <xdr:spPr>
        <a:xfrm>
          <a:off x="1968500" y="99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139728</xdr:rowOff>
    </xdr:from>
    <xdr:ext cx="534377" cy="259045"/>
    <xdr:sp macro="" textlink="">
      <xdr:nvSpPr>
        <xdr:cNvPr id="148" name="テキスト ボックス 147"/>
        <xdr:cNvSpPr txBox="1"/>
      </xdr:nvSpPr>
      <xdr:spPr>
        <a:xfrm>
          <a:off x="1752111" y="1008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53535</xdr:rowOff>
    </xdr:from>
    <xdr:to>
      <xdr:col>6</xdr:col>
      <xdr:colOff>38100</xdr:colOff>
      <xdr:row>58</xdr:row>
      <xdr:rowOff>155135</xdr:rowOff>
    </xdr:to>
    <xdr:sp macro="" textlink="">
      <xdr:nvSpPr>
        <xdr:cNvPr id="149" name="楕円 148"/>
        <xdr:cNvSpPr/>
      </xdr:nvSpPr>
      <xdr:spPr>
        <a:xfrm>
          <a:off x="1079500" y="99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146262</xdr:rowOff>
    </xdr:from>
    <xdr:ext cx="534377" cy="259045"/>
    <xdr:sp macro="" textlink="">
      <xdr:nvSpPr>
        <xdr:cNvPr id="150" name="テキスト ボックス 149"/>
        <xdr:cNvSpPr txBox="1"/>
      </xdr:nvSpPr>
      <xdr:spPr>
        <a:xfrm>
          <a:off x="863111"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96114</xdr:rowOff>
    </xdr:from>
    <xdr:to>
      <xdr:col>24</xdr:col>
      <xdr:colOff>63500</xdr:colOff>
      <xdr:row>78</xdr:row>
      <xdr:rowOff>105639</xdr:rowOff>
    </xdr:to>
    <xdr:cxnSp macro="">
      <xdr:nvCxnSpPr>
        <xdr:cNvPr id="179" name="直線コネクタ 178"/>
        <xdr:cNvCxnSpPr/>
      </xdr:nvCxnSpPr>
      <xdr:spPr>
        <a:xfrm>
          <a:off x="3797300" y="134692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91008</xdr:rowOff>
    </xdr:from>
    <xdr:to>
      <xdr:col>19</xdr:col>
      <xdr:colOff>177800</xdr:colOff>
      <xdr:row>78</xdr:row>
      <xdr:rowOff>96114</xdr:rowOff>
    </xdr:to>
    <xdr:cxnSp macro="">
      <xdr:nvCxnSpPr>
        <xdr:cNvPr id="182" name="直線コネクタ 181"/>
        <xdr:cNvCxnSpPr/>
      </xdr:nvCxnSpPr>
      <xdr:spPr>
        <a:xfrm>
          <a:off x="2908300" y="13464108"/>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91008</xdr:rowOff>
    </xdr:from>
    <xdr:to>
      <xdr:col>15</xdr:col>
      <xdr:colOff>50800</xdr:colOff>
      <xdr:row>78</xdr:row>
      <xdr:rowOff>98019</xdr:rowOff>
    </xdr:to>
    <xdr:cxnSp macro="">
      <xdr:nvCxnSpPr>
        <xdr:cNvPr id="185" name="直線コネクタ 184"/>
        <xdr:cNvCxnSpPr/>
      </xdr:nvCxnSpPr>
      <xdr:spPr>
        <a:xfrm flipV="1">
          <a:off x="2019300" y="1346410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65939</xdr:rowOff>
    </xdr:from>
    <xdr:to>
      <xdr:col>10</xdr:col>
      <xdr:colOff>114300</xdr:colOff>
      <xdr:row>78</xdr:row>
      <xdr:rowOff>98019</xdr:rowOff>
    </xdr:to>
    <xdr:cxnSp macro="">
      <xdr:nvCxnSpPr>
        <xdr:cNvPr id="188" name="直線コネクタ 187"/>
        <xdr:cNvCxnSpPr/>
      </xdr:nvCxnSpPr>
      <xdr:spPr>
        <a:xfrm>
          <a:off x="1130300" y="1343903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54839</xdr:rowOff>
    </xdr:from>
    <xdr:to>
      <xdr:col>24</xdr:col>
      <xdr:colOff>114300</xdr:colOff>
      <xdr:row>78</xdr:row>
      <xdr:rowOff>156439</xdr:rowOff>
    </xdr:to>
    <xdr:sp macro="" textlink="">
      <xdr:nvSpPr>
        <xdr:cNvPr id="198" name="楕円 197"/>
        <xdr:cNvSpPr/>
      </xdr:nvSpPr>
      <xdr:spPr>
        <a:xfrm>
          <a:off x="45847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141216</xdr:rowOff>
    </xdr:from>
    <xdr:ext cx="469744" cy="259045"/>
    <xdr:sp macro="" textlink="">
      <xdr:nvSpPr>
        <xdr:cNvPr id="199" name="維持補修費該当値テキスト"/>
        <xdr:cNvSpPr txBox="1"/>
      </xdr:nvSpPr>
      <xdr:spPr>
        <a:xfrm>
          <a:off x="4686300" y="1334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45314</xdr:rowOff>
    </xdr:from>
    <xdr:to>
      <xdr:col>20</xdr:col>
      <xdr:colOff>38100</xdr:colOff>
      <xdr:row>78</xdr:row>
      <xdr:rowOff>146914</xdr:rowOff>
    </xdr:to>
    <xdr:sp macro="" textlink="">
      <xdr:nvSpPr>
        <xdr:cNvPr id="200" name="楕円 199"/>
        <xdr:cNvSpPr/>
      </xdr:nvSpPr>
      <xdr:spPr>
        <a:xfrm>
          <a:off x="37465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138041</xdr:rowOff>
    </xdr:from>
    <xdr:ext cx="469744" cy="259045"/>
    <xdr:sp macro="" textlink="">
      <xdr:nvSpPr>
        <xdr:cNvPr id="201" name="テキスト ボックス 200"/>
        <xdr:cNvSpPr txBox="1"/>
      </xdr:nvSpPr>
      <xdr:spPr>
        <a:xfrm>
          <a:off x="3562428" y="135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40208</xdr:rowOff>
    </xdr:from>
    <xdr:to>
      <xdr:col>15</xdr:col>
      <xdr:colOff>101600</xdr:colOff>
      <xdr:row>78</xdr:row>
      <xdr:rowOff>141808</xdr:rowOff>
    </xdr:to>
    <xdr:sp macro="" textlink="">
      <xdr:nvSpPr>
        <xdr:cNvPr id="202" name="楕円 201"/>
        <xdr:cNvSpPr/>
      </xdr:nvSpPr>
      <xdr:spPr>
        <a:xfrm>
          <a:off x="2857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132935</xdr:rowOff>
    </xdr:from>
    <xdr:ext cx="469744" cy="259045"/>
    <xdr:sp macro="" textlink="">
      <xdr:nvSpPr>
        <xdr:cNvPr id="203" name="テキスト ボックス 202"/>
        <xdr:cNvSpPr txBox="1"/>
      </xdr:nvSpPr>
      <xdr:spPr>
        <a:xfrm>
          <a:off x="2673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47219</xdr:rowOff>
    </xdr:from>
    <xdr:to>
      <xdr:col>10</xdr:col>
      <xdr:colOff>165100</xdr:colOff>
      <xdr:row>78</xdr:row>
      <xdr:rowOff>148819</xdr:rowOff>
    </xdr:to>
    <xdr:sp macro="" textlink="">
      <xdr:nvSpPr>
        <xdr:cNvPr id="204" name="楕円 203"/>
        <xdr:cNvSpPr/>
      </xdr:nvSpPr>
      <xdr:spPr>
        <a:xfrm>
          <a:off x="1968500" y="134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139946</xdr:rowOff>
    </xdr:from>
    <xdr:ext cx="469744" cy="259045"/>
    <xdr:sp macro="" textlink="">
      <xdr:nvSpPr>
        <xdr:cNvPr id="205" name="テキスト ボックス 204"/>
        <xdr:cNvSpPr txBox="1"/>
      </xdr:nvSpPr>
      <xdr:spPr>
        <a:xfrm>
          <a:off x="1784428" y="1351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15139</xdr:rowOff>
    </xdr:from>
    <xdr:to>
      <xdr:col>6</xdr:col>
      <xdr:colOff>38100</xdr:colOff>
      <xdr:row>78</xdr:row>
      <xdr:rowOff>116739</xdr:rowOff>
    </xdr:to>
    <xdr:sp macro="" textlink="">
      <xdr:nvSpPr>
        <xdr:cNvPr id="206" name="楕円 205"/>
        <xdr:cNvSpPr/>
      </xdr:nvSpPr>
      <xdr:spPr>
        <a:xfrm>
          <a:off x="1079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107866</xdr:rowOff>
    </xdr:from>
    <xdr:ext cx="469744" cy="259045"/>
    <xdr:sp macro="" textlink="">
      <xdr:nvSpPr>
        <xdr:cNvPr id="207" name="テキスト ボックス 206"/>
        <xdr:cNvSpPr txBox="1"/>
      </xdr:nvSpPr>
      <xdr:spPr>
        <a:xfrm>
          <a:off x="895428" y="134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81426</xdr:rowOff>
    </xdr:from>
    <xdr:to>
      <xdr:col>24</xdr:col>
      <xdr:colOff>63500</xdr:colOff>
      <xdr:row>97</xdr:row>
      <xdr:rowOff>349</xdr:rowOff>
    </xdr:to>
    <xdr:cxnSp macro="">
      <xdr:nvCxnSpPr>
        <xdr:cNvPr id="237" name="直線コネクタ 236"/>
        <xdr:cNvCxnSpPr/>
      </xdr:nvCxnSpPr>
      <xdr:spPr>
        <a:xfrm flipV="1">
          <a:off x="3797300" y="16540626"/>
          <a:ext cx="8382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349</xdr:rowOff>
    </xdr:from>
    <xdr:to>
      <xdr:col>19</xdr:col>
      <xdr:colOff>177800</xdr:colOff>
      <xdr:row>97</xdr:row>
      <xdr:rowOff>70262</xdr:rowOff>
    </xdr:to>
    <xdr:cxnSp macro="">
      <xdr:nvCxnSpPr>
        <xdr:cNvPr id="240" name="直線コネクタ 239"/>
        <xdr:cNvCxnSpPr/>
      </xdr:nvCxnSpPr>
      <xdr:spPr>
        <a:xfrm flipV="1">
          <a:off x="2908300" y="16630999"/>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70262</xdr:rowOff>
    </xdr:from>
    <xdr:to>
      <xdr:col>15</xdr:col>
      <xdr:colOff>50800</xdr:colOff>
      <xdr:row>98</xdr:row>
      <xdr:rowOff>39249</xdr:rowOff>
    </xdr:to>
    <xdr:cxnSp macro="">
      <xdr:nvCxnSpPr>
        <xdr:cNvPr id="243" name="直線コネクタ 242"/>
        <xdr:cNvCxnSpPr/>
      </xdr:nvCxnSpPr>
      <xdr:spPr>
        <a:xfrm flipV="1">
          <a:off x="2019300" y="16700912"/>
          <a:ext cx="889000" cy="14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39249</xdr:rowOff>
    </xdr:from>
    <xdr:to>
      <xdr:col>10</xdr:col>
      <xdr:colOff>114300</xdr:colOff>
      <xdr:row>98</xdr:row>
      <xdr:rowOff>64776</xdr:rowOff>
    </xdr:to>
    <xdr:cxnSp macro="">
      <xdr:nvCxnSpPr>
        <xdr:cNvPr id="246" name="直線コネクタ 245"/>
        <xdr:cNvCxnSpPr/>
      </xdr:nvCxnSpPr>
      <xdr:spPr>
        <a:xfrm flipV="1">
          <a:off x="1130300" y="1684134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30626</xdr:rowOff>
    </xdr:from>
    <xdr:to>
      <xdr:col>24</xdr:col>
      <xdr:colOff>114300</xdr:colOff>
      <xdr:row>96</xdr:row>
      <xdr:rowOff>132226</xdr:rowOff>
    </xdr:to>
    <xdr:sp macro="" textlink="">
      <xdr:nvSpPr>
        <xdr:cNvPr id="256" name="楕円 255"/>
        <xdr:cNvSpPr/>
      </xdr:nvSpPr>
      <xdr:spPr>
        <a:xfrm>
          <a:off x="4584700" y="164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9053</xdr:rowOff>
    </xdr:from>
    <xdr:ext cx="534377" cy="259045"/>
    <xdr:sp macro="" textlink="">
      <xdr:nvSpPr>
        <xdr:cNvPr id="257" name="扶助費該当値テキスト"/>
        <xdr:cNvSpPr txBox="1"/>
      </xdr:nvSpPr>
      <xdr:spPr>
        <a:xfrm>
          <a:off x="4686300" y="164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120999</xdr:rowOff>
    </xdr:from>
    <xdr:to>
      <xdr:col>20</xdr:col>
      <xdr:colOff>38100</xdr:colOff>
      <xdr:row>97</xdr:row>
      <xdr:rowOff>51149</xdr:rowOff>
    </xdr:to>
    <xdr:sp macro="" textlink="">
      <xdr:nvSpPr>
        <xdr:cNvPr id="258" name="楕円 257"/>
        <xdr:cNvSpPr/>
      </xdr:nvSpPr>
      <xdr:spPr>
        <a:xfrm>
          <a:off x="3746500" y="16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42276</xdr:rowOff>
    </xdr:from>
    <xdr:ext cx="534377" cy="259045"/>
    <xdr:sp macro="" textlink="">
      <xdr:nvSpPr>
        <xdr:cNvPr id="259" name="テキスト ボックス 258"/>
        <xdr:cNvSpPr txBox="1"/>
      </xdr:nvSpPr>
      <xdr:spPr>
        <a:xfrm>
          <a:off x="3530111" y="166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19462</xdr:rowOff>
    </xdr:from>
    <xdr:to>
      <xdr:col>15</xdr:col>
      <xdr:colOff>101600</xdr:colOff>
      <xdr:row>97</xdr:row>
      <xdr:rowOff>121062</xdr:rowOff>
    </xdr:to>
    <xdr:sp macro="" textlink="">
      <xdr:nvSpPr>
        <xdr:cNvPr id="260" name="楕円 259"/>
        <xdr:cNvSpPr/>
      </xdr:nvSpPr>
      <xdr:spPr>
        <a:xfrm>
          <a:off x="2857500" y="166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112189</xdr:rowOff>
    </xdr:from>
    <xdr:ext cx="534377" cy="259045"/>
    <xdr:sp macro="" textlink="">
      <xdr:nvSpPr>
        <xdr:cNvPr id="261" name="テキスト ボックス 260"/>
        <xdr:cNvSpPr txBox="1"/>
      </xdr:nvSpPr>
      <xdr:spPr>
        <a:xfrm>
          <a:off x="2641111" y="167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159899</xdr:rowOff>
    </xdr:from>
    <xdr:to>
      <xdr:col>10</xdr:col>
      <xdr:colOff>165100</xdr:colOff>
      <xdr:row>98</xdr:row>
      <xdr:rowOff>90049</xdr:rowOff>
    </xdr:to>
    <xdr:sp macro="" textlink="">
      <xdr:nvSpPr>
        <xdr:cNvPr id="262" name="楕円 261"/>
        <xdr:cNvSpPr/>
      </xdr:nvSpPr>
      <xdr:spPr>
        <a:xfrm>
          <a:off x="1968500" y="167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81176</xdr:rowOff>
    </xdr:from>
    <xdr:ext cx="534377" cy="259045"/>
    <xdr:sp macro="" textlink="">
      <xdr:nvSpPr>
        <xdr:cNvPr id="263" name="テキスト ボックス 262"/>
        <xdr:cNvSpPr txBox="1"/>
      </xdr:nvSpPr>
      <xdr:spPr>
        <a:xfrm>
          <a:off x="1752111" y="168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13976</xdr:rowOff>
    </xdr:from>
    <xdr:to>
      <xdr:col>6</xdr:col>
      <xdr:colOff>38100</xdr:colOff>
      <xdr:row>98</xdr:row>
      <xdr:rowOff>115576</xdr:rowOff>
    </xdr:to>
    <xdr:sp macro="" textlink="">
      <xdr:nvSpPr>
        <xdr:cNvPr id="264" name="楕円 263"/>
        <xdr:cNvSpPr/>
      </xdr:nvSpPr>
      <xdr:spPr>
        <a:xfrm>
          <a:off x="1079500" y="16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106703</xdr:rowOff>
    </xdr:from>
    <xdr:ext cx="534377" cy="259045"/>
    <xdr:sp macro="" textlink="">
      <xdr:nvSpPr>
        <xdr:cNvPr id="265" name="テキスト ボックス 264"/>
        <xdr:cNvSpPr txBox="1"/>
      </xdr:nvSpPr>
      <xdr:spPr>
        <a:xfrm>
          <a:off x="863111" y="1690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154787</xdr:rowOff>
    </xdr:from>
    <xdr:to>
      <xdr:col>55</xdr:col>
      <xdr:colOff>0</xdr:colOff>
      <xdr:row>36</xdr:row>
      <xdr:rowOff>157194</xdr:rowOff>
    </xdr:to>
    <xdr:cxnSp macro="">
      <xdr:nvCxnSpPr>
        <xdr:cNvPr id="296" name="直線コネクタ 295"/>
        <xdr:cNvCxnSpPr/>
      </xdr:nvCxnSpPr>
      <xdr:spPr>
        <a:xfrm>
          <a:off x="9639300" y="6326987"/>
          <a:ext cx="8382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126681</xdr:rowOff>
    </xdr:from>
    <xdr:to>
      <xdr:col>50</xdr:col>
      <xdr:colOff>114300</xdr:colOff>
      <xdr:row>36</xdr:row>
      <xdr:rowOff>154787</xdr:rowOff>
    </xdr:to>
    <xdr:cxnSp macro="">
      <xdr:nvCxnSpPr>
        <xdr:cNvPr id="299" name="直線コネクタ 298"/>
        <xdr:cNvCxnSpPr/>
      </xdr:nvCxnSpPr>
      <xdr:spPr>
        <a:xfrm>
          <a:off x="8750300" y="6298881"/>
          <a:ext cx="889000" cy="2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126681</xdr:rowOff>
    </xdr:from>
    <xdr:to>
      <xdr:col>45</xdr:col>
      <xdr:colOff>177800</xdr:colOff>
      <xdr:row>37</xdr:row>
      <xdr:rowOff>64284</xdr:rowOff>
    </xdr:to>
    <xdr:cxnSp macro="">
      <xdr:nvCxnSpPr>
        <xdr:cNvPr id="302" name="直線コネクタ 301"/>
        <xdr:cNvCxnSpPr/>
      </xdr:nvCxnSpPr>
      <xdr:spPr>
        <a:xfrm flipV="1">
          <a:off x="7861300" y="6298881"/>
          <a:ext cx="889000" cy="10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64284</xdr:rowOff>
    </xdr:from>
    <xdr:to>
      <xdr:col>41</xdr:col>
      <xdr:colOff>50800</xdr:colOff>
      <xdr:row>37</xdr:row>
      <xdr:rowOff>77836</xdr:rowOff>
    </xdr:to>
    <xdr:cxnSp macro="">
      <xdr:nvCxnSpPr>
        <xdr:cNvPr id="305" name="直線コネクタ 304"/>
        <xdr:cNvCxnSpPr/>
      </xdr:nvCxnSpPr>
      <xdr:spPr>
        <a:xfrm flipV="1">
          <a:off x="6972300" y="6407934"/>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106394</xdr:rowOff>
    </xdr:from>
    <xdr:to>
      <xdr:col>55</xdr:col>
      <xdr:colOff>50800</xdr:colOff>
      <xdr:row>37</xdr:row>
      <xdr:rowOff>36544</xdr:rowOff>
    </xdr:to>
    <xdr:sp macro="" textlink="">
      <xdr:nvSpPr>
        <xdr:cNvPr id="315" name="楕円 314"/>
        <xdr:cNvSpPr/>
      </xdr:nvSpPr>
      <xdr:spPr>
        <a:xfrm>
          <a:off x="10426700" y="62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84821</xdr:rowOff>
    </xdr:from>
    <xdr:ext cx="534377" cy="259045"/>
    <xdr:sp macro="" textlink="">
      <xdr:nvSpPr>
        <xdr:cNvPr id="316" name="補助費等該当値テキスト"/>
        <xdr:cNvSpPr txBox="1"/>
      </xdr:nvSpPr>
      <xdr:spPr>
        <a:xfrm>
          <a:off x="10528300" y="62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103987</xdr:rowOff>
    </xdr:from>
    <xdr:to>
      <xdr:col>50</xdr:col>
      <xdr:colOff>165100</xdr:colOff>
      <xdr:row>37</xdr:row>
      <xdr:rowOff>34137</xdr:rowOff>
    </xdr:to>
    <xdr:sp macro="" textlink="">
      <xdr:nvSpPr>
        <xdr:cNvPr id="317" name="楕円 316"/>
        <xdr:cNvSpPr/>
      </xdr:nvSpPr>
      <xdr:spPr>
        <a:xfrm>
          <a:off x="9588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25264</xdr:rowOff>
    </xdr:from>
    <xdr:ext cx="534377" cy="259045"/>
    <xdr:sp macro="" textlink="">
      <xdr:nvSpPr>
        <xdr:cNvPr id="318" name="テキスト ボックス 317"/>
        <xdr:cNvSpPr txBox="1"/>
      </xdr:nvSpPr>
      <xdr:spPr>
        <a:xfrm>
          <a:off x="9372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75881</xdr:rowOff>
    </xdr:from>
    <xdr:to>
      <xdr:col>46</xdr:col>
      <xdr:colOff>38100</xdr:colOff>
      <xdr:row>37</xdr:row>
      <xdr:rowOff>6031</xdr:rowOff>
    </xdr:to>
    <xdr:sp macro="" textlink="">
      <xdr:nvSpPr>
        <xdr:cNvPr id="319" name="楕円 318"/>
        <xdr:cNvSpPr/>
      </xdr:nvSpPr>
      <xdr:spPr>
        <a:xfrm>
          <a:off x="8699500" y="62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168608</xdr:rowOff>
    </xdr:from>
    <xdr:ext cx="534377" cy="259045"/>
    <xdr:sp macro="" textlink="">
      <xdr:nvSpPr>
        <xdr:cNvPr id="320" name="テキスト ボックス 319"/>
        <xdr:cNvSpPr txBox="1"/>
      </xdr:nvSpPr>
      <xdr:spPr>
        <a:xfrm>
          <a:off x="8483111" y="63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13484</xdr:rowOff>
    </xdr:from>
    <xdr:to>
      <xdr:col>41</xdr:col>
      <xdr:colOff>101600</xdr:colOff>
      <xdr:row>37</xdr:row>
      <xdr:rowOff>115084</xdr:rowOff>
    </xdr:to>
    <xdr:sp macro="" textlink="">
      <xdr:nvSpPr>
        <xdr:cNvPr id="321" name="楕円 320"/>
        <xdr:cNvSpPr/>
      </xdr:nvSpPr>
      <xdr:spPr>
        <a:xfrm>
          <a:off x="7810500" y="6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106211</xdr:rowOff>
    </xdr:from>
    <xdr:ext cx="534377" cy="259045"/>
    <xdr:sp macro="" textlink="">
      <xdr:nvSpPr>
        <xdr:cNvPr id="322" name="テキスト ボックス 321"/>
        <xdr:cNvSpPr txBox="1"/>
      </xdr:nvSpPr>
      <xdr:spPr>
        <a:xfrm>
          <a:off x="7594111" y="644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27036</xdr:rowOff>
    </xdr:from>
    <xdr:to>
      <xdr:col>36</xdr:col>
      <xdr:colOff>165100</xdr:colOff>
      <xdr:row>37</xdr:row>
      <xdr:rowOff>128636</xdr:rowOff>
    </xdr:to>
    <xdr:sp macro="" textlink="">
      <xdr:nvSpPr>
        <xdr:cNvPr id="323" name="楕円 322"/>
        <xdr:cNvSpPr/>
      </xdr:nvSpPr>
      <xdr:spPr>
        <a:xfrm>
          <a:off x="6921500" y="63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119763</xdr:rowOff>
    </xdr:from>
    <xdr:ext cx="534377" cy="259045"/>
    <xdr:sp macro="" textlink="">
      <xdr:nvSpPr>
        <xdr:cNvPr id="324" name="テキスト ボックス 323"/>
        <xdr:cNvSpPr txBox="1"/>
      </xdr:nvSpPr>
      <xdr:spPr>
        <a:xfrm>
          <a:off x="6705111" y="646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4613</xdr:rowOff>
    </xdr:from>
    <xdr:to>
      <xdr:col>55</xdr:col>
      <xdr:colOff>0</xdr:colOff>
      <xdr:row>58</xdr:row>
      <xdr:rowOff>97226</xdr:rowOff>
    </xdr:to>
    <xdr:cxnSp macro="">
      <xdr:nvCxnSpPr>
        <xdr:cNvPr id="353" name="直線コネクタ 352"/>
        <xdr:cNvCxnSpPr/>
      </xdr:nvCxnSpPr>
      <xdr:spPr>
        <a:xfrm>
          <a:off x="9639300" y="9948713"/>
          <a:ext cx="838200" cy="9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85865</xdr:rowOff>
    </xdr:from>
    <xdr:to>
      <xdr:col>50</xdr:col>
      <xdr:colOff>114300</xdr:colOff>
      <xdr:row>58</xdr:row>
      <xdr:rowOff>4613</xdr:rowOff>
    </xdr:to>
    <xdr:cxnSp macro="">
      <xdr:nvCxnSpPr>
        <xdr:cNvPr id="356" name="直線コネクタ 355"/>
        <xdr:cNvCxnSpPr/>
      </xdr:nvCxnSpPr>
      <xdr:spPr>
        <a:xfrm>
          <a:off x="8750300" y="9858515"/>
          <a:ext cx="889000" cy="9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85865</xdr:rowOff>
    </xdr:from>
    <xdr:to>
      <xdr:col>45</xdr:col>
      <xdr:colOff>177800</xdr:colOff>
      <xdr:row>58</xdr:row>
      <xdr:rowOff>29111</xdr:rowOff>
    </xdr:to>
    <xdr:cxnSp macro="">
      <xdr:nvCxnSpPr>
        <xdr:cNvPr id="359" name="直線コネクタ 358"/>
        <xdr:cNvCxnSpPr/>
      </xdr:nvCxnSpPr>
      <xdr:spPr>
        <a:xfrm flipV="1">
          <a:off x="7861300" y="9858515"/>
          <a:ext cx="889000" cy="1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106568</xdr:rowOff>
    </xdr:from>
    <xdr:to>
      <xdr:col>41</xdr:col>
      <xdr:colOff>50800</xdr:colOff>
      <xdr:row>58</xdr:row>
      <xdr:rowOff>29111</xdr:rowOff>
    </xdr:to>
    <xdr:cxnSp macro="">
      <xdr:nvCxnSpPr>
        <xdr:cNvPr id="362" name="直線コネクタ 361"/>
        <xdr:cNvCxnSpPr/>
      </xdr:nvCxnSpPr>
      <xdr:spPr>
        <a:xfrm>
          <a:off x="6972300" y="9879218"/>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46426</xdr:rowOff>
    </xdr:from>
    <xdr:to>
      <xdr:col>55</xdr:col>
      <xdr:colOff>50800</xdr:colOff>
      <xdr:row>58</xdr:row>
      <xdr:rowOff>148026</xdr:rowOff>
    </xdr:to>
    <xdr:sp macro="" textlink="">
      <xdr:nvSpPr>
        <xdr:cNvPr id="372" name="楕円 371"/>
        <xdr:cNvSpPr/>
      </xdr:nvSpPr>
      <xdr:spPr>
        <a:xfrm>
          <a:off x="10426700" y="9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132803</xdr:rowOff>
    </xdr:from>
    <xdr:ext cx="534377" cy="259045"/>
    <xdr:sp macro="" textlink="">
      <xdr:nvSpPr>
        <xdr:cNvPr id="373" name="普通建設事業費該当値テキスト"/>
        <xdr:cNvSpPr txBox="1"/>
      </xdr:nvSpPr>
      <xdr:spPr>
        <a:xfrm>
          <a:off x="10528300" y="99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125263</xdr:rowOff>
    </xdr:from>
    <xdr:to>
      <xdr:col>50</xdr:col>
      <xdr:colOff>165100</xdr:colOff>
      <xdr:row>58</xdr:row>
      <xdr:rowOff>55413</xdr:rowOff>
    </xdr:to>
    <xdr:sp macro="" textlink="">
      <xdr:nvSpPr>
        <xdr:cNvPr id="374" name="楕円 373"/>
        <xdr:cNvSpPr/>
      </xdr:nvSpPr>
      <xdr:spPr>
        <a:xfrm>
          <a:off x="9588500" y="98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46540</xdr:rowOff>
    </xdr:from>
    <xdr:ext cx="534377" cy="259045"/>
    <xdr:sp macro="" textlink="">
      <xdr:nvSpPr>
        <xdr:cNvPr id="375" name="テキスト ボックス 374"/>
        <xdr:cNvSpPr txBox="1"/>
      </xdr:nvSpPr>
      <xdr:spPr>
        <a:xfrm>
          <a:off x="9372111" y="999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35065</xdr:rowOff>
    </xdr:from>
    <xdr:to>
      <xdr:col>46</xdr:col>
      <xdr:colOff>38100</xdr:colOff>
      <xdr:row>57</xdr:row>
      <xdr:rowOff>136665</xdr:rowOff>
    </xdr:to>
    <xdr:sp macro="" textlink="">
      <xdr:nvSpPr>
        <xdr:cNvPr id="376" name="楕円 375"/>
        <xdr:cNvSpPr/>
      </xdr:nvSpPr>
      <xdr:spPr>
        <a:xfrm>
          <a:off x="8699500" y="9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127792</xdr:rowOff>
    </xdr:from>
    <xdr:ext cx="534377" cy="259045"/>
    <xdr:sp macro="" textlink="">
      <xdr:nvSpPr>
        <xdr:cNvPr id="377" name="テキスト ボックス 376"/>
        <xdr:cNvSpPr txBox="1"/>
      </xdr:nvSpPr>
      <xdr:spPr>
        <a:xfrm>
          <a:off x="8483111" y="99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149761</xdr:rowOff>
    </xdr:from>
    <xdr:to>
      <xdr:col>41</xdr:col>
      <xdr:colOff>101600</xdr:colOff>
      <xdr:row>58</xdr:row>
      <xdr:rowOff>79911</xdr:rowOff>
    </xdr:to>
    <xdr:sp macro="" textlink="">
      <xdr:nvSpPr>
        <xdr:cNvPr id="378" name="楕円 377"/>
        <xdr:cNvSpPr/>
      </xdr:nvSpPr>
      <xdr:spPr>
        <a:xfrm>
          <a:off x="7810500" y="99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71038</xdr:rowOff>
    </xdr:from>
    <xdr:ext cx="534377" cy="259045"/>
    <xdr:sp macro="" textlink="">
      <xdr:nvSpPr>
        <xdr:cNvPr id="379" name="テキスト ボックス 378"/>
        <xdr:cNvSpPr txBox="1"/>
      </xdr:nvSpPr>
      <xdr:spPr>
        <a:xfrm>
          <a:off x="7594111" y="100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55768</xdr:rowOff>
    </xdr:from>
    <xdr:to>
      <xdr:col>36</xdr:col>
      <xdr:colOff>165100</xdr:colOff>
      <xdr:row>57</xdr:row>
      <xdr:rowOff>157368</xdr:rowOff>
    </xdr:to>
    <xdr:sp macro="" textlink="">
      <xdr:nvSpPr>
        <xdr:cNvPr id="380" name="楕円 379"/>
        <xdr:cNvSpPr/>
      </xdr:nvSpPr>
      <xdr:spPr>
        <a:xfrm>
          <a:off x="6921500" y="9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148495</xdr:rowOff>
    </xdr:from>
    <xdr:ext cx="534377" cy="259045"/>
    <xdr:sp macro="" textlink="">
      <xdr:nvSpPr>
        <xdr:cNvPr id="381" name="テキスト ボックス 380"/>
        <xdr:cNvSpPr txBox="1"/>
      </xdr:nvSpPr>
      <xdr:spPr>
        <a:xfrm>
          <a:off x="6705111" y="99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98563</xdr:rowOff>
    </xdr:from>
    <xdr:to>
      <xdr:col>55</xdr:col>
      <xdr:colOff>0</xdr:colOff>
      <xdr:row>79</xdr:row>
      <xdr:rowOff>98715</xdr:rowOff>
    </xdr:to>
    <xdr:cxnSp macro="">
      <xdr:nvCxnSpPr>
        <xdr:cNvPr id="412" name="直線コネクタ 411"/>
        <xdr:cNvCxnSpPr/>
      </xdr:nvCxnSpPr>
      <xdr:spPr>
        <a:xfrm>
          <a:off x="9639300" y="13643113"/>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23147</xdr:rowOff>
    </xdr:from>
    <xdr:to>
      <xdr:col>50</xdr:col>
      <xdr:colOff>114300</xdr:colOff>
      <xdr:row>79</xdr:row>
      <xdr:rowOff>98563</xdr:rowOff>
    </xdr:to>
    <xdr:cxnSp macro="">
      <xdr:nvCxnSpPr>
        <xdr:cNvPr id="415" name="直線コネクタ 414"/>
        <xdr:cNvCxnSpPr/>
      </xdr:nvCxnSpPr>
      <xdr:spPr>
        <a:xfrm>
          <a:off x="8750300" y="13567697"/>
          <a:ext cx="889000" cy="7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20186</xdr:rowOff>
    </xdr:from>
    <xdr:to>
      <xdr:col>45</xdr:col>
      <xdr:colOff>177800</xdr:colOff>
      <xdr:row>79</xdr:row>
      <xdr:rowOff>23147</xdr:rowOff>
    </xdr:to>
    <xdr:cxnSp macro="">
      <xdr:nvCxnSpPr>
        <xdr:cNvPr id="418" name="直線コネクタ 417"/>
        <xdr:cNvCxnSpPr/>
      </xdr:nvCxnSpPr>
      <xdr:spPr>
        <a:xfrm>
          <a:off x="7861300" y="13564736"/>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11847</xdr:rowOff>
    </xdr:from>
    <xdr:to>
      <xdr:col>41</xdr:col>
      <xdr:colOff>50800</xdr:colOff>
      <xdr:row>79</xdr:row>
      <xdr:rowOff>20186</xdr:rowOff>
    </xdr:to>
    <xdr:cxnSp macro="">
      <xdr:nvCxnSpPr>
        <xdr:cNvPr id="421" name="直線コネクタ 420"/>
        <xdr:cNvCxnSpPr/>
      </xdr:nvCxnSpPr>
      <xdr:spPr>
        <a:xfrm>
          <a:off x="6972300" y="13384947"/>
          <a:ext cx="889000" cy="17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47915</xdr:rowOff>
    </xdr:from>
    <xdr:to>
      <xdr:col>55</xdr:col>
      <xdr:colOff>50800</xdr:colOff>
      <xdr:row>79</xdr:row>
      <xdr:rowOff>149515</xdr:rowOff>
    </xdr:to>
    <xdr:sp macro="" textlink="">
      <xdr:nvSpPr>
        <xdr:cNvPr id="431" name="楕円 430"/>
        <xdr:cNvSpPr/>
      </xdr:nvSpPr>
      <xdr:spPr>
        <a:xfrm>
          <a:off x="104267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134292</xdr:rowOff>
    </xdr:from>
    <xdr:ext cx="313932" cy="259045"/>
    <xdr:sp macro="" textlink="">
      <xdr:nvSpPr>
        <xdr:cNvPr id="432" name="普通建設事業費 （ うち新規整備　）該当値テキスト"/>
        <xdr:cNvSpPr txBox="1"/>
      </xdr:nvSpPr>
      <xdr:spPr>
        <a:xfrm>
          <a:off x="10528300" y="135073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47763</xdr:rowOff>
    </xdr:from>
    <xdr:to>
      <xdr:col>50</xdr:col>
      <xdr:colOff>165100</xdr:colOff>
      <xdr:row>79</xdr:row>
      <xdr:rowOff>149363</xdr:rowOff>
    </xdr:to>
    <xdr:sp macro="" textlink="">
      <xdr:nvSpPr>
        <xdr:cNvPr id="433" name="楕円 432"/>
        <xdr:cNvSpPr/>
      </xdr:nvSpPr>
      <xdr:spPr>
        <a:xfrm>
          <a:off x="9588500" y="135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140490</xdr:rowOff>
    </xdr:from>
    <xdr:ext cx="313932" cy="259045"/>
    <xdr:sp macro="" textlink="">
      <xdr:nvSpPr>
        <xdr:cNvPr id="434" name="テキスト ボックス 433"/>
        <xdr:cNvSpPr txBox="1"/>
      </xdr:nvSpPr>
      <xdr:spPr>
        <a:xfrm>
          <a:off x="9482333" y="13685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143797</xdr:rowOff>
    </xdr:from>
    <xdr:to>
      <xdr:col>46</xdr:col>
      <xdr:colOff>38100</xdr:colOff>
      <xdr:row>79</xdr:row>
      <xdr:rowOff>73947</xdr:rowOff>
    </xdr:to>
    <xdr:sp macro="" textlink="">
      <xdr:nvSpPr>
        <xdr:cNvPr id="435" name="楕円 434"/>
        <xdr:cNvSpPr/>
      </xdr:nvSpPr>
      <xdr:spPr>
        <a:xfrm>
          <a:off x="8699500" y="135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65074</xdr:rowOff>
    </xdr:from>
    <xdr:ext cx="469744" cy="259045"/>
    <xdr:sp macro="" textlink="">
      <xdr:nvSpPr>
        <xdr:cNvPr id="436" name="テキスト ボックス 435"/>
        <xdr:cNvSpPr txBox="1"/>
      </xdr:nvSpPr>
      <xdr:spPr>
        <a:xfrm>
          <a:off x="8515428" y="1360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140836</xdr:rowOff>
    </xdr:from>
    <xdr:to>
      <xdr:col>41</xdr:col>
      <xdr:colOff>101600</xdr:colOff>
      <xdr:row>79</xdr:row>
      <xdr:rowOff>70986</xdr:rowOff>
    </xdr:to>
    <xdr:sp macro="" textlink="">
      <xdr:nvSpPr>
        <xdr:cNvPr id="437" name="楕円 436"/>
        <xdr:cNvSpPr/>
      </xdr:nvSpPr>
      <xdr:spPr>
        <a:xfrm>
          <a:off x="7810500" y="135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62113</xdr:rowOff>
    </xdr:from>
    <xdr:ext cx="469744" cy="259045"/>
    <xdr:sp macro="" textlink="">
      <xdr:nvSpPr>
        <xdr:cNvPr id="438" name="テキスト ボックス 437"/>
        <xdr:cNvSpPr txBox="1"/>
      </xdr:nvSpPr>
      <xdr:spPr>
        <a:xfrm>
          <a:off x="7626428" y="136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132497</xdr:rowOff>
    </xdr:from>
    <xdr:to>
      <xdr:col>36</xdr:col>
      <xdr:colOff>165100</xdr:colOff>
      <xdr:row>78</xdr:row>
      <xdr:rowOff>62647</xdr:rowOff>
    </xdr:to>
    <xdr:sp macro="" textlink="">
      <xdr:nvSpPr>
        <xdr:cNvPr id="439" name="楕円 438"/>
        <xdr:cNvSpPr/>
      </xdr:nvSpPr>
      <xdr:spPr>
        <a:xfrm>
          <a:off x="6921500" y="1333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79174</xdr:rowOff>
    </xdr:from>
    <xdr:ext cx="534377" cy="259045"/>
    <xdr:sp macro="" textlink="">
      <xdr:nvSpPr>
        <xdr:cNvPr id="440" name="テキスト ボックス 439"/>
        <xdr:cNvSpPr txBox="1"/>
      </xdr:nvSpPr>
      <xdr:spPr>
        <a:xfrm>
          <a:off x="6705111" y="1310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125679</xdr:rowOff>
    </xdr:from>
    <xdr:to>
      <xdr:col>55</xdr:col>
      <xdr:colOff>0</xdr:colOff>
      <xdr:row>98</xdr:row>
      <xdr:rowOff>66650</xdr:rowOff>
    </xdr:to>
    <xdr:cxnSp macro="">
      <xdr:nvCxnSpPr>
        <xdr:cNvPr id="469" name="直線コネクタ 468"/>
        <xdr:cNvCxnSpPr/>
      </xdr:nvCxnSpPr>
      <xdr:spPr>
        <a:xfrm>
          <a:off x="9639300" y="16756329"/>
          <a:ext cx="838200" cy="1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9170</xdr:rowOff>
    </xdr:from>
    <xdr:to>
      <xdr:col>50</xdr:col>
      <xdr:colOff>114300</xdr:colOff>
      <xdr:row>97</xdr:row>
      <xdr:rowOff>125679</xdr:rowOff>
    </xdr:to>
    <xdr:cxnSp macro="">
      <xdr:nvCxnSpPr>
        <xdr:cNvPr id="472" name="直線コネクタ 471"/>
        <xdr:cNvCxnSpPr/>
      </xdr:nvCxnSpPr>
      <xdr:spPr>
        <a:xfrm>
          <a:off x="8750300" y="16639820"/>
          <a:ext cx="889000" cy="1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9170</xdr:rowOff>
    </xdr:from>
    <xdr:to>
      <xdr:col>45</xdr:col>
      <xdr:colOff>177800</xdr:colOff>
      <xdr:row>98</xdr:row>
      <xdr:rowOff>104012</xdr:rowOff>
    </xdr:to>
    <xdr:cxnSp macro="">
      <xdr:nvCxnSpPr>
        <xdr:cNvPr id="475" name="直線コネクタ 474"/>
        <xdr:cNvCxnSpPr/>
      </xdr:nvCxnSpPr>
      <xdr:spPr>
        <a:xfrm flipV="1">
          <a:off x="7861300" y="16639820"/>
          <a:ext cx="889000" cy="26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104012</xdr:rowOff>
    </xdr:from>
    <xdr:to>
      <xdr:col>41</xdr:col>
      <xdr:colOff>50800</xdr:colOff>
      <xdr:row>98</xdr:row>
      <xdr:rowOff>128308</xdr:rowOff>
    </xdr:to>
    <xdr:cxnSp macro="">
      <xdr:nvCxnSpPr>
        <xdr:cNvPr id="478" name="直線コネクタ 477"/>
        <xdr:cNvCxnSpPr/>
      </xdr:nvCxnSpPr>
      <xdr:spPr>
        <a:xfrm flipV="1">
          <a:off x="6972300" y="16906112"/>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15850</xdr:rowOff>
    </xdr:from>
    <xdr:to>
      <xdr:col>55</xdr:col>
      <xdr:colOff>50800</xdr:colOff>
      <xdr:row>98</xdr:row>
      <xdr:rowOff>117450</xdr:rowOff>
    </xdr:to>
    <xdr:sp macro="" textlink="">
      <xdr:nvSpPr>
        <xdr:cNvPr id="488" name="楕円 487"/>
        <xdr:cNvSpPr/>
      </xdr:nvSpPr>
      <xdr:spPr>
        <a:xfrm>
          <a:off x="10426700" y="168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102227</xdr:rowOff>
    </xdr:from>
    <xdr:ext cx="534377" cy="259045"/>
    <xdr:sp macro="" textlink="">
      <xdr:nvSpPr>
        <xdr:cNvPr id="489" name="普通建設事業費 （ うち更新整備　）該当値テキスト"/>
        <xdr:cNvSpPr txBox="1"/>
      </xdr:nvSpPr>
      <xdr:spPr>
        <a:xfrm>
          <a:off x="10528300" y="167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74879</xdr:rowOff>
    </xdr:from>
    <xdr:to>
      <xdr:col>50</xdr:col>
      <xdr:colOff>165100</xdr:colOff>
      <xdr:row>98</xdr:row>
      <xdr:rowOff>5029</xdr:rowOff>
    </xdr:to>
    <xdr:sp macro="" textlink="">
      <xdr:nvSpPr>
        <xdr:cNvPr id="490" name="楕円 489"/>
        <xdr:cNvSpPr/>
      </xdr:nvSpPr>
      <xdr:spPr>
        <a:xfrm>
          <a:off x="9588500" y="1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167606</xdr:rowOff>
    </xdr:from>
    <xdr:ext cx="534377" cy="259045"/>
    <xdr:sp macro="" textlink="">
      <xdr:nvSpPr>
        <xdr:cNvPr id="491" name="テキスト ボックス 490"/>
        <xdr:cNvSpPr txBox="1"/>
      </xdr:nvSpPr>
      <xdr:spPr>
        <a:xfrm>
          <a:off x="9372111" y="167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129820</xdr:rowOff>
    </xdr:from>
    <xdr:to>
      <xdr:col>46</xdr:col>
      <xdr:colOff>38100</xdr:colOff>
      <xdr:row>97</xdr:row>
      <xdr:rowOff>59970</xdr:rowOff>
    </xdr:to>
    <xdr:sp macro="" textlink="">
      <xdr:nvSpPr>
        <xdr:cNvPr id="492" name="楕円 491"/>
        <xdr:cNvSpPr/>
      </xdr:nvSpPr>
      <xdr:spPr>
        <a:xfrm>
          <a:off x="86995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76497</xdr:rowOff>
    </xdr:from>
    <xdr:ext cx="534377" cy="259045"/>
    <xdr:sp macro="" textlink="">
      <xdr:nvSpPr>
        <xdr:cNvPr id="493" name="テキスト ボックス 492"/>
        <xdr:cNvSpPr txBox="1"/>
      </xdr:nvSpPr>
      <xdr:spPr>
        <a:xfrm>
          <a:off x="8483111" y="163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53212</xdr:rowOff>
    </xdr:from>
    <xdr:to>
      <xdr:col>41</xdr:col>
      <xdr:colOff>101600</xdr:colOff>
      <xdr:row>98</xdr:row>
      <xdr:rowOff>154812</xdr:rowOff>
    </xdr:to>
    <xdr:sp macro="" textlink="">
      <xdr:nvSpPr>
        <xdr:cNvPr id="494" name="楕円 493"/>
        <xdr:cNvSpPr/>
      </xdr:nvSpPr>
      <xdr:spPr>
        <a:xfrm>
          <a:off x="7810500" y="16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145939</xdr:rowOff>
    </xdr:from>
    <xdr:ext cx="469744" cy="259045"/>
    <xdr:sp macro="" textlink="">
      <xdr:nvSpPr>
        <xdr:cNvPr id="495" name="テキスト ボックス 494"/>
        <xdr:cNvSpPr txBox="1"/>
      </xdr:nvSpPr>
      <xdr:spPr>
        <a:xfrm>
          <a:off x="7626428" y="1694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77508</xdr:rowOff>
    </xdr:from>
    <xdr:to>
      <xdr:col>36</xdr:col>
      <xdr:colOff>165100</xdr:colOff>
      <xdr:row>99</xdr:row>
      <xdr:rowOff>7658</xdr:rowOff>
    </xdr:to>
    <xdr:sp macro="" textlink="">
      <xdr:nvSpPr>
        <xdr:cNvPr id="496" name="楕円 495"/>
        <xdr:cNvSpPr/>
      </xdr:nvSpPr>
      <xdr:spPr>
        <a:xfrm>
          <a:off x="6921500" y="168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170235</xdr:rowOff>
    </xdr:from>
    <xdr:ext cx="469744" cy="259045"/>
    <xdr:sp macro="" textlink="">
      <xdr:nvSpPr>
        <xdr:cNvPr id="497" name="テキスト ボックス 496"/>
        <xdr:cNvSpPr txBox="1"/>
      </xdr:nvSpPr>
      <xdr:spPr>
        <a:xfrm>
          <a:off x="6737428" y="169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41482</xdr:rowOff>
    </xdr:from>
    <xdr:to>
      <xdr:col>85</xdr:col>
      <xdr:colOff>127000</xdr:colOff>
      <xdr:row>39</xdr:row>
      <xdr:rowOff>44450</xdr:rowOff>
    </xdr:to>
    <xdr:cxnSp macro="">
      <xdr:nvCxnSpPr>
        <xdr:cNvPr id="526" name="直線コネクタ 525"/>
        <xdr:cNvCxnSpPr/>
      </xdr:nvCxnSpPr>
      <xdr:spPr>
        <a:xfrm flipV="1">
          <a:off x="15481300" y="6728032"/>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43924</xdr:rowOff>
    </xdr:from>
    <xdr:to>
      <xdr:col>81</xdr:col>
      <xdr:colOff>50800</xdr:colOff>
      <xdr:row>39</xdr:row>
      <xdr:rowOff>44450</xdr:rowOff>
    </xdr:to>
    <xdr:cxnSp macro="">
      <xdr:nvCxnSpPr>
        <xdr:cNvPr id="529" name="直線コネクタ 528"/>
        <xdr:cNvCxnSpPr/>
      </xdr:nvCxnSpPr>
      <xdr:spPr>
        <a:xfrm>
          <a:off x="14592300" y="67304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43924</xdr:rowOff>
    </xdr:from>
    <xdr:to>
      <xdr:col>76</xdr:col>
      <xdr:colOff>114300</xdr:colOff>
      <xdr:row>39</xdr:row>
      <xdr:rowOff>44149</xdr:rowOff>
    </xdr:to>
    <xdr:cxnSp macro="">
      <xdr:nvCxnSpPr>
        <xdr:cNvPr id="532" name="直線コネクタ 531"/>
        <xdr:cNvCxnSpPr/>
      </xdr:nvCxnSpPr>
      <xdr:spPr>
        <a:xfrm flipV="1">
          <a:off x="13703300" y="6730474"/>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38464</xdr:rowOff>
    </xdr:from>
    <xdr:to>
      <xdr:col>71</xdr:col>
      <xdr:colOff>177800</xdr:colOff>
      <xdr:row>39</xdr:row>
      <xdr:rowOff>44149</xdr:rowOff>
    </xdr:to>
    <xdr:cxnSp macro="">
      <xdr:nvCxnSpPr>
        <xdr:cNvPr id="535" name="直線コネクタ 534"/>
        <xdr:cNvCxnSpPr/>
      </xdr:nvCxnSpPr>
      <xdr:spPr>
        <a:xfrm>
          <a:off x="12814300" y="6725014"/>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162132</xdr:rowOff>
    </xdr:from>
    <xdr:to>
      <xdr:col>85</xdr:col>
      <xdr:colOff>177800</xdr:colOff>
      <xdr:row>39</xdr:row>
      <xdr:rowOff>92282</xdr:rowOff>
    </xdr:to>
    <xdr:sp macro="" textlink="">
      <xdr:nvSpPr>
        <xdr:cNvPr id="545" name="楕円 544"/>
        <xdr:cNvSpPr/>
      </xdr:nvSpPr>
      <xdr:spPr>
        <a:xfrm>
          <a:off x="16268700" y="66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164574</xdr:rowOff>
    </xdr:from>
    <xdr:to>
      <xdr:col>76</xdr:col>
      <xdr:colOff>165100</xdr:colOff>
      <xdr:row>39</xdr:row>
      <xdr:rowOff>94724</xdr:rowOff>
    </xdr:to>
    <xdr:sp macro="" textlink="">
      <xdr:nvSpPr>
        <xdr:cNvPr id="549" name="楕円 548"/>
        <xdr:cNvSpPr/>
      </xdr:nvSpPr>
      <xdr:spPr>
        <a:xfrm>
          <a:off x="14541500" y="66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85851</xdr:rowOff>
    </xdr:from>
    <xdr:ext cx="378565" cy="259045"/>
    <xdr:sp macro="" textlink="">
      <xdr:nvSpPr>
        <xdr:cNvPr id="550" name="テキスト ボックス 549"/>
        <xdr:cNvSpPr txBox="1"/>
      </xdr:nvSpPr>
      <xdr:spPr>
        <a:xfrm>
          <a:off x="14403017" y="6772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164799</xdr:rowOff>
    </xdr:from>
    <xdr:to>
      <xdr:col>72</xdr:col>
      <xdr:colOff>38100</xdr:colOff>
      <xdr:row>39</xdr:row>
      <xdr:rowOff>94949</xdr:rowOff>
    </xdr:to>
    <xdr:sp macro="" textlink="">
      <xdr:nvSpPr>
        <xdr:cNvPr id="551" name="楕円 550"/>
        <xdr:cNvSpPr/>
      </xdr:nvSpPr>
      <xdr:spPr>
        <a:xfrm>
          <a:off x="13652500" y="66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86076</xdr:rowOff>
    </xdr:from>
    <xdr:ext cx="313932" cy="259045"/>
    <xdr:sp macro="" textlink="">
      <xdr:nvSpPr>
        <xdr:cNvPr id="552" name="テキスト ボックス 551"/>
        <xdr:cNvSpPr txBox="1"/>
      </xdr:nvSpPr>
      <xdr:spPr>
        <a:xfrm>
          <a:off x="13546333" y="6772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159114</xdr:rowOff>
    </xdr:from>
    <xdr:to>
      <xdr:col>67</xdr:col>
      <xdr:colOff>101600</xdr:colOff>
      <xdr:row>39</xdr:row>
      <xdr:rowOff>89264</xdr:rowOff>
    </xdr:to>
    <xdr:sp macro="" textlink="">
      <xdr:nvSpPr>
        <xdr:cNvPr id="553" name="楕円 552"/>
        <xdr:cNvSpPr/>
      </xdr:nvSpPr>
      <xdr:spPr>
        <a:xfrm>
          <a:off x="12763500" y="66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105791</xdr:rowOff>
    </xdr:from>
    <xdr:ext cx="469744" cy="259045"/>
    <xdr:sp macro="" textlink="">
      <xdr:nvSpPr>
        <xdr:cNvPr id="554" name="テキスト ボックス 553"/>
        <xdr:cNvSpPr txBox="1"/>
      </xdr:nvSpPr>
      <xdr:spPr>
        <a:xfrm>
          <a:off x="12579428" y="644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49721</xdr:rowOff>
    </xdr:from>
    <xdr:to>
      <xdr:col>85</xdr:col>
      <xdr:colOff>127000</xdr:colOff>
      <xdr:row>77</xdr:row>
      <xdr:rowOff>78067</xdr:rowOff>
    </xdr:to>
    <xdr:cxnSp macro="">
      <xdr:nvCxnSpPr>
        <xdr:cNvPr id="632" name="直線コネクタ 631"/>
        <xdr:cNvCxnSpPr/>
      </xdr:nvCxnSpPr>
      <xdr:spPr>
        <a:xfrm flipV="1">
          <a:off x="15481300" y="13251371"/>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78067</xdr:rowOff>
    </xdr:from>
    <xdr:to>
      <xdr:col>81</xdr:col>
      <xdr:colOff>50800</xdr:colOff>
      <xdr:row>77</xdr:row>
      <xdr:rowOff>85026</xdr:rowOff>
    </xdr:to>
    <xdr:cxnSp macro="">
      <xdr:nvCxnSpPr>
        <xdr:cNvPr id="635" name="直線コネクタ 634"/>
        <xdr:cNvCxnSpPr/>
      </xdr:nvCxnSpPr>
      <xdr:spPr>
        <a:xfrm flipV="1">
          <a:off x="14592300" y="13279717"/>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66497</xdr:rowOff>
    </xdr:from>
    <xdr:to>
      <xdr:col>76</xdr:col>
      <xdr:colOff>114300</xdr:colOff>
      <xdr:row>77</xdr:row>
      <xdr:rowOff>85026</xdr:rowOff>
    </xdr:to>
    <xdr:cxnSp macro="">
      <xdr:nvCxnSpPr>
        <xdr:cNvPr id="638" name="直線コネクタ 637"/>
        <xdr:cNvCxnSpPr/>
      </xdr:nvCxnSpPr>
      <xdr:spPr>
        <a:xfrm>
          <a:off x="13703300" y="13268147"/>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41135</xdr:rowOff>
    </xdr:from>
    <xdr:to>
      <xdr:col>71</xdr:col>
      <xdr:colOff>177800</xdr:colOff>
      <xdr:row>77</xdr:row>
      <xdr:rowOff>66497</xdr:rowOff>
    </xdr:to>
    <xdr:cxnSp macro="">
      <xdr:nvCxnSpPr>
        <xdr:cNvPr id="641" name="直線コネクタ 640"/>
        <xdr:cNvCxnSpPr/>
      </xdr:nvCxnSpPr>
      <xdr:spPr>
        <a:xfrm>
          <a:off x="12814300" y="13242785"/>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170371</xdr:rowOff>
    </xdr:from>
    <xdr:to>
      <xdr:col>85</xdr:col>
      <xdr:colOff>177800</xdr:colOff>
      <xdr:row>77</xdr:row>
      <xdr:rowOff>100521</xdr:rowOff>
    </xdr:to>
    <xdr:sp macro="" textlink="">
      <xdr:nvSpPr>
        <xdr:cNvPr id="651" name="楕円 650"/>
        <xdr:cNvSpPr/>
      </xdr:nvSpPr>
      <xdr:spPr>
        <a:xfrm>
          <a:off x="16268700" y="132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148798</xdr:rowOff>
    </xdr:from>
    <xdr:ext cx="534377" cy="259045"/>
    <xdr:sp macro="" textlink="">
      <xdr:nvSpPr>
        <xdr:cNvPr id="652" name="公債費該当値テキスト"/>
        <xdr:cNvSpPr txBox="1"/>
      </xdr:nvSpPr>
      <xdr:spPr>
        <a:xfrm>
          <a:off x="16370300" y="131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27267</xdr:rowOff>
    </xdr:from>
    <xdr:to>
      <xdr:col>81</xdr:col>
      <xdr:colOff>101600</xdr:colOff>
      <xdr:row>77</xdr:row>
      <xdr:rowOff>128867</xdr:rowOff>
    </xdr:to>
    <xdr:sp macro="" textlink="">
      <xdr:nvSpPr>
        <xdr:cNvPr id="653" name="楕円 652"/>
        <xdr:cNvSpPr/>
      </xdr:nvSpPr>
      <xdr:spPr>
        <a:xfrm>
          <a:off x="15430500" y="132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119994</xdr:rowOff>
    </xdr:from>
    <xdr:ext cx="534377" cy="259045"/>
    <xdr:sp macro="" textlink="">
      <xdr:nvSpPr>
        <xdr:cNvPr id="654" name="テキスト ボックス 653"/>
        <xdr:cNvSpPr txBox="1"/>
      </xdr:nvSpPr>
      <xdr:spPr>
        <a:xfrm>
          <a:off x="15214111" y="133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34226</xdr:rowOff>
    </xdr:from>
    <xdr:to>
      <xdr:col>76</xdr:col>
      <xdr:colOff>165100</xdr:colOff>
      <xdr:row>77</xdr:row>
      <xdr:rowOff>135826</xdr:rowOff>
    </xdr:to>
    <xdr:sp macro="" textlink="">
      <xdr:nvSpPr>
        <xdr:cNvPr id="655" name="楕円 654"/>
        <xdr:cNvSpPr/>
      </xdr:nvSpPr>
      <xdr:spPr>
        <a:xfrm>
          <a:off x="14541500" y="132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126953</xdr:rowOff>
    </xdr:from>
    <xdr:ext cx="534377" cy="259045"/>
    <xdr:sp macro="" textlink="">
      <xdr:nvSpPr>
        <xdr:cNvPr id="656" name="テキスト ボックス 655"/>
        <xdr:cNvSpPr txBox="1"/>
      </xdr:nvSpPr>
      <xdr:spPr>
        <a:xfrm>
          <a:off x="14325111" y="133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15697</xdr:rowOff>
    </xdr:from>
    <xdr:to>
      <xdr:col>72</xdr:col>
      <xdr:colOff>38100</xdr:colOff>
      <xdr:row>77</xdr:row>
      <xdr:rowOff>117297</xdr:rowOff>
    </xdr:to>
    <xdr:sp macro="" textlink="">
      <xdr:nvSpPr>
        <xdr:cNvPr id="657" name="楕円 656"/>
        <xdr:cNvSpPr/>
      </xdr:nvSpPr>
      <xdr:spPr>
        <a:xfrm>
          <a:off x="13652500" y="132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108424</xdr:rowOff>
    </xdr:from>
    <xdr:ext cx="534377" cy="259045"/>
    <xdr:sp macro="" textlink="">
      <xdr:nvSpPr>
        <xdr:cNvPr id="658" name="テキスト ボックス 657"/>
        <xdr:cNvSpPr txBox="1"/>
      </xdr:nvSpPr>
      <xdr:spPr>
        <a:xfrm>
          <a:off x="13436111" y="133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161785</xdr:rowOff>
    </xdr:from>
    <xdr:to>
      <xdr:col>67</xdr:col>
      <xdr:colOff>101600</xdr:colOff>
      <xdr:row>77</xdr:row>
      <xdr:rowOff>91935</xdr:rowOff>
    </xdr:to>
    <xdr:sp macro="" textlink="">
      <xdr:nvSpPr>
        <xdr:cNvPr id="659" name="楕円 658"/>
        <xdr:cNvSpPr/>
      </xdr:nvSpPr>
      <xdr:spPr>
        <a:xfrm>
          <a:off x="12763500" y="131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83062</xdr:rowOff>
    </xdr:from>
    <xdr:ext cx="534377" cy="259045"/>
    <xdr:sp macro="" textlink="">
      <xdr:nvSpPr>
        <xdr:cNvPr id="660" name="テキスト ボックス 659"/>
        <xdr:cNvSpPr txBox="1"/>
      </xdr:nvSpPr>
      <xdr:spPr>
        <a:xfrm>
          <a:off x="12547111" y="132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6100</xdr:rowOff>
    </xdr:from>
    <xdr:to>
      <xdr:col>85</xdr:col>
      <xdr:colOff>127000</xdr:colOff>
      <xdr:row>99</xdr:row>
      <xdr:rowOff>19115</xdr:rowOff>
    </xdr:to>
    <xdr:cxnSp macro="">
      <xdr:nvCxnSpPr>
        <xdr:cNvPr id="689" name="直線コネクタ 688"/>
        <xdr:cNvCxnSpPr/>
      </xdr:nvCxnSpPr>
      <xdr:spPr>
        <a:xfrm flipV="1">
          <a:off x="15481300" y="16979650"/>
          <a:ext cx="8382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6035</xdr:rowOff>
    </xdr:from>
    <xdr:to>
      <xdr:col>81</xdr:col>
      <xdr:colOff>50800</xdr:colOff>
      <xdr:row>99</xdr:row>
      <xdr:rowOff>19115</xdr:rowOff>
    </xdr:to>
    <xdr:cxnSp macro="">
      <xdr:nvCxnSpPr>
        <xdr:cNvPr id="692" name="直線コネクタ 691"/>
        <xdr:cNvCxnSpPr/>
      </xdr:nvCxnSpPr>
      <xdr:spPr>
        <a:xfrm>
          <a:off x="14592300" y="16979585"/>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6035</xdr:rowOff>
    </xdr:from>
    <xdr:to>
      <xdr:col>76</xdr:col>
      <xdr:colOff>114300</xdr:colOff>
      <xdr:row>99</xdr:row>
      <xdr:rowOff>33624</xdr:rowOff>
    </xdr:to>
    <xdr:cxnSp macro="">
      <xdr:nvCxnSpPr>
        <xdr:cNvPr id="695" name="直線コネクタ 694"/>
        <xdr:cNvCxnSpPr/>
      </xdr:nvCxnSpPr>
      <xdr:spPr>
        <a:xfrm flipV="1">
          <a:off x="13703300" y="16979585"/>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33624</xdr:rowOff>
    </xdr:from>
    <xdr:to>
      <xdr:col>71</xdr:col>
      <xdr:colOff>177800</xdr:colOff>
      <xdr:row>99</xdr:row>
      <xdr:rowOff>42529</xdr:rowOff>
    </xdr:to>
    <xdr:cxnSp macro="">
      <xdr:nvCxnSpPr>
        <xdr:cNvPr id="698" name="直線コネクタ 697"/>
        <xdr:cNvCxnSpPr/>
      </xdr:nvCxnSpPr>
      <xdr:spPr>
        <a:xfrm flipV="1">
          <a:off x="12814300" y="17007174"/>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126750</xdr:rowOff>
    </xdr:from>
    <xdr:to>
      <xdr:col>85</xdr:col>
      <xdr:colOff>177800</xdr:colOff>
      <xdr:row>99</xdr:row>
      <xdr:rowOff>56900</xdr:rowOff>
    </xdr:to>
    <xdr:sp macro="" textlink="">
      <xdr:nvSpPr>
        <xdr:cNvPr id="708" name="楕円 707"/>
        <xdr:cNvSpPr/>
      </xdr:nvSpPr>
      <xdr:spPr>
        <a:xfrm>
          <a:off x="16268700" y="169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534377" cy="259045"/>
    <xdr:sp macro="" textlink="">
      <xdr:nvSpPr>
        <xdr:cNvPr id="709" name="積立金該当値テキスト"/>
        <xdr:cNvSpPr txBox="1"/>
      </xdr:nvSpPr>
      <xdr:spPr>
        <a:xfrm>
          <a:off x="16370300" y="169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139765</xdr:rowOff>
    </xdr:from>
    <xdr:to>
      <xdr:col>81</xdr:col>
      <xdr:colOff>101600</xdr:colOff>
      <xdr:row>99</xdr:row>
      <xdr:rowOff>69915</xdr:rowOff>
    </xdr:to>
    <xdr:sp macro="" textlink="">
      <xdr:nvSpPr>
        <xdr:cNvPr id="710" name="楕円 709"/>
        <xdr:cNvSpPr/>
      </xdr:nvSpPr>
      <xdr:spPr>
        <a:xfrm>
          <a:off x="15430500" y="169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61042</xdr:rowOff>
    </xdr:from>
    <xdr:ext cx="534377" cy="259045"/>
    <xdr:sp macro="" textlink="">
      <xdr:nvSpPr>
        <xdr:cNvPr id="711" name="テキスト ボックス 710"/>
        <xdr:cNvSpPr txBox="1"/>
      </xdr:nvSpPr>
      <xdr:spPr>
        <a:xfrm>
          <a:off x="15214111" y="170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126685</xdr:rowOff>
    </xdr:from>
    <xdr:to>
      <xdr:col>76</xdr:col>
      <xdr:colOff>165100</xdr:colOff>
      <xdr:row>99</xdr:row>
      <xdr:rowOff>56835</xdr:rowOff>
    </xdr:to>
    <xdr:sp macro="" textlink="">
      <xdr:nvSpPr>
        <xdr:cNvPr id="712" name="楕円 711"/>
        <xdr:cNvSpPr/>
      </xdr:nvSpPr>
      <xdr:spPr>
        <a:xfrm>
          <a:off x="14541500" y="169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73362</xdr:rowOff>
    </xdr:from>
    <xdr:ext cx="534377" cy="259045"/>
    <xdr:sp macro="" textlink="">
      <xdr:nvSpPr>
        <xdr:cNvPr id="713" name="テキスト ボックス 712"/>
        <xdr:cNvSpPr txBox="1"/>
      </xdr:nvSpPr>
      <xdr:spPr>
        <a:xfrm>
          <a:off x="14325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154274</xdr:rowOff>
    </xdr:from>
    <xdr:to>
      <xdr:col>72</xdr:col>
      <xdr:colOff>38100</xdr:colOff>
      <xdr:row>99</xdr:row>
      <xdr:rowOff>84424</xdr:rowOff>
    </xdr:to>
    <xdr:sp macro="" textlink="">
      <xdr:nvSpPr>
        <xdr:cNvPr id="714" name="楕円 713"/>
        <xdr:cNvSpPr/>
      </xdr:nvSpPr>
      <xdr:spPr>
        <a:xfrm>
          <a:off x="13652500" y="169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75551</xdr:rowOff>
    </xdr:from>
    <xdr:ext cx="469744" cy="259045"/>
    <xdr:sp macro="" textlink="">
      <xdr:nvSpPr>
        <xdr:cNvPr id="715" name="テキスト ボックス 714"/>
        <xdr:cNvSpPr txBox="1"/>
      </xdr:nvSpPr>
      <xdr:spPr>
        <a:xfrm>
          <a:off x="13468428" y="1704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163179</xdr:rowOff>
    </xdr:from>
    <xdr:to>
      <xdr:col>67</xdr:col>
      <xdr:colOff>101600</xdr:colOff>
      <xdr:row>99</xdr:row>
      <xdr:rowOff>93329</xdr:rowOff>
    </xdr:to>
    <xdr:sp macro="" textlink="">
      <xdr:nvSpPr>
        <xdr:cNvPr id="716" name="楕円 715"/>
        <xdr:cNvSpPr/>
      </xdr:nvSpPr>
      <xdr:spPr>
        <a:xfrm>
          <a:off x="12763500" y="169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84456</xdr:rowOff>
    </xdr:from>
    <xdr:ext cx="469744" cy="259045"/>
    <xdr:sp macro="" textlink="">
      <xdr:nvSpPr>
        <xdr:cNvPr id="717" name="テキスト ボックス 716"/>
        <xdr:cNvSpPr txBox="1"/>
      </xdr:nvSpPr>
      <xdr:spPr>
        <a:xfrm>
          <a:off x="12579428" y="1705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92425</xdr:rowOff>
    </xdr:from>
    <xdr:to>
      <xdr:col>116</xdr:col>
      <xdr:colOff>63500</xdr:colOff>
      <xdr:row>38</xdr:row>
      <xdr:rowOff>94620</xdr:rowOff>
    </xdr:to>
    <xdr:cxnSp macro="">
      <xdr:nvCxnSpPr>
        <xdr:cNvPr id="744" name="直線コネクタ 743"/>
        <xdr:cNvCxnSpPr/>
      </xdr:nvCxnSpPr>
      <xdr:spPr>
        <a:xfrm>
          <a:off x="21323300" y="6607525"/>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85659</xdr:rowOff>
    </xdr:from>
    <xdr:to>
      <xdr:col>111</xdr:col>
      <xdr:colOff>177800</xdr:colOff>
      <xdr:row>38</xdr:row>
      <xdr:rowOff>92425</xdr:rowOff>
    </xdr:to>
    <xdr:cxnSp macro="">
      <xdr:nvCxnSpPr>
        <xdr:cNvPr id="747" name="直線コネクタ 746"/>
        <xdr:cNvCxnSpPr/>
      </xdr:nvCxnSpPr>
      <xdr:spPr>
        <a:xfrm>
          <a:off x="20434300" y="6600759"/>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74412</xdr:rowOff>
    </xdr:from>
    <xdr:to>
      <xdr:col>107</xdr:col>
      <xdr:colOff>50800</xdr:colOff>
      <xdr:row>38</xdr:row>
      <xdr:rowOff>85659</xdr:rowOff>
    </xdr:to>
    <xdr:cxnSp macro="">
      <xdr:nvCxnSpPr>
        <xdr:cNvPr id="750" name="直線コネクタ 749"/>
        <xdr:cNvCxnSpPr/>
      </xdr:nvCxnSpPr>
      <xdr:spPr>
        <a:xfrm>
          <a:off x="19545300" y="658951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72675</xdr:rowOff>
    </xdr:from>
    <xdr:to>
      <xdr:col>102</xdr:col>
      <xdr:colOff>114300</xdr:colOff>
      <xdr:row>38</xdr:row>
      <xdr:rowOff>74412</xdr:rowOff>
    </xdr:to>
    <xdr:cxnSp macro="">
      <xdr:nvCxnSpPr>
        <xdr:cNvPr id="753" name="直線コネクタ 752"/>
        <xdr:cNvCxnSpPr/>
      </xdr:nvCxnSpPr>
      <xdr:spPr>
        <a:xfrm>
          <a:off x="18656300" y="658777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5" name="テキスト ボックス 754"/>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7" name="テキスト ボックス 756"/>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43820</xdr:rowOff>
    </xdr:from>
    <xdr:to>
      <xdr:col>116</xdr:col>
      <xdr:colOff>114300</xdr:colOff>
      <xdr:row>38</xdr:row>
      <xdr:rowOff>145420</xdr:rowOff>
    </xdr:to>
    <xdr:sp macro="" textlink="">
      <xdr:nvSpPr>
        <xdr:cNvPr id="763" name="楕円 762"/>
        <xdr:cNvSpPr/>
      </xdr:nvSpPr>
      <xdr:spPr>
        <a:xfrm>
          <a:off x="221107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134261</xdr:rowOff>
    </xdr:from>
    <xdr:ext cx="378565" cy="259045"/>
    <xdr:sp macro="" textlink="">
      <xdr:nvSpPr>
        <xdr:cNvPr id="764" name="投資及び出資金該当値テキスト"/>
        <xdr:cNvSpPr txBox="1"/>
      </xdr:nvSpPr>
      <xdr:spPr>
        <a:xfrm>
          <a:off x="22212300" y="647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41625</xdr:rowOff>
    </xdr:from>
    <xdr:to>
      <xdr:col>112</xdr:col>
      <xdr:colOff>38100</xdr:colOff>
      <xdr:row>38</xdr:row>
      <xdr:rowOff>143225</xdr:rowOff>
    </xdr:to>
    <xdr:sp macro="" textlink="">
      <xdr:nvSpPr>
        <xdr:cNvPr id="765" name="楕円 764"/>
        <xdr:cNvSpPr/>
      </xdr:nvSpPr>
      <xdr:spPr>
        <a:xfrm>
          <a:off x="21272500" y="65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134352</xdr:rowOff>
    </xdr:from>
    <xdr:ext cx="378565" cy="259045"/>
    <xdr:sp macro="" textlink="">
      <xdr:nvSpPr>
        <xdr:cNvPr id="766" name="テキスト ボックス 765"/>
        <xdr:cNvSpPr txBox="1"/>
      </xdr:nvSpPr>
      <xdr:spPr>
        <a:xfrm>
          <a:off x="21134017" y="6649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34859</xdr:rowOff>
    </xdr:from>
    <xdr:to>
      <xdr:col>107</xdr:col>
      <xdr:colOff>101600</xdr:colOff>
      <xdr:row>38</xdr:row>
      <xdr:rowOff>136459</xdr:rowOff>
    </xdr:to>
    <xdr:sp macro="" textlink="">
      <xdr:nvSpPr>
        <xdr:cNvPr id="767" name="楕円 766"/>
        <xdr:cNvSpPr/>
      </xdr:nvSpPr>
      <xdr:spPr>
        <a:xfrm>
          <a:off x="20383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127586</xdr:rowOff>
    </xdr:from>
    <xdr:ext cx="378565" cy="259045"/>
    <xdr:sp macro="" textlink="">
      <xdr:nvSpPr>
        <xdr:cNvPr id="768" name="テキスト ボックス 767"/>
        <xdr:cNvSpPr txBox="1"/>
      </xdr:nvSpPr>
      <xdr:spPr>
        <a:xfrm>
          <a:off x="20245017" y="6642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23612</xdr:rowOff>
    </xdr:from>
    <xdr:to>
      <xdr:col>102</xdr:col>
      <xdr:colOff>165100</xdr:colOff>
      <xdr:row>38</xdr:row>
      <xdr:rowOff>125212</xdr:rowOff>
    </xdr:to>
    <xdr:sp macro="" textlink="">
      <xdr:nvSpPr>
        <xdr:cNvPr id="769" name="楕円 768"/>
        <xdr:cNvSpPr/>
      </xdr:nvSpPr>
      <xdr:spPr>
        <a:xfrm>
          <a:off x="19494500" y="65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141739</xdr:rowOff>
    </xdr:from>
    <xdr:ext cx="378565" cy="259045"/>
    <xdr:sp macro="" textlink="">
      <xdr:nvSpPr>
        <xdr:cNvPr id="770" name="テキスト ボックス 769"/>
        <xdr:cNvSpPr txBox="1"/>
      </xdr:nvSpPr>
      <xdr:spPr>
        <a:xfrm>
          <a:off x="19356017" y="6313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21875</xdr:rowOff>
    </xdr:from>
    <xdr:to>
      <xdr:col>98</xdr:col>
      <xdr:colOff>38100</xdr:colOff>
      <xdr:row>38</xdr:row>
      <xdr:rowOff>123475</xdr:rowOff>
    </xdr:to>
    <xdr:sp macro="" textlink="">
      <xdr:nvSpPr>
        <xdr:cNvPr id="771" name="楕円 770"/>
        <xdr:cNvSpPr/>
      </xdr:nvSpPr>
      <xdr:spPr>
        <a:xfrm>
          <a:off x="18605500" y="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140002</xdr:rowOff>
    </xdr:from>
    <xdr:ext cx="378565" cy="259045"/>
    <xdr:sp macro="" textlink="">
      <xdr:nvSpPr>
        <xdr:cNvPr id="772" name="テキスト ボックス 771"/>
        <xdr:cNvSpPr txBox="1"/>
      </xdr:nvSpPr>
      <xdr:spPr>
        <a:xfrm>
          <a:off x="18467017" y="631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67103</xdr:rowOff>
    </xdr:from>
    <xdr:to>
      <xdr:col>116</xdr:col>
      <xdr:colOff>63500</xdr:colOff>
      <xdr:row>77</xdr:row>
      <xdr:rowOff>73309</xdr:rowOff>
    </xdr:to>
    <xdr:cxnSp macro="">
      <xdr:nvCxnSpPr>
        <xdr:cNvPr id="859" name="直線コネクタ 858"/>
        <xdr:cNvCxnSpPr/>
      </xdr:nvCxnSpPr>
      <xdr:spPr>
        <a:xfrm>
          <a:off x="21323300" y="13268753"/>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54563</xdr:rowOff>
    </xdr:from>
    <xdr:to>
      <xdr:col>111</xdr:col>
      <xdr:colOff>177800</xdr:colOff>
      <xdr:row>77</xdr:row>
      <xdr:rowOff>67103</xdr:rowOff>
    </xdr:to>
    <xdr:cxnSp macro="">
      <xdr:nvCxnSpPr>
        <xdr:cNvPr id="862" name="直線コネクタ 861"/>
        <xdr:cNvCxnSpPr/>
      </xdr:nvCxnSpPr>
      <xdr:spPr>
        <a:xfrm>
          <a:off x="20434300" y="13256213"/>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31409</xdr:rowOff>
    </xdr:from>
    <xdr:to>
      <xdr:col>107</xdr:col>
      <xdr:colOff>50800</xdr:colOff>
      <xdr:row>77</xdr:row>
      <xdr:rowOff>54563</xdr:rowOff>
    </xdr:to>
    <xdr:cxnSp macro="">
      <xdr:nvCxnSpPr>
        <xdr:cNvPr id="865" name="直線コネクタ 864"/>
        <xdr:cNvCxnSpPr/>
      </xdr:nvCxnSpPr>
      <xdr:spPr>
        <a:xfrm>
          <a:off x="19545300" y="12718709"/>
          <a:ext cx="889000" cy="53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31409</xdr:rowOff>
    </xdr:from>
    <xdr:to>
      <xdr:col>102</xdr:col>
      <xdr:colOff>114300</xdr:colOff>
      <xdr:row>74</xdr:row>
      <xdr:rowOff>162037</xdr:rowOff>
    </xdr:to>
    <xdr:cxnSp macro="">
      <xdr:nvCxnSpPr>
        <xdr:cNvPr id="868" name="直線コネクタ 867"/>
        <xdr:cNvCxnSpPr/>
      </xdr:nvCxnSpPr>
      <xdr:spPr>
        <a:xfrm flipV="1">
          <a:off x="18656300" y="1271870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22509</xdr:rowOff>
    </xdr:from>
    <xdr:to>
      <xdr:col>116</xdr:col>
      <xdr:colOff>114300</xdr:colOff>
      <xdr:row>77</xdr:row>
      <xdr:rowOff>124109</xdr:rowOff>
    </xdr:to>
    <xdr:sp macro="" textlink="">
      <xdr:nvSpPr>
        <xdr:cNvPr id="878" name="楕円 877"/>
        <xdr:cNvSpPr/>
      </xdr:nvSpPr>
      <xdr:spPr>
        <a:xfrm>
          <a:off x="22110700" y="132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936</xdr:rowOff>
    </xdr:from>
    <xdr:ext cx="534377" cy="259045"/>
    <xdr:sp macro="" textlink="">
      <xdr:nvSpPr>
        <xdr:cNvPr id="879" name="繰出金該当値テキスト"/>
        <xdr:cNvSpPr txBox="1"/>
      </xdr:nvSpPr>
      <xdr:spPr>
        <a:xfrm>
          <a:off x="22212300" y="132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16303</xdr:rowOff>
    </xdr:from>
    <xdr:to>
      <xdr:col>112</xdr:col>
      <xdr:colOff>38100</xdr:colOff>
      <xdr:row>77</xdr:row>
      <xdr:rowOff>117903</xdr:rowOff>
    </xdr:to>
    <xdr:sp macro="" textlink="">
      <xdr:nvSpPr>
        <xdr:cNvPr id="880" name="楕円 879"/>
        <xdr:cNvSpPr/>
      </xdr:nvSpPr>
      <xdr:spPr>
        <a:xfrm>
          <a:off x="21272500" y="132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109030</xdr:rowOff>
    </xdr:from>
    <xdr:ext cx="534377" cy="259045"/>
    <xdr:sp macro="" textlink="">
      <xdr:nvSpPr>
        <xdr:cNvPr id="881" name="テキスト ボックス 880"/>
        <xdr:cNvSpPr txBox="1"/>
      </xdr:nvSpPr>
      <xdr:spPr>
        <a:xfrm>
          <a:off x="21056111" y="133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3763</xdr:rowOff>
    </xdr:from>
    <xdr:to>
      <xdr:col>107</xdr:col>
      <xdr:colOff>101600</xdr:colOff>
      <xdr:row>77</xdr:row>
      <xdr:rowOff>105363</xdr:rowOff>
    </xdr:to>
    <xdr:sp macro="" textlink="">
      <xdr:nvSpPr>
        <xdr:cNvPr id="882" name="楕円 881"/>
        <xdr:cNvSpPr/>
      </xdr:nvSpPr>
      <xdr:spPr>
        <a:xfrm>
          <a:off x="20383500" y="132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96490</xdr:rowOff>
    </xdr:from>
    <xdr:ext cx="534377" cy="259045"/>
    <xdr:sp macro="" textlink="">
      <xdr:nvSpPr>
        <xdr:cNvPr id="883" name="テキスト ボックス 882"/>
        <xdr:cNvSpPr txBox="1"/>
      </xdr:nvSpPr>
      <xdr:spPr>
        <a:xfrm>
          <a:off x="20167111" y="132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152059</xdr:rowOff>
    </xdr:from>
    <xdr:to>
      <xdr:col>102</xdr:col>
      <xdr:colOff>165100</xdr:colOff>
      <xdr:row>74</xdr:row>
      <xdr:rowOff>82209</xdr:rowOff>
    </xdr:to>
    <xdr:sp macro="" textlink="">
      <xdr:nvSpPr>
        <xdr:cNvPr id="884" name="楕円 883"/>
        <xdr:cNvSpPr/>
      </xdr:nvSpPr>
      <xdr:spPr>
        <a:xfrm>
          <a:off x="19494500" y="126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98736</xdr:rowOff>
    </xdr:from>
    <xdr:ext cx="534377" cy="259045"/>
    <xdr:sp macro="" textlink="">
      <xdr:nvSpPr>
        <xdr:cNvPr id="885" name="テキスト ボックス 884"/>
        <xdr:cNvSpPr txBox="1"/>
      </xdr:nvSpPr>
      <xdr:spPr>
        <a:xfrm>
          <a:off x="19278111" y="1244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111237</xdr:rowOff>
    </xdr:from>
    <xdr:to>
      <xdr:col>98</xdr:col>
      <xdr:colOff>38100</xdr:colOff>
      <xdr:row>75</xdr:row>
      <xdr:rowOff>41387</xdr:rowOff>
    </xdr:to>
    <xdr:sp macro="" textlink="">
      <xdr:nvSpPr>
        <xdr:cNvPr id="886" name="楕円 885"/>
        <xdr:cNvSpPr/>
      </xdr:nvSpPr>
      <xdr:spPr>
        <a:xfrm>
          <a:off x="18605500" y="127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57914</xdr:rowOff>
    </xdr:from>
    <xdr:ext cx="534377" cy="259045"/>
    <xdr:sp macro="" textlink="">
      <xdr:nvSpPr>
        <xdr:cNvPr id="887" name="テキスト ボックス 886"/>
        <xdr:cNvSpPr txBox="1"/>
      </xdr:nvSpPr>
      <xdr:spPr>
        <a:xfrm>
          <a:off x="18389111" y="1257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300,442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円で対前年度比で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最も高い構成比を占める扶助費は、民間保育園運営費等負担金、地域型保育給付費負担金及、障害児施設給付費負担金が年々増加しており、住民一人当たり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円となり、昨年と同様で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万円台となった。高齢化等により医療費の増加が見込まれるため、特定健診や特定保健指導の充実、訪問指導等を実施し、できる限り緩やかな伸びとなるよう努める。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番目に高い構成比を占める物件費は、住民一人当たり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円で、類似団体と比べると住民一人当たり約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円程低い水準となっている。平成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万円台となったが、平成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年度は、ふるさと宇美町応援寄付金運営代行手数料や地球温暖化対策実行計画策定業務委託料のなどにより昨年より増となっている。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番目に高い構成比を占める人件費は住民一人当たり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48,106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円で、類似団体と比べると住民一人当たり約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円程低い水準となっている。これは、総人件費抑制とのバランスを図りながら、平成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月に定めた「人件費の抑制及び適正な人事配置についての方針」に基づき、見直しを進め、非正規職員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嘱託職員報酬等の減</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と正規職員のバランスを取りながら人件費の抑制を図ったものである。また、積立金については住民一人当た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位となった。今後も事業の選択と集中の徹底を図ることで積立金に充てる財源を増やし、平成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月に新設した庁舎建設等基金及へ積み立てながら、公共施設の維持補修をはじめとした今後の財政需要に対応していく方針である。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37,303
36,909
30.21
11,679,181
11,207,391
413,667
7,219,384
9,749,824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113411</xdr:rowOff>
    </xdr:from>
    <xdr:to>
      <xdr:col>24</xdr:col>
      <xdr:colOff>63500</xdr:colOff>
      <xdr:row>36</xdr:row>
      <xdr:rowOff>137795</xdr:rowOff>
    </xdr:to>
    <xdr:cxnSp macro="">
      <xdr:nvCxnSpPr>
        <xdr:cNvPr id="61" name="直線コネクタ 60"/>
        <xdr:cNvCxnSpPr/>
      </xdr:nvCxnSpPr>
      <xdr:spPr>
        <a:xfrm flipV="1">
          <a:off x="3797300" y="6285611"/>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130175</xdr:rowOff>
    </xdr:from>
    <xdr:to>
      <xdr:col>19</xdr:col>
      <xdr:colOff>177800</xdr:colOff>
      <xdr:row>36</xdr:row>
      <xdr:rowOff>137795</xdr:rowOff>
    </xdr:to>
    <xdr:cxnSp macro="">
      <xdr:nvCxnSpPr>
        <xdr:cNvPr id="64" name="直線コネクタ 63"/>
        <xdr:cNvCxnSpPr/>
      </xdr:nvCxnSpPr>
      <xdr:spPr>
        <a:xfrm>
          <a:off x="2908300" y="6302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81407</xdr:rowOff>
    </xdr:from>
    <xdr:to>
      <xdr:col>15</xdr:col>
      <xdr:colOff>50800</xdr:colOff>
      <xdr:row>36</xdr:row>
      <xdr:rowOff>130175</xdr:rowOff>
    </xdr:to>
    <xdr:cxnSp macro="">
      <xdr:nvCxnSpPr>
        <xdr:cNvPr id="67" name="直線コネクタ 66"/>
        <xdr:cNvCxnSpPr/>
      </xdr:nvCxnSpPr>
      <xdr:spPr>
        <a:xfrm>
          <a:off x="2019300" y="6253607"/>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81407</xdr:rowOff>
    </xdr:from>
    <xdr:to>
      <xdr:col>10</xdr:col>
      <xdr:colOff>114300</xdr:colOff>
      <xdr:row>36</xdr:row>
      <xdr:rowOff>149987</xdr:rowOff>
    </xdr:to>
    <xdr:cxnSp macro="">
      <xdr:nvCxnSpPr>
        <xdr:cNvPr id="70" name="直線コネクタ 69"/>
        <xdr:cNvCxnSpPr/>
      </xdr:nvCxnSpPr>
      <xdr:spPr>
        <a:xfrm flipV="1">
          <a:off x="1130300" y="625360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62611</xdr:rowOff>
    </xdr:from>
    <xdr:to>
      <xdr:col>24</xdr:col>
      <xdr:colOff>114300</xdr:colOff>
      <xdr:row>36</xdr:row>
      <xdr:rowOff>164211</xdr:rowOff>
    </xdr:to>
    <xdr:sp macro="" textlink="">
      <xdr:nvSpPr>
        <xdr:cNvPr id="80" name="楕円 79"/>
        <xdr:cNvSpPr/>
      </xdr:nvSpPr>
      <xdr:spPr>
        <a:xfrm>
          <a:off x="45847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41038</xdr:rowOff>
    </xdr:from>
    <xdr:ext cx="469744" cy="259045"/>
    <xdr:sp macro="" textlink="">
      <xdr:nvSpPr>
        <xdr:cNvPr id="81" name="議会費該当値テキスト"/>
        <xdr:cNvSpPr txBox="1"/>
      </xdr:nvSpPr>
      <xdr:spPr>
        <a:xfrm>
          <a:off x="4686300"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86995</xdr:rowOff>
    </xdr:from>
    <xdr:to>
      <xdr:col>20</xdr:col>
      <xdr:colOff>38100</xdr:colOff>
      <xdr:row>37</xdr:row>
      <xdr:rowOff>17145</xdr:rowOff>
    </xdr:to>
    <xdr:sp macro="" textlink="">
      <xdr:nvSpPr>
        <xdr:cNvPr id="82" name="楕円 81"/>
        <xdr:cNvSpPr/>
      </xdr:nvSpPr>
      <xdr:spPr>
        <a:xfrm>
          <a:off x="3746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8272</xdr:rowOff>
    </xdr:from>
    <xdr:ext cx="469744" cy="259045"/>
    <xdr:sp macro="" textlink="">
      <xdr:nvSpPr>
        <xdr:cNvPr id="83" name="テキスト ボックス 82"/>
        <xdr:cNvSpPr txBox="1"/>
      </xdr:nvSpPr>
      <xdr:spPr>
        <a:xfrm>
          <a:off x="3562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79375</xdr:rowOff>
    </xdr:from>
    <xdr:to>
      <xdr:col>15</xdr:col>
      <xdr:colOff>101600</xdr:colOff>
      <xdr:row>37</xdr:row>
      <xdr:rowOff>9525</xdr:rowOff>
    </xdr:to>
    <xdr:sp macro="" textlink="">
      <xdr:nvSpPr>
        <xdr:cNvPr id="84" name="楕円 83"/>
        <xdr:cNvSpPr/>
      </xdr:nvSpPr>
      <xdr:spPr>
        <a:xfrm>
          <a:off x="2857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652</xdr:rowOff>
    </xdr:from>
    <xdr:ext cx="469744" cy="259045"/>
    <xdr:sp macro="" textlink="">
      <xdr:nvSpPr>
        <xdr:cNvPr id="85" name="テキスト ボックス 84"/>
        <xdr:cNvSpPr txBox="1"/>
      </xdr:nvSpPr>
      <xdr:spPr>
        <a:xfrm>
          <a:off x="2673428"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30607</xdr:rowOff>
    </xdr:from>
    <xdr:to>
      <xdr:col>10</xdr:col>
      <xdr:colOff>165100</xdr:colOff>
      <xdr:row>36</xdr:row>
      <xdr:rowOff>132207</xdr:rowOff>
    </xdr:to>
    <xdr:sp macro="" textlink="">
      <xdr:nvSpPr>
        <xdr:cNvPr id="86" name="楕円 85"/>
        <xdr:cNvSpPr/>
      </xdr:nvSpPr>
      <xdr:spPr>
        <a:xfrm>
          <a:off x="1968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123334</xdr:rowOff>
    </xdr:from>
    <xdr:ext cx="469744" cy="259045"/>
    <xdr:sp macro="" textlink="">
      <xdr:nvSpPr>
        <xdr:cNvPr id="87" name="テキスト ボックス 86"/>
        <xdr:cNvSpPr txBox="1"/>
      </xdr:nvSpPr>
      <xdr:spPr>
        <a:xfrm>
          <a:off x="1784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99187</xdr:rowOff>
    </xdr:from>
    <xdr:to>
      <xdr:col>6</xdr:col>
      <xdr:colOff>38100</xdr:colOff>
      <xdr:row>37</xdr:row>
      <xdr:rowOff>29337</xdr:rowOff>
    </xdr:to>
    <xdr:sp macro="" textlink="">
      <xdr:nvSpPr>
        <xdr:cNvPr id="88" name="楕円 87"/>
        <xdr:cNvSpPr/>
      </xdr:nvSpPr>
      <xdr:spPr>
        <a:xfrm>
          <a:off x="1079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20464</xdr:rowOff>
    </xdr:from>
    <xdr:ext cx="469744" cy="259045"/>
    <xdr:sp macro="" textlink="">
      <xdr:nvSpPr>
        <xdr:cNvPr id="89" name="テキスト ボックス 88"/>
        <xdr:cNvSpPr txBox="1"/>
      </xdr:nvSpPr>
      <xdr:spPr>
        <a:xfrm>
          <a:off x="895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154342</xdr:rowOff>
    </xdr:from>
    <xdr:to>
      <xdr:col>24</xdr:col>
      <xdr:colOff>63500</xdr:colOff>
      <xdr:row>58</xdr:row>
      <xdr:rowOff>163665</xdr:rowOff>
    </xdr:to>
    <xdr:cxnSp macro="">
      <xdr:nvCxnSpPr>
        <xdr:cNvPr id="118" name="直線コネクタ 117"/>
        <xdr:cNvCxnSpPr/>
      </xdr:nvCxnSpPr>
      <xdr:spPr>
        <a:xfrm flipV="1">
          <a:off x="3797300" y="10098442"/>
          <a:ext cx="8382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153053</xdr:rowOff>
    </xdr:from>
    <xdr:to>
      <xdr:col>19</xdr:col>
      <xdr:colOff>177800</xdr:colOff>
      <xdr:row>58</xdr:row>
      <xdr:rowOff>163665</xdr:rowOff>
    </xdr:to>
    <xdr:cxnSp macro="">
      <xdr:nvCxnSpPr>
        <xdr:cNvPr id="121" name="直線コネクタ 120"/>
        <xdr:cNvCxnSpPr/>
      </xdr:nvCxnSpPr>
      <xdr:spPr>
        <a:xfrm>
          <a:off x="2908300" y="10097153"/>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153053</xdr:rowOff>
    </xdr:from>
    <xdr:to>
      <xdr:col>15</xdr:col>
      <xdr:colOff>50800</xdr:colOff>
      <xdr:row>58</xdr:row>
      <xdr:rowOff>166055</xdr:rowOff>
    </xdr:to>
    <xdr:cxnSp macro="">
      <xdr:nvCxnSpPr>
        <xdr:cNvPr id="124" name="直線コネクタ 123"/>
        <xdr:cNvCxnSpPr/>
      </xdr:nvCxnSpPr>
      <xdr:spPr>
        <a:xfrm flipV="1">
          <a:off x="2019300" y="10097153"/>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166055</xdr:rowOff>
    </xdr:from>
    <xdr:to>
      <xdr:col>10</xdr:col>
      <xdr:colOff>114300</xdr:colOff>
      <xdr:row>59</xdr:row>
      <xdr:rowOff>2140</xdr:rowOff>
    </xdr:to>
    <xdr:cxnSp macro="">
      <xdr:nvCxnSpPr>
        <xdr:cNvPr id="127" name="直線コネクタ 126"/>
        <xdr:cNvCxnSpPr/>
      </xdr:nvCxnSpPr>
      <xdr:spPr>
        <a:xfrm flipV="1">
          <a:off x="1130300" y="10110155"/>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103542</xdr:rowOff>
    </xdr:from>
    <xdr:to>
      <xdr:col>24</xdr:col>
      <xdr:colOff>114300</xdr:colOff>
      <xdr:row>59</xdr:row>
      <xdr:rowOff>33692</xdr:rowOff>
    </xdr:to>
    <xdr:sp macro="" textlink="">
      <xdr:nvSpPr>
        <xdr:cNvPr id="137" name="楕円 136"/>
        <xdr:cNvSpPr/>
      </xdr:nvSpPr>
      <xdr:spPr>
        <a:xfrm>
          <a:off x="4584700" y="100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112865</xdr:rowOff>
    </xdr:from>
    <xdr:to>
      <xdr:col>20</xdr:col>
      <xdr:colOff>38100</xdr:colOff>
      <xdr:row>59</xdr:row>
      <xdr:rowOff>43015</xdr:rowOff>
    </xdr:to>
    <xdr:sp macro="" textlink="">
      <xdr:nvSpPr>
        <xdr:cNvPr id="139" name="楕円 138"/>
        <xdr:cNvSpPr/>
      </xdr:nvSpPr>
      <xdr:spPr>
        <a:xfrm>
          <a:off x="3746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34142</xdr:rowOff>
    </xdr:from>
    <xdr:ext cx="534377" cy="259045"/>
    <xdr:sp macro="" textlink="">
      <xdr:nvSpPr>
        <xdr:cNvPr id="140" name="テキスト ボックス 139"/>
        <xdr:cNvSpPr txBox="1"/>
      </xdr:nvSpPr>
      <xdr:spPr>
        <a:xfrm>
          <a:off x="3530111" y="101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102253</xdr:rowOff>
    </xdr:from>
    <xdr:to>
      <xdr:col>15</xdr:col>
      <xdr:colOff>101600</xdr:colOff>
      <xdr:row>59</xdr:row>
      <xdr:rowOff>32403</xdr:rowOff>
    </xdr:to>
    <xdr:sp macro="" textlink="">
      <xdr:nvSpPr>
        <xdr:cNvPr id="141" name="楕円 140"/>
        <xdr:cNvSpPr/>
      </xdr:nvSpPr>
      <xdr:spPr>
        <a:xfrm>
          <a:off x="2857500" y="100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23530</xdr:rowOff>
    </xdr:from>
    <xdr:ext cx="534377" cy="259045"/>
    <xdr:sp macro="" textlink="">
      <xdr:nvSpPr>
        <xdr:cNvPr id="142" name="テキスト ボックス 141"/>
        <xdr:cNvSpPr txBox="1"/>
      </xdr:nvSpPr>
      <xdr:spPr>
        <a:xfrm>
          <a:off x="2641111" y="1013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115255</xdr:rowOff>
    </xdr:from>
    <xdr:to>
      <xdr:col>10</xdr:col>
      <xdr:colOff>165100</xdr:colOff>
      <xdr:row>59</xdr:row>
      <xdr:rowOff>45405</xdr:rowOff>
    </xdr:to>
    <xdr:sp macro="" textlink="">
      <xdr:nvSpPr>
        <xdr:cNvPr id="143" name="楕円 142"/>
        <xdr:cNvSpPr/>
      </xdr:nvSpPr>
      <xdr:spPr>
        <a:xfrm>
          <a:off x="1968500" y="100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36532</xdr:rowOff>
    </xdr:from>
    <xdr:ext cx="534377" cy="259045"/>
    <xdr:sp macro="" textlink="">
      <xdr:nvSpPr>
        <xdr:cNvPr id="144" name="テキスト ボックス 143"/>
        <xdr:cNvSpPr txBox="1"/>
      </xdr:nvSpPr>
      <xdr:spPr>
        <a:xfrm>
          <a:off x="1752111" y="101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122790</xdr:rowOff>
    </xdr:from>
    <xdr:to>
      <xdr:col>6</xdr:col>
      <xdr:colOff>38100</xdr:colOff>
      <xdr:row>59</xdr:row>
      <xdr:rowOff>52940</xdr:rowOff>
    </xdr:to>
    <xdr:sp macro="" textlink="">
      <xdr:nvSpPr>
        <xdr:cNvPr id="145" name="楕円 144"/>
        <xdr:cNvSpPr/>
      </xdr:nvSpPr>
      <xdr:spPr>
        <a:xfrm>
          <a:off x="1079500" y="100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44067</xdr:rowOff>
    </xdr:from>
    <xdr:ext cx="534377" cy="259045"/>
    <xdr:sp macro="" textlink="">
      <xdr:nvSpPr>
        <xdr:cNvPr id="146" name="テキスト ボックス 145"/>
        <xdr:cNvSpPr txBox="1"/>
      </xdr:nvSpPr>
      <xdr:spPr>
        <a:xfrm>
          <a:off x="863111" y="101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85968</xdr:rowOff>
    </xdr:from>
    <xdr:to>
      <xdr:col>24</xdr:col>
      <xdr:colOff>63500</xdr:colOff>
      <xdr:row>77</xdr:row>
      <xdr:rowOff>103364</xdr:rowOff>
    </xdr:to>
    <xdr:cxnSp macro="">
      <xdr:nvCxnSpPr>
        <xdr:cNvPr id="178" name="直線コネクタ 177"/>
        <xdr:cNvCxnSpPr/>
      </xdr:nvCxnSpPr>
      <xdr:spPr>
        <a:xfrm>
          <a:off x="3797300" y="13287618"/>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85968</xdr:rowOff>
    </xdr:from>
    <xdr:to>
      <xdr:col>19</xdr:col>
      <xdr:colOff>177800</xdr:colOff>
      <xdr:row>78</xdr:row>
      <xdr:rowOff>9213</xdr:rowOff>
    </xdr:to>
    <xdr:cxnSp macro="">
      <xdr:nvCxnSpPr>
        <xdr:cNvPr id="181" name="直線コネクタ 180"/>
        <xdr:cNvCxnSpPr/>
      </xdr:nvCxnSpPr>
      <xdr:spPr>
        <a:xfrm flipV="1">
          <a:off x="2908300" y="13287618"/>
          <a:ext cx="889000" cy="9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809</xdr:rowOff>
    </xdr:from>
    <xdr:to>
      <xdr:col>15</xdr:col>
      <xdr:colOff>50800</xdr:colOff>
      <xdr:row>78</xdr:row>
      <xdr:rowOff>9213</xdr:rowOff>
    </xdr:to>
    <xdr:cxnSp macro="">
      <xdr:nvCxnSpPr>
        <xdr:cNvPr id="184" name="直線コネクタ 183"/>
        <xdr:cNvCxnSpPr/>
      </xdr:nvCxnSpPr>
      <xdr:spPr>
        <a:xfrm>
          <a:off x="2019300" y="13373909"/>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809</xdr:rowOff>
    </xdr:from>
    <xdr:to>
      <xdr:col>10</xdr:col>
      <xdr:colOff>114300</xdr:colOff>
      <xdr:row>78</xdr:row>
      <xdr:rowOff>134127</xdr:rowOff>
    </xdr:to>
    <xdr:cxnSp macro="">
      <xdr:nvCxnSpPr>
        <xdr:cNvPr id="187" name="直線コネクタ 186"/>
        <xdr:cNvCxnSpPr/>
      </xdr:nvCxnSpPr>
      <xdr:spPr>
        <a:xfrm flipV="1">
          <a:off x="1130300" y="13373909"/>
          <a:ext cx="889000" cy="1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52564</xdr:rowOff>
    </xdr:from>
    <xdr:to>
      <xdr:col>24</xdr:col>
      <xdr:colOff>114300</xdr:colOff>
      <xdr:row>77</xdr:row>
      <xdr:rowOff>154164</xdr:rowOff>
    </xdr:to>
    <xdr:sp macro="" textlink="">
      <xdr:nvSpPr>
        <xdr:cNvPr id="197" name="楕円 196"/>
        <xdr:cNvSpPr/>
      </xdr:nvSpPr>
      <xdr:spPr>
        <a:xfrm>
          <a:off x="4584700" y="13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30991</xdr:rowOff>
    </xdr:from>
    <xdr:ext cx="599010" cy="259045"/>
    <xdr:sp macro="" textlink="">
      <xdr:nvSpPr>
        <xdr:cNvPr id="198" name="民生費該当値テキスト"/>
        <xdr:cNvSpPr txBox="1"/>
      </xdr:nvSpPr>
      <xdr:spPr>
        <a:xfrm>
          <a:off x="4686300" y="1323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35168</xdr:rowOff>
    </xdr:from>
    <xdr:to>
      <xdr:col>20</xdr:col>
      <xdr:colOff>38100</xdr:colOff>
      <xdr:row>77</xdr:row>
      <xdr:rowOff>136768</xdr:rowOff>
    </xdr:to>
    <xdr:sp macro="" textlink="">
      <xdr:nvSpPr>
        <xdr:cNvPr id="199" name="楕円 198"/>
        <xdr:cNvSpPr/>
      </xdr:nvSpPr>
      <xdr:spPr>
        <a:xfrm>
          <a:off x="3746500" y="132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127895</xdr:rowOff>
    </xdr:from>
    <xdr:ext cx="599010" cy="259045"/>
    <xdr:sp macro="" textlink="">
      <xdr:nvSpPr>
        <xdr:cNvPr id="200" name="テキスト ボックス 199"/>
        <xdr:cNvSpPr txBox="1"/>
      </xdr:nvSpPr>
      <xdr:spPr>
        <a:xfrm>
          <a:off x="3497795" y="133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129863</xdr:rowOff>
    </xdr:from>
    <xdr:to>
      <xdr:col>15</xdr:col>
      <xdr:colOff>101600</xdr:colOff>
      <xdr:row>78</xdr:row>
      <xdr:rowOff>60013</xdr:rowOff>
    </xdr:to>
    <xdr:sp macro="" textlink="">
      <xdr:nvSpPr>
        <xdr:cNvPr id="201" name="楕円 200"/>
        <xdr:cNvSpPr/>
      </xdr:nvSpPr>
      <xdr:spPr>
        <a:xfrm>
          <a:off x="2857500" y="133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51140</xdr:rowOff>
    </xdr:from>
    <xdr:ext cx="599010" cy="259045"/>
    <xdr:sp macro="" textlink="">
      <xdr:nvSpPr>
        <xdr:cNvPr id="202" name="テキスト ボックス 201"/>
        <xdr:cNvSpPr txBox="1"/>
      </xdr:nvSpPr>
      <xdr:spPr>
        <a:xfrm>
          <a:off x="2608795" y="1342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121459</xdr:rowOff>
    </xdr:from>
    <xdr:to>
      <xdr:col>10</xdr:col>
      <xdr:colOff>165100</xdr:colOff>
      <xdr:row>78</xdr:row>
      <xdr:rowOff>51609</xdr:rowOff>
    </xdr:to>
    <xdr:sp macro="" textlink="">
      <xdr:nvSpPr>
        <xdr:cNvPr id="203" name="楕円 202"/>
        <xdr:cNvSpPr/>
      </xdr:nvSpPr>
      <xdr:spPr>
        <a:xfrm>
          <a:off x="1968500" y="133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68136</xdr:rowOff>
    </xdr:from>
    <xdr:ext cx="599010" cy="259045"/>
    <xdr:sp macro="" textlink="">
      <xdr:nvSpPr>
        <xdr:cNvPr id="204" name="テキスト ボックス 203"/>
        <xdr:cNvSpPr txBox="1"/>
      </xdr:nvSpPr>
      <xdr:spPr>
        <a:xfrm>
          <a:off x="1719795" y="130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83327</xdr:rowOff>
    </xdr:from>
    <xdr:to>
      <xdr:col>6</xdr:col>
      <xdr:colOff>38100</xdr:colOff>
      <xdr:row>79</xdr:row>
      <xdr:rowOff>13477</xdr:rowOff>
    </xdr:to>
    <xdr:sp macro="" textlink="">
      <xdr:nvSpPr>
        <xdr:cNvPr id="205" name="楕円 204"/>
        <xdr:cNvSpPr/>
      </xdr:nvSpPr>
      <xdr:spPr>
        <a:xfrm>
          <a:off x="1079500" y="134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4604</xdr:rowOff>
    </xdr:from>
    <xdr:ext cx="599010" cy="259045"/>
    <xdr:sp macro="" textlink="">
      <xdr:nvSpPr>
        <xdr:cNvPr id="206" name="テキスト ボックス 205"/>
        <xdr:cNvSpPr txBox="1"/>
      </xdr:nvSpPr>
      <xdr:spPr>
        <a:xfrm>
          <a:off x="830795" y="135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79578</xdr:rowOff>
    </xdr:from>
    <xdr:to>
      <xdr:col>24</xdr:col>
      <xdr:colOff>63500</xdr:colOff>
      <xdr:row>98</xdr:row>
      <xdr:rowOff>79758</xdr:rowOff>
    </xdr:to>
    <xdr:cxnSp macro="">
      <xdr:nvCxnSpPr>
        <xdr:cNvPr id="238" name="直線コネクタ 237"/>
        <xdr:cNvCxnSpPr/>
      </xdr:nvCxnSpPr>
      <xdr:spPr>
        <a:xfrm>
          <a:off x="3797300" y="16881678"/>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36945</xdr:rowOff>
    </xdr:from>
    <xdr:to>
      <xdr:col>19</xdr:col>
      <xdr:colOff>177800</xdr:colOff>
      <xdr:row>98</xdr:row>
      <xdr:rowOff>79578</xdr:rowOff>
    </xdr:to>
    <xdr:cxnSp macro="">
      <xdr:nvCxnSpPr>
        <xdr:cNvPr id="241" name="直線コネクタ 240"/>
        <xdr:cNvCxnSpPr/>
      </xdr:nvCxnSpPr>
      <xdr:spPr>
        <a:xfrm>
          <a:off x="2908300" y="16839045"/>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26690</xdr:rowOff>
    </xdr:from>
    <xdr:to>
      <xdr:col>15</xdr:col>
      <xdr:colOff>50800</xdr:colOff>
      <xdr:row>98</xdr:row>
      <xdr:rowOff>36945</xdr:rowOff>
    </xdr:to>
    <xdr:cxnSp macro="">
      <xdr:nvCxnSpPr>
        <xdr:cNvPr id="244" name="直線コネクタ 243"/>
        <xdr:cNvCxnSpPr/>
      </xdr:nvCxnSpPr>
      <xdr:spPr>
        <a:xfrm>
          <a:off x="2019300" y="16828790"/>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37923</xdr:rowOff>
    </xdr:from>
    <xdr:to>
      <xdr:col>10</xdr:col>
      <xdr:colOff>114300</xdr:colOff>
      <xdr:row>98</xdr:row>
      <xdr:rowOff>26690</xdr:rowOff>
    </xdr:to>
    <xdr:cxnSp macro="">
      <xdr:nvCxnSpPr>
        <xdr:cNvPr id="247" name="直線コネクタ 246"/>
        <xdr:cNvCxnSpPr/>
      </xdr:nvCxnSpPr>
      <xdr:spPr>
        <a:xfrm>
          <a:off x="1130300" y="16497123"/>
          <a:ext cx="889000" cy="3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28958</xdr:rowOff>
    </xdr:from>
    <xdr:to>
      <xdr:col>24</xdr:col>
      <xdr:colOff>114300</xdr:colOff>
      <xdr:row>98</xdr:row>
      <xdr:rowOff>130558</xdr:rowOff>
    </xdr:to>
    <xdr:sp macro="" textlink="">
      <xdr:nvSpPr>
        <xdr:cNvPr id="257" name="楕円 256"/>
        <xdr:cNvSpPr/>
      </xdr:nvSpPr>
      <xdr:spPr>
        <a:xfrm>
          <a:off x="4584700" y="168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51835</xdr:rowOff>
    </xdr:from>
    <xdr:ext cx="534377" cy="259045"/>
    <xdr:sp macro="" textlink="">
      <xdr:nvSpPr>
        <xdr:cNvPr id="258" name="衛生費該当値テキスト"/>
        <xdr:cNvSpPr txBox="1"/>
      </xdr:nvSpPr>
      <xdr:spPr>
        <a:xfrm>
          <a:off x="4686300" y="166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28778</xdr:rowOff>
    </xdr:from>
    <xdr:to>
      <xdr:col>20</xdr:col>
      <xdr:colOff>38100</xdr:colOff>
      <xdr:row>98</xdr:row>
      <xdr:rowOff>130378</xdr:rowOff>
    </xdr:to>
    <xdr:sp macro="" textlink="">
      <xdr:nvSpPr>
        <xdr:cNvPr id="259" name="楕円 258"/>
        <xdr:cNvSpPr/>
      </xdr:nvSpPr>
      <xdr:spPr>
        <a:xfrm>
          <a:off x="3746500" y="168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121505</xdr:rowOff>
    </xdr:from>
    <xdr:ext cx="534377" cy="259045"/>
    <xdr:sp macro="" textlink="">
      <xdr:nvSpPr>
        <xdr:cNvPr id="260" name="テキスト ボックス 259"/>
        <xdr:cNvSpPr txBox="1"/>
      </xdr:nvSpPr>
      <xdr:spPr>
        <a:xfrm>
          <a:off x="3530111" y="169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157595</xdr:rowOff>
    </xdr:from>
    <xdr:to>
      <xdr:col>15</xdr:col>
      <xdr:colOff>101600</xdr:colOff>
      <xdr:row>98</xdr:row>
      <xdr:rowOff>87745</xdr:rowOff>
    </xdr:to>
    <xdr:sp macro="" textlink="">
      <xdr:nvSpPr>
        <xdr:cNvPr id="261" name="楕円 260"/>
        <xdr:cNvSpPr/>
      </xdr:nvSpPr>
      <xdr:spPr>
        <a:xfrm>
          <a:off x="2857500" y="167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78872</xdr:rowOff>
    </xdr:from>
    <xdr:ext cx="534377" cy="259045"/>
    <xdr:sp macro="" textlink="">
      <xdr:nvSpPr>
        <xdr:cNvPr id="262" name="テキスト ボックス 261"/>
        <xdr:cNvSpPr txBox="1"/>
      </xdr:nvSpPr>
      <xdr:spPr>
        <a:xfrm>
          <a:off x="2641111" y="168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147340</xdr:rowOff>
    </xdr:from>
    <xdr:to>
      <xdr:col>10</xdr:col>
      <xdr:colOff>165100</xdr:colOff>
      <xdr:row>98</xdr:row>
      <xdr:rowOff>77490</xdr:rowOff>
    </xdr:to>
    <xdr:sp macro="" textlink="">
      <xdr:nvSpPr>
        <xdr:cNvPr id="263" name="楕円 262"/>
        <xdr:cNvSpPr/>
      </xdr:nvSpPr>
      <xdr:spPr>
        <a:xfrm>
          <a:off x="1968500" y="1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94017</xdr:rowOff>
    </xdr:from>
    <xdr:ext cx="534377" cy="259045"/>
    <xdr:sp macro="" textlink="">
      <xdr:nvSpPr>
        <xdr:cNvPr id="264" name="テキスト ボックス 263"/>
        <xdr:cNvSpPr txBox="1"/>
      </xdr:nvSpPr>
      <xdr:spPr>
        <a:xfrm>
          <a:off x="1752111" y="165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158573</xdr:rowOff>
    </xdr:from>
    <xdr:to>
      <xdr:col>6</xdr:col>
      <xdr:colOff>38100</xdr:colOff>
      <xdr:row>96</xdr:row>
      <xdr:rowOff>88723</xdr:rowOff>
    </xdr:to>
    <xdr:sp macro="" textlink="">
      <xdr:nvSpPr>
        <xdr:cNvPr id="265" name="楕円 264"/>
        <xdr:cNvSpPr/>
      </xdr:nvSpPr>
      <xdr:spPr>
        <a:xfrm>
          <a:off x="1079500" y="164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105250</xdr:rowOff>
    </xdr:from>
    <xdr:ext cx="534377" cy="259045"/>
    <xdr:sp macro="" textlink="">
      <xdr:nvSpPr>
        <xdr:cNvPr id="266" name="テキスト ボックス 265"/>
        <xdr:cNvSpPr txBox="1"/>
      </xdr:nvSpPr>
      <xdr:spPr>
        <a:xfrm>
          <a:off x="863111" y="162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xdr:rowOff>
    </xdr:from>
    <xdr:to>
      <xdr:col>55</xdr:col>
      <xdr:colOff>0</xdr:colOff>
      <xdr:row>38</xdr:row>
      <xdr:rowOff>14732</xdr:rowOff>
    </xdr:to>
    <xdr:cxnSp macro="">
      <xdr:nvCxnSpPr>
        <xdr:cNvPr id="295" name="直線コネクタ 294"/>
        <xdr:cNvCxnSpPr/>
      </xdr:nvCxnSpPr>
      <xdr:spPr>
        <a:xfrm flipV="1">
          <a:off x="9639300" y="651764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168656</xdr:rowOff>
    </xdr:from>
    <xdr:to>
      <xdr:col>50</xdr:col>
      <xdr:colOff>114300</xdr:colOff>
      <xdr:row>38</xdr:row>
      <xdr:rowOff>14732</xdr:rowOff>
    </xdr:to>
    <xdr:cxnSp macro="">
      <xdr:nvCxnSpPr>
        <xdr:cNvPr id="298" name="直線コネクタ 297"/>
        <xdr:cNvCxnSpPr/>
      </xdr:nvCxnSpPr>
      <xdr:spPr>
        <a:xfrm>
          <a:off x="8750300" y="651230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168656</xdr:rowOff>
    </xdr:from>
    <xdr:to>
      <xdr:col>45</xdr:col>
      <xdr:colOff>177800</xdr:colOff>
      <xdr:row>39</xdr:row>
      <xdr:rowOff>44450</xdr:rowOff>
    </xdr:to>
    <xdr:cxnSp macro="">
      <xdr:nvCxnSpPr>
        <xdr:cNvPr id="301" name="直線コネクタ 300"/>
        <xdr:cNvCxnSpPr/>
      </xdr:nvCxnSpPr>
      <xdr:spPr>
        <a:xfrm flipV="1">
          <a:off x="7861300" y="6512306"/>
          <a:ext cx="8890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123190</xdr:rowOff>
    </xdr:from>
    <xdr:to>
      <xdr:col>55</xdr:col>
      <xdr:colOff>50800</xdr:colOff>
      <xdr:row>38</xdr:row>
      <xdr:rowOff>53340</xdr:rowOff>
    </xdr:to>
    <xdr:sp macro="" textlink="">
      <xdr:nvSpPr>
        <xdr:cNvPr id="314" name="楕円 313"/>
        <xdr:cNvSpPr/>
      </xdr:nvSpPr>
      <xdr:spPr>
        <a:xfrm>
          <a:off x="10426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146067</xdr:rowOff>
    </xdr:from>
    <xdr:ext cx="378565" cy="259045"/>
    <xdr:sp macro="" textlink="">
      <xdr:nvSpPr>
        <xdr:cNvPr id="315" name="労働費該当値テキスト"/>
        <xdr:cNvSpPr txBox="1"/>
      </xdr:nvSpPr>
      <xdr:spPr>
        <a:xfrm>
          <a:off x="10528300"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135382</xdr:rowOff>
    </xdr:from>
    <xdr:to>
      <xdr:col>50</xdr:col>
      <xdr:colOff>165100</xdr:colOff>
      <xdr:row>38</xdr:row>
      <xdr:rowOff>65532</xdr:rowOff>
    </xdr:to>
    <xdr:sp macro="" textlink="">
      <xdr:nvSpPr>
        <xdr:cNvPr id="316" name="楕円 315"/>
        <xdr:cNvSpPr/>
      </xdr:nvSpPr>
      <xdr:spPr>
        <a:xfrm>
          <a:off x="9588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82059</xdr:rowOff>
    </xdr:from>
    <xdr:ext cx="378565" cy="259045"/>
    <xdr:sp macro="" textlink="">
      <xdr:nvSpPr>
        <xdr:cNvPr id="317" name="テキスト ボックス 316"/>
        <xdr:cNvSpPr txBox="1"/>
      </xdr:nvSpPr>
      <xdr:spPr>
        <a:xfrm>
          <a:off x="9450017" y="625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117856</xdr:rowOff>
    </xdr:from>
    <xdr:to>
      <xdr:col>46</xdr:col>
      <xdr:colOff>38100</xdr:colOff>
      <xdr:row>38</xdr:row>
      <xdr:rowOff>48006</xdr:rowOff>
    </xdr:to>
    <xdr:sp macro="" textlink="">
      <xdr:nvSpPr>
        <xdr:cNvPr id="318" name="楕円 317"/>
        <xdr:cNvSpPr/>
      </xdr:nvSpPr>
      <xdr:spPr>
        <a:xfrm>
          <a:off x="8699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319" name="テキスト ボックス 318"/>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47591</xdr:rowOff>
    </xdr:from>
    <xdr:to>
      <xdr:col>55</xdr:col>
      <xdr:colOff>0</xdr:colOff>
      <xdr:row>59</xdr:row>
      <xdr:rowOff>62335</xdr:rowOff>
    </xdr:to>
    <xdr:cxnSp macro="">
      <xdr:nvCxnSpPr>
        <xdr:cNvPr id="354" name="直線コネクタ 353"/>
        <xdr:cNvCxnSpPr/>
      </xdr:nvCxnSpPr>
      <xdr:spPr>
        <a:xfrm>
          <a:off x="9639300" y="10163141"/>
          <a:ext cx="8382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37891</xdr:rowOff>
    </xdr:from>
    <xdr:to>
      <xdr:col>50</xdr:col>
      <xdr:colOff>114300</xdr:colOff>
      <xdr:row>59</xdr:row>
      <xdr:rowOff>47591</xdr:rowOff>
    </xdr:to>
    <xdr:cxnSp macro="">
      <xdr:nvCxnSpPr>
        <xdr:cNvPr id="357" name="直線コネクタ 356"/>
        <xdr:cNvCxnSpPr/>
      </xdr:nvCxnSpPr>
      <xdr:spPr>
        <a:xfrm>
          <a:off x="8750300" y="10153441"/>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37891</xdr:rowOff>
    </xdr:from>
    <xdr:to>
      <xdr:col>45</xdr:col>
      <xdr:colOff>177800</xdr:colOff>
      <xdr:row>59</xdr:row>
      <xdr:rowOff>53583</xdr:rowOff>
    </xdr:to>
    <xdr:cxnSp macro="">
      <xdr:nvCxnSpPr>
        <xdr:cNvPr id="360" name="直線コネクタ 359"/>
        <xdr:cNvCxnSpPr/>
      </xdr:nvCxnSpPr>
      <xdr:spPr>
        <a:xfrm flipV="1">
          <a:off x="7861300" y="10153441"/>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44896</xdr:rowOff>
    </xdr:from>
    <xdr:to>
      <xdr:col>41</xdr:col>
      <xdr:colOff>50800</xdr:colOff>
      <xdr:row>59</xdr:row>
      <xdr:rowOff>53583</xdr:rowOff>
    </xdr:to>
    <xdr:cxnSp macro="">
      <xdr:nvCxnSpPr>
        <xdr:cNvPr id="363" name="直線コネクタ 362"/>
        <xdr:cNvCxnSpPr/>
      </xdr:nvCxnSpPr>
      <xdr:spPr>
        <a:xfrm>
          <a:off x="6972300" y="1016044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11535</xdr:rowOff>
    </xdr:from>
    <xdr:to>
      <xdr:col>55</xdr:col>
      <xdr:colOff>50800</xdr:colOff>
      <xdr:row>59</xdr:row>
      <xdr:rowOff>113135</xdr:rowOff>
    </xdr:to>
    <xdr:sp macro="" textlink="">
      <xdr:nvSpPr>
        <xdr:cNvPr id="373" name="楕円 372"/>
        <xdr:cNvSpPr/>
      </xdr:nvSpPr>
      <xdr:spPr>
        <a:xfrm>
          <a:off x="10426700" y="101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97912</xdr:rowOff>
    </xdr:from>
    <xdr:ext cx="469744" cy="259045"/>
    <xdr:sp macro="" textlink="">
      <xdr:nvSpPr>
        <xdr:cNvPr id="374" name="農林水産業費該当値テキスト"/>
        <xdr:cNvSpPr txBox="1"/>
      </xdr:nvSpPr>
      <xdr:spPr>
        <a:xfrm>
          <a:off x="10528300" y="1004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168241</xdr:rowOff>
    </xdr:from>
    <xdr:to>
      <xdr:col>50</xdr:col>
      <xdr:colOff>165100</xdr:colOff>
      <xdr:row>59</xdr:row>
      <xdr:rowOff>98391</xdr:rowOff>
    </xdr:to>
    <xdr:sp macro="" textlink="">
      <xdr:nvSpPr>
        <xdr:cNvPr id="375" name="楕円 374"/>
        <xdr:cNvSpPr/>
      </xdr:nvSpPr>
      <xdr:spPr>
        <a:xfrm>
          <a:off x="9588500" y="101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89518</xdr:rowOff>
    </xdr:from>
    <xdr:ext cx="469744" cy="259045"/>
    <xdr:sp macro="" textlink="">
      <xdr:nvSpPr>
        <xdr:cNvPr id="376" name="テキスト ボックス 375"/>
        <xdr:cNvSpPr txBox="1"/>
      </xdr:nvSpPr>
      <xdr:spPr>
        <a:xfrm>
          <a:off x="9404428" y="102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158541</xdr:rowOff>
    </xdr:from>
    <xdr:to>
      <xdr:col>46</xdr:col>
      <xdr:colOff>38100</xdr:colOff>
      <xdr:row>59</xdr:row>
      <xdr:rowOff>88691</xdr:rowOff>
    </xdr:to>
    <xdr:sp macro="" textlink="">
      <xdr:nvSpPr>
        <xdr:cNvPr id="377" name="楕円 376"/>
        <xdr:cNvSpPr/>
      </xdr:nvSpPr>
      <xdr:spPr>
        <a:xfrm>
          <a:off x="8699500" y="10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79818</xdr:rowOff>
    </xdr:from>
    <xdr:ext cx="469744" cy="259045"/>
    <xdr:sp macro="" textlink="">
      <xdr:nvSpPr>
        <xdr:cNvPr id="378" name="テキスト ボックス 377"/>
        <xdr:cNvSpPr txBox="1"/>
      </xdr:nvSpPr>
      <xdr:spPr>
        <a:xfrm>
          <a:off x="8515428" y="101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2783</xdr:rowOff>
    </xdr:from>
    <xdr:to>
      <xdr:col>41</xdr:col>
      <xdr:colOff>101600</xdr:colOff>
      <xdr:row>59</xdr:row>
      <xdr:rowOff>104383</xdr:rowOff>
    </xdr:to>
    <xdr:sp macro="" textlink="">
      <xdr:nvSpPr>
        <xdr:cNvPr id="379" name="楕円 378"/>
        <xdr:cNvSpPr/>
      </xdr:nvSpPr>
      <xdr:spPr>
        <a:xfrm>
          <a:off x="7810500" y="101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95510</xdr:rowOff>
    </xdr:from>
    <xdr:ext cx="469744" cy="259045"/>
    <xdr:sp macro="" textlink="">
      <xdr:nvSpPr>
        <xdr:cNvPr id="380" name="テキスト ボックス 379"/>
        <xdr:cNvSpPr txBox="1"/>
      </xdr:nvSpPr>
      <xdr:spPr>
        <a:xfrm>
          <a:off x="7626428" y="102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165546</xdr:rowOff>
    </xdr:from>
    <xdr:to>
      <xdr:col>36</xdr:col>
      <xdr:colOff>165100</xdr:colOff>
      <xdr:row>59</xdr:row>
      <xdr:rowOff>95696</xdr:rowOff>
    </xdr:to>
    <xdr:sp macro="" textlink="">
      <xdr:nvSpPr>
        <xdr:cNvPr id="381" name="楕円 380"/>
        <xdr:cNvSpPr/>
      </xdr:nvSpPr>
      <xdr:spPr>
        <a:xfrm>
          <a:off x="6921500" y="101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86823</xdr:rowOff>
    </xdr:from>
    <xdr:ext cx="469744" cy="259045"/>
    <xdr:sp macro="" textlink="">
      <xdr:nvSpPr>
        <xdr:cNvPr id="382" name="テキスト ボックス 381"/>
        <xdr:cNvSpPr txBox="1"/>
      </xdr:nvSpPr>
      <xdr:spPr>
        <a:xfrm>
          <a:off x="6737428" y="1020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37858</xdr:rowOff>
    </xdr:from>
    <xdr:to>
      <xdr:col>55</xdr:col>
      <xdr:colOff>0</xdr:colOff>
      <xdr:row>79</xdr:row>
      <xdr:rowOff>38557</xdr:rowOff>
    </xdr:to>
    <xdr:cxnSp macro="">
      <xdr:nvCxnSpPr>
        <xdr:cNvPr id="411" name="直線コネクタ 410"/>
        <xdr:cNvCxnSpPr/>
      </xdr:nvCxnSpPr>
      <xdr:spPr>
        <a:xfrm flipV="1">
          <a:off x="9639300" y="13582408"/>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38215</xdr:rowOff>
    </xdr:from>
    <xdr:to>
      <xdr:col>50</xdr:col>
      <xdr:colOff>114300</xdr:colOff>
      <xdr:row>79</xdr:row>
      <xdr:rowOff>38557</xdr:rowOff>
    </xdr:to>
    <xdr:cxnSp macro="">
      <xdr:nvCxnSpPr>
        <xdr:cNvPr id="414" name="直線コネクタ 413"/>
        <xdr:cNvCxnSpPr/>
      </xdr:nvCxnSpPr>
      <xdr:spPr>
        <a:xfrm>
          <a:off x="8750300" y="1358276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21589</xdr:rowOff>
    </xdr:from>
    <xdr:to>
      <xdr:col>45</xdr:col>
      <xdr:colOff>177800</xdr:colOff>
      <xdr:row>79</xdr:row>
      <xdr:rowOff>38215</xdr:rowOff>
    </xdr:to>
    <xdr:cxnSp macro="">
      <xdr:nvCxnSpPr>
        <xdr:cNvPr id="417" name="直線コネクタ 416"/>
        <xdr:cNvCxnSpPr/>
      </xdr:nvCxnSpPr>
      <xdr:spPr>
        <a:xfrm>
          <a:off x="7861300" y="13566139"/>
          <a:ext cx="8890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21589</xdr:rowOff>
    </xdr:from>
    <xdr:to>
      <xdr:col>41</xdr:col>
      <xdr:colOff>50800</xdr:colOff>
      <xdr:row>79</xdr:row>
      <xdr:rowOff>37985</xdr:rowOff>
    </xdr:to>
    <xdr:cxnSp macro="">
      <xdr:nvCxnSpPr>
        <xdr:cNvPr id="420" name="直線コネクタ 419"/>
        <xdr:cNvCxnSpPr/>
      </xdr:nvCxnSpPr>
      <xdr:spPr>
        <a:xfrm flipV="1">
          <a:off x="6972300" y="13566139"/>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158508</xdr:rowOff>
    </xdr:from>
    <xdr:to>
      <xdr:col>55</xdr:col>
      <xdr:colOff>50800</xdr:colOff>
      <xdr:row>79</xdr:row>
      <xdr:rowOff>88658</xdr:rowOff>
    </xdr:to>
    <xdr:sp macro="" textlink="">
      <xdr:nvSpPr>
        <xdr:cNvPr id="430" name="楕円 429"/>
        <xdr:cNvSpPr/>
      </xdr:nvSpPr>
      <xdr:spPr>
        <a:xfrm>
          <a:off x="104267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73435</xdr:rowOff>
    </xdr:from>
    <xdr:ext cx="378565" cy="259045"/>
    <xdr:sp macro="" textlink="">
      <xdr:nvSpPr>
        <xdr:cNvPr id="431" name="商工費該当値テキスト"/>
        <xdr:cNvSpPr txBox="1"/>
      </xdr:nvSpPr>
      <xdr:spPr>
        <a:xfrm>
          <a:off x="10528300" y="1344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159207</xdr:rowOff>
    </xdr:from>
    <xdr:to>
      <xdr:col>50</xdr:col>
      <xdr:colOff>165100</xdr:colOff>
      <xdr:row>79</xdr:row>
      <xdr:rowOff>89357</xdr:rowOff>
    </xdr:to>
    <xdr:sp macro="" textlink="">
      <xdr:nvSpPr>
        <xdr:cNvPr id="432" name="楕円 431"/>
        <xdr:cNvSpPr/>
      </xdr:nvSpPr>
      <xdr:spPr>
        <a:xfrm>
          <a:off x="9588500" y="135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80484</xdr:rowOff>
    </xdr:from>
    <xdr:ext cx="378565" cy="259045"/>
    <xdr:sp macro="" textlink="">
      <xdr:nvSpPr>
        <xdr:cNvPr id="433" name="テキスト ボックス 432"/>
        <xdr:cNvSpPr txBox="1"/>
      </xdr:nvSpPr>
      <xdr:spPr>
        <a:xfrm>
          <a:off x="9450017" y="1362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158865</xdr:rowOff>
    </xdr:from>
    <xdr:to>
      <xdr:col>46</xdr:col>
      <xdr:colOff>38100</xdr:colOff>
      <xdr:row>79</xdr:row>
      <xdr:rowOff>89015</xdr:rowOff>
    </xdr:to>
    <xdr:sp macro="" textlink="">
      <xdr:nvSpPr>
        <xdr:cNvPr id="434" name="楕円 433"/>
        <xdr:cNvSpPr/>
      </xdr:nvSpPr>
      <xdr:spPr>
        <a:xfrm>
          <a:off x="8699500" y="135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80142</xdr:rowOff>
    </xdr:from>
    <xdr:ext cx="378565" cy="259045"/>
    <xdr:sp macro="" textlink="">
      <xdr:nvSpPr>
        <xdr:cNvPr id="435" name="テキスト ボックス 434"/>
        <xdr:cNvSpPr txBox="1"/>
      </xdr:nvSpPr>
      <xdr:spPr>
        <a:xfrm>
          <a:off x="8561017" y="13624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142239</xdr:rowOff>
    </xdr:from>
    <xdr:to>
      <xdr:col>41</xdr:col>
      <xdr:colOff>101600</xdr:colOff>
      <xdr:row>79</xdr:row>
      <xdr:rowOff>72389</xdr:rowOff>
    </xdr:to>
    <xdr:sp macro="" textlink="">
      <xdr:nvSpPr>
        <xdr:cNvPr id="436" name="楕円 435"/>
        <xdr:cNvSpPr/>
      </xdr:nvSpPr>
      <xdr:spPr>
        <a:xfrm>
          <a:off x="7810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63516</xdr:rowOff>
    </xdr:from>
    <xdr:ext cx="469744" cy="259045"/>
    <xdr:sp macro="" textlink="">
      <xdr:nvSpPr>
        <xdr:cNvPr id="437" name="テキスト ボックス 436"/>
        <xdr:cNvSpPr txBox="1"/>
      </xdr:nvSpPr>
      <xdr:spPr>
        <a:xfrm>
          <a:off x="7626428"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158635</xdr:rowOff>
    </xdr:from>
    <xdr:to>
      <xdr:col>36</xdr:col>
      <xdr:colOff>165100</xdr:colOff>
      <xdr:row>79</xdr:row>
      <xdr:rowOff>88785</xdr:rowOff>
    </xdr:to>
    <xdr:sp macro="" textlink="">
      <xdr:nvSpPr>
        <xdr:cNvPr id="438" name="楕円 437"/>
        <xdr:cNvSpPr/>
      </xdr:nvSpPr>
      <xdr:spPr>
        <a:xfrm>
          <a:off x="6921500" y="13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79912</xdr:rowOff>
    </xdr:from>
    <xdr:ext cx="378565" cy="259045"/>
    <xdr:sp macro="" textlink="">
      <xdr:nvSpPr>
        <xdr:cNvPr id="439" name="テキスト ボックス 438"/>
        <xdr:cNvSpPr txBox="1"/>
      </xdr:nvSpPr>
      <xdr:spPr>
        <a:xfrm>
          <a:off x="6783017" y="1362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80449</xdr:rowOff>
    </xdr:from>
    <xdr:to>
      <xdr:col>55</xdr:col>
      <xdr:colOff>0</xdr:colOff>
      <xdr:row>98</xdr:row>
      <xdr:rowOff>27403</xdr:rowOff>
    </xdr:to>
    <xdr:cxnSp macro="">
      <xdr:nvCxnSpPr>
        <xdr:cNvPr id="470" name="直線コネクタ 469"/>
        <xdr:cNvCxnSpPr/>
      </xdr:nvCxnSpPr>
      <xdr:spPr>
        <a:xfrm>
          <a:off x="9639300" y="16711099"/>
          <a:ext cx="838200" cy="1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80449</xdr:rowOff>
    </xdr:from>
    <xdr:to>
      <xdr:col>50</xdr:col>
      <xdr:colOff>114300</xdr:colOff>
      <xdr:row>97</xdr:row>
      <xdr:rowOff>116731</xdr:rowOff>
    </xdr:to>
    <xdr:cxnSp macro="">
      <xdr:nvCxnSpPr>
        <xdr:cNvPr id="473" name="直線コネクタ 472"/>
        <xdr:cNvCxnSpPr/>
      </xdr:nvCxnSpPr>
      <xdr:spPr>
        <a:xfrm flipV="1">
          <a:off x="8750300" y="16711099"/>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116731</xdr:rowOff>
    </xdr:from>
    <xdr:to>
      <xdr:col>45</xdr:col>
      <xdr:colOff>177800</xdr:colOff>
      <xdr:row>97</xdr:row>
      <xdr:rowOff>154026</xdr:rowOff>
    </xdr:to>
    <xdr:cxnSp macro="">
      <xdr:nvCxnSpPr>
        <xdr:cNvPr id="476" name="直線コネクタ 475"/>
        <xdr:cNvCxnSpPr/>
      </xdr:nvCxnSpPr>
      <xdr:spPr>
        <a:xfrm flipV="1">
          <a:off x="7861300" y="16747381"/>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151456</xdr:rowOff>
    </xdr:from>
    <xdr:to>
      <xdr:col>41</xdr:col>
      <xdr:colOff>50800</xdr:colOff>
      <xdr:row>97</xdr:row>
      <xdr:rowOff>154026</xdr:rowOff>
    </xdr:to>
    <xdr:cxnSp macro="">
      <xdr:nvCxnSpPr>
        <xdr:cNvPr id="479" name="直線コネクタ 478"/>
        <xdr:cNvCxnSpPr/>
      </xdr:nvCxnSpPr>
      <xdr:spPr>
        <a:xfrm>
          <a:off x="6972300" y="16782106"/>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148053</xdr:rowOff>
    </xdr:from>
    <xdr:to>
      <xdr:col>55</xdr:col>
      <xdr:colOff>50800</xdr:colOff>
      <xdr:row>98</xdr:row>
      <xdr:rowOff>78203</xdr:rowOff>
    </xdr:to>
    <xdr:sp macro="" textlink="">
      <xdr:nvSpPr>
        <xdr:cNvPr id="489" name="楕円 488"/>
        <xdr:cNvSpPr/>
      </xdr:nvSpPr>
      <xdr:spPr>
        <a:xfrm>
          <a:off x="10426700" y="167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62980</xdr:rowOff>
    </xdr:from>
    <xdr:ext cx="534377" cy="259045"/>
    <xdr:sp macro="" textlink="">
      <xdr:nvSpPr>
        <xdr:cNvPr id="490" name="土木費該当値テキスト"/>
        <xdr:cNvSpPr txBox="1"/>
      </xdr:nvSpPr>
      <xdr:spPr>
        <a:xfrm>
          <a:off x="10528300" y="166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29649</xdr:rowOff>
    </xdr:from>
    <xdr:to>
      <xdr:col>50</xdr:col>
      <xdr:colOff>165100</xdr:colOff>
      <xdr:row>97</xdr:row>
      <xdr:rowOff>131249</xdr:rowOff>
    </xdr:to>
    <xdr:sp macro="" textlink="">
      <xdr:nvSpPr>
        <xdr:cNvPr id="491" name="楕円 490"/>
        <xdr:cNvSpPr/>
      </xdr:nvSpPr>
      <xdr:spPr>
        <a:xfrm>
          <a:off x="9588500" y="166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122376</xdr:rowOff>
    </xdr:from>
    <xdr:ext cx="534377" cy="259045"/>
    <xdr:sp macro="" textlink="">
      <xdr:nvSpPr>
        <xdr:cNvPr id="492" name="テキスト ボックス 491"/>
        <xdr:cNvSpPr txBox="1"/>
      </xdr:nvSpPr>
      <xdr:spPr>
        <a:xfrm>
          <a:off x="9372111" y="1675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65931</xdr:rowOff>
    </xdr:from>
    <xdr:to>
      <xdr:col>46</xdr:col>
      <xdr:colOff>38100</xdr:colOff>
      <xdr:row>97</xdr:row>
      <xdr:rowOff>167531</xdr:rowOff>
    </xdr:to>
    <xdr:sp macro="" textlink="">
      <xdr:nvSpPr>
        <xdr:cNvPr id="493" name="楕円 492"/>
        <xdr:cNvSpPr/>
      </xdr:nvSpPr>
      <xdr:spPr>
        <a:xfrm>
          <a:off x="8699500" y="1669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158658</xdr:rowOff>
    </xdr:from>
    <xdr:ext cx="534377" cy="259045"/>
    <xdr:sp macro="" textlink="">
      <xdr:nvSpPr>
        <xdr:cNvPr id="494" name="テキスト ボックス 493"/>
        <xdr:cNvSpPr txBox="1"/>
      </xdr:nvSpPr>
      <xdr:spPr>
        <a:xfrm>
          <a:off x="8483111" y="167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103226</xdr:rowOff>
    </xdr:from>
    <xdr:to>
      <xdr:col>41</xdr:col>
      <xdr:colOff>101600</xdr:colOff>
      <xdr:row>98</xdr:row>
      <xdr:rowOff>33376</xdr:rowOff>
    </xdr:to>
    <xdr:sp macro="" textlink="">
      <xdr:nvSpPr>
        <xdr:cNvPr id="495" name="楕円 494"/>
        <xdr:cNvSpPr/>
      </xdr:nvSpPr>
      <xdr:spPr>
        <a:xfrm>
          <a:off x="7810500" y="167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24503</xdr:rowOff>
    </xdr:from>
    <xdr:ext cx="534377" cy="259045"/>
    <xdr:sp macro="" textlink="">
      <xdr:nvSpPr>
        <xdr:cNvPr id="496" name="テキスト ボックス 495"/>
        <xdr:cNvSpPr txBox="1"/>
      </xdr:nvSpPr>
      <xdr:spPr>
        <a:xfrm>
          <a:off x="7594111" y="168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100656</xdr:rowOff>
    </xdr:from>
    <xdr:to>
      <xdr:col>36</xdr:col>
      <xdr:colOff>165100</xdr:colOff>
      <xdr:row>98</xdr:row>
      <xdr:rowOff>30806</xdr:rowOff>
    </xdr:to>
    <xdr:sp macro="" textlink="">
      <xdr:nvSpPr>
        <xdr:cNvPr id="497" name="楕円 496"/>
        <xdr:cNvSpPr/>
      </xdr:nvSpPr>
      <xdr:spPr>
        <a:xfrm>
          <a:off x="6921500" y="167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21933</xdr:rowOff>
    </xdr:from>
    <xdr:ext cx="534377" cy="259045"/>
    <xdr:sp macro="" textlink="">
      <xdr:nvSpPr>
        <xdr:cNvPr id="498" name="テキスト ボックス 497"/>
        <xdr:cNvSpPr txBox="1"/>
      </xdr:nvSpPr>
      <xdr:spPr>
        <a:xfrm>
          <a:off x="6705111" y="168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7775</xdr:rowOff>
    </xdr:from>
    <xdr:to>
      <xdr:col>85</xdr:col>
      <xdr:colOff>127000</xdr:colOff>
      <xdr:row>37</xdr:row>
      <xdr:rowOff>52398</xdr:rowOff>
    </xdr:to>
    <xdr:cxnSp macro="">
      <xdr:nvCxnSpPr>
        <xdr:cNvPr id="525" name="直線コネクタ 524"/>
        <xdr:cNvCxnSpPr/>
      </xdr:nvCxnSpPr>
      <xdr:spPr>
        <a:xfrm flipV="1">
          <a:off x="15481300" y="6351425"/>
          <a:ext cx="8382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114348</xdr:rowOff>
    </xdr:from>
    <xdr:to>
      <xdr:col>81</xdr:col>
      <xdr:colOff>50800</xdr:colOff>
      <xdr:row>37</xdr:row>
      <xdr:rowOff>52398</xdr:rowOff>
    </xdr:to>
    <xdr:cxnSp macro="">
      <xdr:nvCxnSpPr>
        <xdr:cNvPr id="528" name="直線コネクタ 527"/>
        <xdr:cNvCxnSpPr/>
      </xdr:nvCxnSpPr>
      <xdr:spPr>
        <a:xfrm>
          <a:off x="14592300" y="6115098"/>
          <a:ext cx="889000" cy="28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114348</xdr:rowOff>
    </xdr:from>
    <xdr:to>
      <xdr:col>76</xdr:col>
      <xdr:colOff>114300</xdr:colOff>
      <xdr:row>37</xdr:row>
      <xdr:rowOff>6106</xdr:rowOff>
    </xdr:to>
    <xdr:cxnSp macro="">
      <xdr:nvCxnSpPr>
        <xdr:cNvPr id="531" name="直線コネクタ 530"/>
        <xdr:cNvCxnSpPr/>
      </xdr:nvCxnSpPr>
      <xdr:spPr>
        <a:xfrm flipV="1">
          <a:off x="13703300" y="6115098"/>
          <a:ext cx="889000" cy="2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6106</xdr:rowOff>
    </xdr:from>
    <xdr:to>
      <xdr:col>71</xdr:col>
      <xdr:colOff>177800</xdr:colOff>
      <xdr:row>37</xdr:row>
      <xdr:rowOff>30040</xdr:rowOff>
    </xdr:to>
    <xdr:cxnSp macro="">
      <xdr:nvCxnSpPr>
        <xdr:cNvPr id="534" name="直線コネクタ 533"/>
        <xdr:cNvCxnSpPr/>
      </xdr:nvCxnSpPr>
      <xdr:spPr>
        <a:xfrm flipV="1">
          <a:off x="12814300" y="6349756"/>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128425</xdr:rowOff>
    </xdr:from>
    <xdr:to>
      <xdr:col>85</xdr:col>
      <xdr:colOff>177800</xdr:colOff>
      <xdr:row>37</xdr:row>
      <xdr:rowOff>58575</xdr:rowOff>
    </xdr:to>
    <xdr:sp macro="" textlink="">
      <xdr:nvSpPr>
        <xdr:cNvPr id="544" name="楕円 543"/>
        <xdr:cNvSpPr/>
      </xdr:nvSpPr>
      <xdr:spPr>
        <a:xfrm>
          <a:off x="16268700" y="63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43352</xdr:rowOff>
    </xdr:from>
    <xdr:ext cx="534377" cy="259045"/>
    <xdr:sp macro="" textlink="">
      <xdr:nvSpPr>
        <xdr:cNvPr id="545" name="消防費該当値テキスト"/>
        <xdr:cNvSpPr txBox="1"/>
      </xdr:nvSpPr>
      <xdr:spPr>
        <a:xfrm>
          <a:off x="16370300" y="6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1598</xdr:rowOff>
    </xdr:from>
    <xdr:to>
      <xdr:col>81</xdr:col>
      <xdr:colOff>101600</xdr:colOff>
      <xdr:row>37</xdr:row>
      <xdr:rowOff>103198</xdr:rowOff>
    </xdr:to>
    <xdr:sp macro="" textlink="">
      <xdr:nvSpPr>
        <xdr:cNvPr id="546" name="楕円 545"/>
        <xdr:cNvSpPr/>
      </xdr:nvSpPr>
      <xdr:spPr>
        <a:xfrm>
          <a:off x="15430500" y="63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94325</xdr:rowOff>
    </xdr:from>
    <xdr:ext cx="534377" cy="259045"/>
    <xdr:sp macro="" textlink="">
      <xdr:nvSpPr>
        <xdr:cNvPr id="547" name="テキスト ボックス 546"/>
        <xdr:cNvSpPr txBox="1"/>
      </xdr:nvSpPr>
      <xdr:spPr>
        <a:xfrm>
          <a:off x="15214111" y="64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63548</xdr:rowOff>
    </xdr:from>
    <xdr:to>
      <xdr:col>76</xdr:col>
      <xdr:colOff>165100</xdr:colOff>
      <xdr:row>35</xdr:row>
      <xdr:rowOff>165148</xdr:rowOff>
    </xdr:to>
    <xdr:sp macro="" textlink="">
      <xdr:nvSpPr>
        <xdr:cNvPr id="548" name="楕円 547"/>
        <xdr:cNvSpPr/>
      </xdr:nvSpPr>
      <xdr:spPr>
        <a:xfrm>
          <a:off x="14541500" y="60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10225</xdr:rowOff>
    </xdr:from>
    <xdr:ext cx="534377" cy="259045"/>
    <xdr:sp macro="" textlink="">
      <xdr:nvSpPr>
        <xdr:cNvPr id="549" name="テキスト ボックス 548"/>
        <xdr:cNvSpPr txBox="1"/>
      </xdr:nvSpPr>
      <xdr:spPr>
        <a:xfrm>
          <a:off x="14325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126756</xdr:rowOff>
    </xdr:from>
    <xdr:to>
      <xdr:col>72</xdr:col>
      <xdr:colOff>38100</xdr:colOff>
      <xdr:row>37</xdr:row>
      <xdr:rowOff>56906</xdr:rowOff>
    </xdr:to>
    <xdr:sp macro="" textlink="">
      <xdr:nvSpPr>
        <xdr:cNvPr id="550" name="楕円 549"/>
        <xdr:cNvSpPr/>
      </xdr:nvSpPr>
      <xdr:spPr>
        <a:xfrm>
          <a:off x="13652500" y="62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48033</xdr:rowOff>
    </xdr:from>
    <xdr:ext cx="534377" cy="259045"/>
    <xdr:sp macro="" textlink="">
      <xdr:nvSpPr>
        <xdr:cNvPr id="551" name="テキスト ボックス 550"/>
        <xdr:cNvSpPr txBox="1"/>
      </xdr:nvSpPr>
      <xdr:spPr>
        <a:xfrm>
          <a:off x="13436111" y="63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150690</xdr:rowOff>
    </xdr:from>
    <xdr:to>
      <xdr:col>67</xdr:col>
      <xdr:colOff>101600</xdr:colOff>
      <xdr:row>37</xdr:row>
      <xdr:rowOff>80840</xdr:rowOff>
    </xdr:to>
    <xdr:sp macro="" textlink="">
      <xdr:nvSpPr>
        <xdr:cNvPr id="552" name="楕円 551"/>
        <xdr:cNvSpPr/>
      </xdr:nvSpPr>
      <xdr:spPr>
        <a:xfrm>
          <a:off x="12763500" y="63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71967</xdr:rowOff>
    </xdr:from>
    <xdr:ext cx="534377" cy="259045"/>
    <xdr:sp macro="" textlink="">
      <xdr:nvSpPr>
        <xdr:cNvPr id="553" name="テキスト ボックス 552"/>
        <xdr:cNvSpPr txBox="1"/>
      </xdr:nvSpPr>
      <xdr:spPr>
        <a:xfrm>
          <a:off x="12547111" y="64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47320</xdr:rowOff>
    </xdr:from>
    <xdr:to>
      <xdr:col>85</xdr:col>
      <xdr:colOff>127000</xdr:colOff>
      <xdr:row>59</xdr:row>
      <xdr:rowOff>74714</xdr:rowOff>
    </xdr:to>
    <xdr:cxnSp macro="">
      <xdr:nvCxnSpPr>
        <xdr:cNvPr id="583" name="直線コネクタ 582"/>
        <xdr:cNvCxnSpPr/>
      </xdr:nvCxnSpPr>
      <xdr:spPr>
        <a:xfrm flipV="1">
          <a:off x="15481300" y="10162870"/>
          <a:ext cx="8382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134074</xdr:rowOff>
    </xdr:from>
    <xdr:to>
      <xdr:col>81</xdr:col>
      <xdr:colOff>50800</xdr:colOff>
      <xdr:row>59</xdr:row>
      <xdr:rowOff>74714</xdr:rowOff>
    </xdr:to>
    <xdr:cxnSp macro="">
      <xdr:nvCxnSpPr>
        <xdr:cNvPr id="586" name="直線コネクタ 585"/>
        <xdr:cNvCxnSpPr/>
      </xdr:nvCxnSpPr>
      <xdr:spPr>
        <a:xfrm>
          <a:off x="14592300" y="10078174"/>
          <a:ext cx="8890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134074</xdr:rowOff>
    </xdr:from>
    <xdr:to>
      <xdr:col>76</xdr:col>
      <xdr:colOff>114300</xdr:colOff>
      <xdr:row>59</xdr:row>
      <xdr:rowOff>38570</xdr:rowOff>
    </xdr:to>
    <xdr:cxnSp macro="">
      <xdr:nvCxnSpPr>
        <xdr:cNvPr id="589" name="直線コネクタ 588"/>
        <xdr:cNvCxnSpPr/>
      </xdr:nvCxnSpPr>
      <xdr:spPr>
        <a:xfrm flipV="1">
          <a:off x="13703300" y="10078174"/>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38570</xdr:rowOff>
    </xdr:from>
    <xdr:to>
      <xdr:col>71</xdr:col>
      <xdr:colOff>177800</xdr:colOff>
      <xdr:row>59</xdr:row>
      <xdr:rowOff>64288</xdr:rowOff>
    </xdr:to>
    <xdr:cxnSp macro="">
      <xdr:nvCxnSpPr>
        <xdr:cNvPr id="592" name="直線コネクタ 591"/>
        <xdr:cNvCxnSpPr/>
      </xdr:nvCxnSpPr>
      <xdr:spPr>
        <a:xfrm flipV="1">
          <a:off x="12814300" y="1015412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167970</xdr:rowOff>
    </xdr:from>
    <xdr:to>
      <xdr:col>85</xdr:col>
      <xdr:colOff>177800</xdr:colOff>
      <xdr:row>59</xdr:row>
      <xdr:rowOff>98120</xdr:rowOff>
    </xdr:to>
    <xdr:sp macro="" textlink="">
      <xdr:nvSpPr>
        <xdr:cNvPr id="602" name="楕円 601"/>
        <xdr:cNvSpPr/>
      </xdr:nvSpPr>
      <xdr:spPr>
        <a:xfrm>
          <a:off x="16268700" y="101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82897</xdr:rowOff>
    </xdr:from>
    <xdr:ext cx="534377" cy="259045"/>
    <xdr:sp macro="" textlink="">
      <xdr:nvSpPr>
        <xdr:cNvPr id="603" name="教育費該当値テキスト"/>
        <xdr:cNvSpPr txBox="1"/>
      </xdr:nvSpPr>
      <xdr:spPr>
        <a:xfrm>
          <a:off x="16370300" y="100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23914</xdr:rowOff>
    </xdr:from>
    <xdr:to>
      <xdr:col>81</xdr:col>
      <xdr:colOff>101600</xdr:colOff>
      <xdr:row>59</xdr:row>
      <xdr:rowOff>125514</xdr:rowOff>
    </xdr:to>
    <xdr:sp macro="" textlink="">
      <xdr:nvSpPr>
        <xdr:cNvPr id="604" name="楕円 603"/>
        <xdr:cNvSpPr/>
      </xdr:nvSpPr>
      <xdr:spPr>
        <a:xfrm>
          <a:off x="15430500" y="101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116641</xdr:rowOff>
    </xdr:from>
    <xdr:ext cx="534377" cy="259045"/>
    <xdr:sp macro="" textlink="">
      <xdr:nvSpPr>
        <xdr:cNvPr id="605" name="テキスト ボックス 604"/>
        <xdr:cNvSpPr txBox="1"/>
      </xdr:nvSpPr>
      <xdr:spPr>
        <a:xfrm>
          <a:off x="15214111" y="102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83274</xdr:rowOff>
    </xdr:from>
    <xdr:to>
      <xdr:col>76</xdr:col>
      <xdr:colOff>165100</xdr:colOff>
      <xdr:row>59</xdr:row>
      <xdr:rowOff>13424</xdr:rowOff>
    </xdr:to>
    <xdr:sp macro="" textlink="">
      <xdr:nvSpPr>
        <xdr:cNvPr id="606" name="楕円 605"/>
        <xdr:cNvSpPr/>
      </xdr:nvSpPr>
      <xdr:spPr>
        <a:xfrm>
          <a:off x="14541500" y="100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4551</xdr:rowOff>
    </xdr:from>
    <xdr:ext cx="534377" cy="259045"/>
    <xdr:sp macro="" textlink="">
      <xdr:nvSpPr>
        <xdr:cNvPr id="607" name="テキスト ボックス 606"/>
        <xdr:cNvSpPr txBox="1"/>
      </xdr:nvSpPr>
      <xdr:spPr>
        <a:xfrm>
          <a:off x="14325111" y="101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159220</xdr:rowOff>
    </xdr:from>
    <xdr:to>
      <xdr:col>72</xdr:col>
      <xdr:colOff>38100</xdr:colOff>
      <xdr:row>59</xdr:row>
      <xdr:rowOff>89370</xdr:rowOff>
    </xdr:to>
    <xdr:sp macro="" textlink="">
      <xdr:nvSpPr>
        <xdr:cNvPr id="608" name="楕円 607"/>
        <xdr:cNvSpPr/>
      </xdr:nvSpPr>
      <xdr:spPr>
        <a:xfrm>
          <a:off x="13652500" y="101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80497</xdr:rowOff>
    </xdr:from>
    <xdr:ext cx="534377" cy="259045"/>
    <xdr:sp macro="" textlink="">
      <xdr:nvSpPr>
        <xdr:cNvPr id="609" name="テキスト ボックス 608"/>
        <xdr:cNvSpPr txBox="1"/>
      </xdr:nvSpPr>
      <xdr:spPr>
        <a:xfrm>
          <a:off x="13436111" y="101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13488</xdr:rowOff>
    </xdr:from>
    <xdr:to>
      <xdr:col>67</xdr:col>
      <xdr:colOff>101600</xdr:colOff>
      <xdr:row>59</xdr:row>
      <xdr:rowOff>115088</xdr:rowOff>
    </xdr:to>
    <xdr:sp macro="" textlink="">
      <xdr:nvSpPr>
        <xdr:cNvPr id="610" name="楕円 609"/>
        <xdr:cNvSpPr/>
      </xdr:nvSpPr>
      <xdr:spPr>
        <a:xfrm>
          <a:off x="12763500" y="101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106215</xdr:rowOff>
    </xdr:from>
    <xdr:ext cx="534377" cy="259045"/>
    <xdr:sp macro="" textlink="">
      <xdr:nvSpPr>
        <xdr:cNvPr id="611" name="テキスト ボックス 610"/>
        <xdr:cNvSpPr txBox="1"/>
      </xdr:nvSpPr>
      <xdr:spPr>
        <a:xfrm>
          <a:off x="12547111" y="102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41483</xdr:rowOff>
    </xdr:from>
    <xdr:to>
      <xdr:col>85</xdr:col>
      <xdr:colOff>127000</xdr:colOff>
      <xdr:row>79</xdr:row>
      <xdr:rowOff>44450</xdr:rowOff>
    </xdr:to>
    <xdr:cxnSp macro="">
      <xdr:nvCxnSpPr>
        <xdr:cNvPr id="640" name="直線コネクタ 639"/>
        <xdr:cNvCxnSpPr/>
      </xdr:nvCxnSpPr>
      <xdr:spPr>
        <a:xfrm flipV="1">
          <a:off x="15481300" y="13586033"/>
          <a:ext cx="8382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43924</xdr:rowOff>
    </xdr:from>
    <xdr:to>
      <xdr:col>81</xdr:col>
      <xdr:colOff>50800</xdr:colOff>
      <xdr:row>79</xdr:row>
      <xdr:rowOff>44450</xdr:rowOff>
    </xdr:to>
    <xdr:cxnSp macro="">
      <xdr:nvCxnSpPr>
        <xdr:cNvPr id="643" name="直線コネクタ 642"/>
        <xdr:cNvCxnSpPr/>
      </xdr:nvCxnSpPr>
      <xdr:spPr>
        <a:xfrm>
          <a:off x="14592300" y="135884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43924</xdr:rowOff>
    </xdr:from>
    <xdr:to>
      <xdr:col>76</xdr:col>
      <xdr:colOff>114300</xdr:colOff>
      <xdr:row>79</xdr:row>
      <xdr:rowOff>44149</xdr:rowOff>
    </xdr:to>
    <xdr:cxnSp macro="">
      <xdr:nvCxnSpPr>
        <xdr:cNvPr id="646" name="直線コネクタ 645"/>
        <xdr:cNvCxnSpPr/>
      </xdr:nvCxnSpPr>
      <xdr:spPr>
        <a:xfrm flipV="1">
          <a:off x="13703300" y="13588474"/>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38464</xdr:rowOff>
    </xdr:from>
    <xdr:to>
      <xdr:col>71</xdr:col>
      <xdr:colOff>177800</xdr:colOff>
      <xdr:row>79</xdr:row>
      <xdr:rowOff>44149</xdr:rowOff>
    </xdr:to>
    <xdr:cxnSp macro="">
      <xdr:nvCxnSpPr>
        <xdr:cNvPr id="649" name="直線コネクタ 648"/>
        <xdr:cNvCxnSpPr/>
      </xdr:nvCxnSpPr>
      <xdr:spPr>
        <a:xfrm>
          <a:off x="12814300" y="13583014"/>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162133</xdr:rowOff>
    </xdr:from>
    <xdr:to>
      <xdr:col>85</xdr:col>
      <xdr:colOff>177800</xdr:colOff>
      <xdr:row>79</xdr:row>
      <xdr:rowOff>92283</xdr:rowOff>
    </xdr:to>
    <xdr:sp macro="" textlink="">
      <xdr:nvSpPr>
        <xdr:cNvPr id="659" name="楕円 658"/>
        <xdr:cNvSpPr/>
      </xdr:nvSpPr>
      <xdr:spPr>
        <a:xfrm>
          <a:off x="16268700" y="135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137836</xdr:rowOff>
    </xdr:from>
    <xdr:ext cx="378565" cy="259045"/>
    <xdr:sp macro="" textlink="">
      <xdr:nvSpPr>
        <xdr:cNvPr id="660" name="災害復旧費該当値テキスト"/>
        <xdr:cNvSpPr txBox="1"/>
      </xdr:nvSpPr>
      <xdr:spPr>
        <a:xfrm>
          <a:off x="16370300" y="13510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164574</xdr:rowOff>
    </xdr:from>
    <xdr:to>
      <xdr:col>76</xdr:col>
      <xdr:colOff>165100</xdr:colOff>
      <xdr:row>79</xdr:row>
      <xdr:rowOff>94724</xdr:rowOff>
    </xdr:to>
    <xdr:sp macro="" textlink="">
      <xdr:nvSpPr>
        <xdr:cNvPr id="663" name="楕円 662"/>
        <xdr:cNvSpPr/>
      </xdr:nvSpPr>
      <xdr:spPr>
        <a:xfrm>
          <a:off x="14541500" y="135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85851</xdr:rowOff>
    </xdr:from>
    <xdr:ext cx="378565" cy="259045"/>
    <xdr:sp macro="" textlink="">
      <xdr:nvSpPr>
        <xdr:cNvPr id="664" name="テキスト ボックス 663"/>
        <xdr:cNvSpPr txBox="1"/>
      </xdr:nvSpPr>
      <xdr:spPr>
        <a:xfrm>
          <a:off x="14403017" y="13630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164799</xdr:rowOff>
    </xdr:from>
    <xdr:to>
      <xdr:col>72</xdr:col>
      <xdr:colOff>38100</xdr:colOff>
      <xdr:row>79</xdr:row>
      <xdr:rowOff>94949</xdr:rowOff>
    </xdr:to>
    <xdr:sp macro="" textlink="">
      <xdr:nvSpPr>
        <xdr:cNvPr id="665" name="楕円 664"/>
        <xdr:cNvSpPr/>
      </xdr:nvSpPr>
      <xdr:spPr>
        <a:xfrm>
          <a:off x="13652500" y="135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86076</xdr:rowOff>
    </xdr:from>
    <xdr:ext cx="313932" cy="259045"/>
    <xdr:sp macro="" textlink="">
      <xdr:nvSpPr>
        <xdr:cNvPr id="666" name="テキスト ボックス 665"/>
        <xdr:cNvSpPr txBox="1"/>
      </xdr:nvSpPr>
      <xdr:spPr>
        <a:xfrm>
          <a:off x="13546333" y="13630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159114</xdr:rowOff>
    </xdr:from>
    <xdr:to>
      <xdr:col>67</xdr:col>
      <xdr:colOff>101600</xdr:colOff>
      <xdr:row>79</xdr:row>
      <xdr:rowOff>89264</xdr:rowOff>
    </xdr:to>
    <xdr:sp macro="" textlink="">
      <xdr:nvSpPr>
        <xdr:cNvPr id="667" name="楕円 666"/>
        <xdr:cNvSpPr/>
      </xdr:nvSpPr>
      <xdr:spPr>
        <a:xfrm>
          <a:off x="12763500" y="135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105791</xdr:rowOff>
    </xdr:from>
    <xdr:ext cx="469744" cy="259045"/>
    <xdr:sp macro="" textlink="">
      <xdr:nvSpPr>
        <xdr:cNvPr id="668" name="テキスト ボックス 667"/>
        <xdr:cNvSpPr txBox="1"/>
      </xdr:nvSpPr>
      <xdr:spPr>
        <a:xfrm>
          <a:off x="12579428" y="1330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49721</xdr:rowOff>
    </xdr:from>
    <xdr:to>
      <xdr:col>85</xdr:col>
      <xdr:colOff>127000</xdr:colOff>
      <xdr:row>97</xdr:row>
      <xdr:rowOff>78067</xdr:rowOff>
    </xdr:to>
    <xdr:cxnSp macro="">
      <xdr:nvCxnSpPr>
        <xdr:cNvPr id="697" name="直線コネクタ 696"/>
        <xdr:cNvCxnSpPr/>
      </xdr:nvCxnSpPr>
      <xdr:spPr>
        <a:xfrm flipV="1">
          <a:off x="15481300" y="16680371"/>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78067</xdr:rowOff>
    </xdr:from>
    <xdr:to>
      <xdr:col>81</xdr:col>
      <xdr:colOff>50800</xdr:colOff>
      <xdr:row>97</xdr:row>
      <xdr:rowOff>85026</xdr:rowOff>
    </xdr:to>
    <xdr:cxnSp macro="">
      <xdr:nvCxnSpPr>
        <xdr:cNvPr id="700" name="直線コネクタ 699"/>
        <xdr:cNvCxnSpPr/>
      </xdr:nvCxnSpPr>
      <xdr:spPr>
        <a:xfrm flipV="1">
          <a:off x="14592300" y="16708717"/>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66497</xdr:rowOff>
    </xdr:from>
    <xdr:to>
      <xdr:col>76</xdr:col>
      <xdr:colOff>114300</xdr:colOff>
      <xdr:row>97</xdr:row>
      <xdr:rowOff>85026</xdr:rowOff>
    </xdr:to>
    <xdr:cxnSp macro="">
      <xdr:nvCxnSpPr>
        <xdr:cNvPr id="703" name="直線コネクタ 702"/>
        <xdr:cNvCxnSpPr/>
      </xdr:nvCxnSpPr>
      <xdr:spPr>
        <a:xfrm>
          <a:off x="13703300" y="16697147"/>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41135</xdr:rowOff>
    </xdr:from>
    <xdr:to>
      <xdr:col>71</xdr:col>
      <xdr:colOff>177800</xdr:colOff>
      <xdr:row>97</xdr:row>
      <xdr:rowOff>66497</xdr:rowOff>
    </xdr:to>
    <xdr:cxnSp macro="">
      <xdr:nvCxnSpPr>
        <xdr:cNvPr id="706" name="直線コネクタ 705"/>
        <xdr:cNvCxnSpPr/>
      </xdr:nvCxnSpPr>
      <xdr:spPr>
        <a:xfrm>
          <a:off x="12814300" y="16671785"/>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170371</xdr:rowOff>
    </xdr:from>
    <xdr:to>
      <xdr:col>85</xdr:col>
      <xdr:colOff>177800</xdr:colOff>
      <xdr:row>97</xdr:row>
      <xdr:rowOff>100521</xdr:rowOff>
    </xdr:to>
    <xdr:sp macro="" textlink="">
      <xdr:nvSpPr>
        <xdr:cNvPr id="716" name="楕円 715"/>
        <xdr:cNvSpPr/>
      </xdr:nvSpPr>
      <xdr:spPr>
        <a:xfrm>
          <a:off x="16268700" y="1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148798</xdr:rowOff>
    </xdr:from>
    <xdr:ext cx="534377" cy="259045"/>
    <xdr:sp macro="" textlink="">
      <xdr:nvSpPr>
        <xdr:cNvPr id="717" name="公債費該当値テキスト"/>
        <xdr:cNvSpPr txBox="1"/>
      </xdr:nvSpPr>
      <xdr:spPr>
        <a:xfrm>
          <a:off x="16370300" y="166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27267</xdr:rowOff>
    </xdr:from>
    <xdr:to>
      <xdr:col>81</xdr:col>
      <xdr:colOff>101600</xdr:colOff>
      <xdr:row>97</xdr:row>
      <xdr:rowOff>128867</xdr:rowOff>
    </xdr:to>
    <xdr:sp macro="" textlink="">
      <xdr:nvSpPr>
        <xdr:cNvPr id="718" name="楕円 717"/>
        <xdr:cNvSpPr/>
      </xdr:nvSpPr>
      <xdr:spPr>
        <a:xfrm>
          <a:off x="15430500" y="1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119994</xdr:rowOff>
    </xdr:from>
    <xdr:ext cx="534377" cy="259045"/>
    <xdr:sp macro="" textlink="">
      <xdr:nvSpPr>
        <xdr:cNvPr id="719" name="テキスト ボックス 718"/>
        <xdr:cNvSpPr txBox="1"/>
      </xdr:nvSpPr>
      <xdr:spPr>
        <a:xfrm>
          <a:off x="15214111" y="167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34226</xdr:rowOff>
    </xdr:from>
    <xdr:to>
      <xdr:col>76</xdr:col>
      <xdr:colOff>165100</xdr:colOff>
      <xdr:row>97</xdr:row>
      <xdr:rowOff>135826</xdr:rowOff>
    </xdr:to>
    <xdr:sp macro="" textlink="">
      <xdr:nvSpPr>
        <xdr:cNvPr id="720" name="楕円 719"/>
        <xdr:cNvSpPr/>
      </xdr:nvSpPr>
      <xdr:spPr>
        <a:xfrm>
          <a:off x="14541500" y="166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126953</xdr:rowOff>
    </xdr:from>
    <xdr:ext cx="534377" cy="259045"/>
    <xdr:sp macro="" textlink="">
      <xdr:nvSpPr>
        <xdr:cNvPr id="721" name="テキスト ボックス 720"/>
        <xdr:cNvSpPr txBox="1"/>
      </xdr:nvSpPr>
      <xdr:spPr>
        <a:xfrm>
          <a:off x="14325111" y="167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15697</xdr:rowOff>
    </xdr:from>
    <xdr:to>
      <xdr:col>72</xdr:col>
      <xdr:colOff>38100</xdr:colOff>
      <xdr:row>97</xdr:row>
      <xdr:rowOff>117297</xdr:rowOff>
    </xdr:to>
    <xdr:sp macro="" textlink="">
      <xdr:nvSpPr>
        <xdr:cNvPr id="722" name="楕円 721"/>
        <xdr:cNvSpPr/>
      </xdr:nvSpPr>
      <xdr:spPr>
        <a:xfrm>
          <a:off x="13652500" y="166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108424</xdr:rowOff>
    </xdr:from>
    <xdr:ext cx="534377" cy="259045"/>
    <xdr:sp macro="" textlink="">
      <xdr:nvSpPr>
        <xdr:cNvPr id="723" name="テキスト ボックス 722"/>
        <xdr:cNvSpPr txBox="1"/>
      </xdr:nvSpPr>
      <xdr:spPr>
        <a:xfrm>
          <a:off x="13436111" y="1673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161785</xdr:rowOff>
    </xdr:from>
    <xdr:to>
      <xdr:col>67</xdr:col>
      <xdr:colOff>101600</xdr:colOff>
      <xdr:row>97</xdr:row>
      <xdr:rowOff>91935</xdr:rowOff>
    </xdr:to>
    <xdr:sp macro="" textlink="">
      <xdr:nvSpPr>
        <xdr:cNvPr id="724" name="楕円 723"/>
        <xdr:cNvSpPr/>
      </xdr:nvSpPr>
      <xdr:spPr>
        <a:xfrm>
          <a:off x="12763500" y="166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83062</xdr:rowOff>
    </xdr:from>
    <xdr:ext cx="534377" cy="259045"/>
    <xdr:sp macro="" textlink="">
      <xdr:nvSpPr>
        <xdr:cNvPr id="725" name="テキスト ボックス 724"/>
        <xdr:cNvSpPr txBox="1"/>
      </xdr:nvSpPr>
      <xdr:spPr>
        <a:xfrm>
          <a:off x="12547111" y="167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124841</xdr:rowOff>
    </xdr:from>
    <xdr:to>
      <xdr:col>116</xdr:col>
      <xdr:colOff>62864</xdr:colOff>
      <xdr:row>39</xdr:row>
      <xdr:rowOff>44450</xdr:rowOff>
    </xdr:to>
    <xdr:cxnSp macro="">
      <xdr:nvCxnSpPr>
        <xdr:cNvPr id="749" name="直線コネクタ 748"/>
        <xdr:cNvCxnSpPr/>
      </xdr:nvCxnSpPr>
      <xdr:spPr>
        <a:xfrm flipV="1">
          <a:off x="22159595" y="5954141"/>
          <a:ext cx="1269" cy="77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89171</xdr:rowOff>
    </xdr:from>
    <xdr:ext cx="249299" cy="259045"/>
    <xdr:sp macro="" textlink="">
      <xdr:nvSpPr>
        <xdr:cNvPr id="750" name="諸支出金最小値テキスト"/>
        <xdr:cNvSpPr txBox="1"/>
      </xdr:nvSpPr>
      <xdr:spPr>
        <a:xfrm>
          <a:off x="22212300" y="6775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71518</xdr:rowOff>
    </xdr:from>
    <xdr:ext cx="469744" cy="259045"/>
    <xdr:sp macro="" textlink="">
      <xdr:nvSpPr>
        <xdr:cNvPr id="752" name="諸支出金最大値テキスト"/>
        <xdr:cNvSpPr txBox="1"/>
      </xdr:nvSpPr>
      <xdr:spPr>
        <a:xfrm>
          <a:off x="22212300" y="57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124841</xdr:rowOff>
    </xdr:from>
    <xdr:to>
      <xdr:col>116</xdr:col>
      <xdr:colOff>152400</xdr:colOff>
      <xdr:row>34</xdr:row>
      <xdr:rowOff>124841</xdr:rowOff>
    </xdr:to>
    <xdr:cxnSp macro="">
      <xdr:nvCxnSpPr>
        <xdr:cNvPr id="753" name="直線コネクタ 752"/>
        <xdr:cNvCxnSpPr/>
      </xdr:nvCxnSpPr>
      <xdr:spPr>
        <a:xfrm>
          <a:off x="22072600" y="595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6621</xdr:rowOff>
    </xdr:from>
    <xdr:ext cx="313932" cy="259045"/>
    <xdr:sp macro="" textlink="">
      <xdr:nvSpPr>
        <xdr:cNvPr id="755" name="諸支出金平均値テキスト"/>
        <xdr:cNvSpPr txBox="1"/>
      </xdr:nvSpPr>
      <xdr:spPr>
        <a:xfrm>
          <a:off x="22212300" y="65217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155194</xdr:rowOff>
    </xdr:from>
    <xdr:to>
      <xdr:col>116</xdr:col>
      <xdr:colOff>114300</xdr:colOff>
      <xdr:row>39</xdr:row>
      <xdr:rowOff>85344</xdr:rowOff>
    </xdr:to>
    <xdr:sp macro="" textlink="">
      <xdr:nvSpPr>
        <xdr:cNvPr id="756" name="フローチャート: 判断 755"/>
        <xdr:cNvSpPr/>
      </xdr:nvSpPr>
      <xdr:spPr>
        <a:xfrm>
          <a:off x="221107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145288</xdr:rowOff>
    </xdr:from>
    <xdr:to>
      <xdr:col>112</xdr:col>
      <xdr:colOff>38100</xdr:colOff>
      <xdr:row>39</xdr:row>
      <xdr:rowOff>75438</xdr:rowOff>
    </xdr:to>
    <xdr:sp macro="" textlink="">
      <xdr:nvSpPr>
        <xdr:cNvPr id="758" name="フローチャート: 判断 757"/>
        <xdr:cNvSpPr/>
      </xdr:nvSpPr>
      <xdr:spPr>
        <a:xfrm>
          <a:off x="21272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91965</xdr:rowOff>
    </xdr:from>
    <xdr:ext cx="313932" cy="259045"/>
    <xdr:sp macro="" textlink="">
      <xdr:nvSpPr>
        <xdr:cNvPr id="759" name="テキスト ボックス 758"/>
        <xdr:cNvSpPr txBox="1"/>
      </xdr:nvSpPr>
      <xdr:spPr>
        <a:xfrm>
          <a:off x="21166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82931</xdr:rowOff>
    </xdr:from>
    <xdr:to>
      <xdr:col>107</xdr:col>
      <xdr:colOff>50800</xdr:colOff>
      <xdr:row>39</xdr:row>
      <xdr:rowOff>44450</xdr:rowOff>
    </xdr:to>
    <xdr:cxnSp macro="">
      <xdr:nvCxnSpPr>
        <xdr:cNvPr id="760" name="直線コネクタ 759"/>
        <xdr:cNvCxnSpPr/>
      </xdr:nvCxnSpPr>
      <xdr:spPr>
        <a:xfrm>
          <a:off x="19545300" y="6426581"/>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143002</xdr:rowOff>
    </xdr:from>
    <xdr:to>
      <xdr:col>107</xdr:col>
      <xdr:colOff>101600</xdr:colOff>
      <xdr:row>39</xdr:row>
      <xdr:rowOff>73152</xdr:rowOff>
    </xdr:to>
    <xdr:sp macro="" textlink="">
      <xdr:nvSpPr>
        <xdr:cNvPr id="761" name="フローチャート: 判断 760"/>
        <xdr:cNvSpPr/>
      </xdr:nvSpPr>
      <xdr:spPr>
        <a:xfrm>
          <a:off x="203835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89679</xdr:rowOff>
    </xdr:from>
    <xdr:ext cx="313932" cy="259045"/>
    <xdr:sp macro="" textlink="">
      <xdr:nvSpPr>
        <xdr:cNvPr id="762" name="テキスト ボックス 761"/>
        <xdr:cNvSpPr txBox="1"/>
      </xdr:nvSpPr>
      <xdr:spPr>
        <a:xfrm>
          <a:off x="20277333" y="6433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50927</xdr:rowOff>
    </xdr:from>
    <xdr:to>
      <xdr:col>102</xdr:col>
      <xdr:colOff>114300</xdr:colOff>
      <xdr:row>37</xdr:row>
      <xdr:rowOff>82931</xdr:rowOff>
    </xdr:to>
    <xdr:cxnSp macro="">
      <xdr:nvCxnSpPr>
        <xdr:cNvPr id="763" name="直線コネクタ 762"/>
        <xdr:cNvCxnSpPr/>
      </xdr:nvCxnSpPr>
      <xdr:spPr>
        <a:xfrm>
          <a:off x="18656300" y="5365877"/>
          <a:ext cx="889000" cy="106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4" name="フローチャート: 判断 763"/>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59326</xdr:rowOff>
    </xdr:from>
    <xdr:ext cx="313932" cy="259045"/>
    <xdr:sp macro="" textlink="">
      <xdr:nvSpPr>
        <xdr:cNvPr id="765" name="テキスト ボックス 764"/>
        <xdr:cNvSpPr txBox="1"/>
      </xdr:nvSpPr>
      <xdr:spPr>
        <a:xfrm>
          <a:off x="19388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6" name="フローチャート: 判断 765"/>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25417</xdr:rowOff>
    </xdr:from>
    <xdr:ext cx="378565" cy="259045"/>
    <xdr:sp macro="" textlink="">
      <xdr:nvSpPr>
        <xdr:cNvPr id="767" name="テキスト ボックス 766"/>
        <xdr:cNvSpPr txBox="1"/>
      </xdr:nvSpPr>
      <xdr:spPr>
        <a:xfrm>
          <a:off x="18467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133621</xdr:rowOff>
    </xdr:from>
    <xdr:ext cx="249299" cy="259045"/>
    <xdr:sp macro="" textlink="">
      <xdr:nvSpPr>
        <xdr:cNvPr id="774" name="諸支出金該当値テキスト"/>
        <xdr:cNvSpPr txBox="1"/>
      </xdr:nvSpPr>
      <xdr:spPr>
        <a:xfrm>
          <a:off x="22212300" y="664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32131</xdr:rowOff>
    </xdr:from>
    <xdr:to>
      <xdr:col>102</xdr:col>
      <xdr:colOff>165100</xdr:colOff>
      <xdr:row>37</xdr:row>
      <xdr:rowOff>133731</xdr:rowOff>
    </xdr:to>
    <xdr:sp macro="" textlink="">
      <xdr:nvSpPr>
        <xdr:cNvPr id="779" name="楕円 778"/>
        <xdr:cNvSpPr/>
      </xdr:nvSpPr>
      <xdr:spPr>
        <a:xfrm>
          <a:off x="19494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150258</xdr:rowOff>
    </xdr:from>
    <xdr:ext cx="378565" cy="259045"/>
    <xdr:sp macro="" textlink="">
      <xdr:nvSpPr>
        <xdr:cNvPr id="780" name="テキスト ボックス 779"/>
        <xdr:cNvSpPr txBox="1"/>
      </xdr:nvSpPr>
      <xdr:spPr>
        <a:xfrm>
          <a:off x="19356017" y="615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127</xdr:rowOff>
    </xdr:from>
    <xdr:to>
      <xdr:col>98</xdr:col>
      <xdr:colOff>38100</xdr:colOff>
      <xdr:row>31</xdr:row>
      <xdr:rowOff>101727</xdr:rowOff>
    </xdr:to>
    <xdr:sp macro="" textlink="">
      <xdr:nvSpPr>
        <xdr:cNvPr id="781" name="楕円 780"/>
        <xdr:cNvSpPr/>
      </xdr:nvSpPr>
      <xdr:spPr>
        <a:xfrm>
          <a:off x="18605500" y="53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118254</xdr:rowOff>
    </xdr:from>
    <xdr:ext cx="469744" cy="259045"/>
    <xdr:sp macro="" textlink="">
      <xdr:nvSpPr>
        <xdr:cNvPr id="782" name="テキスト ボックス 781"/>
        <xdr:cNvSpPr txBox="1"/>
      </xdr:nvSpPr>
      <xdr:spPr>
        <a:xfrm>
          <a:off x="18421428" y="50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目的別歳出の中で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％という大きな割合を占めている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民生費であり、類似団体を下まわっているものの、住民一人当たり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121,088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円となっている。決算額全体でみると、民生費のうち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福祉費の扶助費が年々</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していることが要因となっている。これは、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民間保育園運営費等負担金や地域型保育給付費負担金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の増加を町独自の判断では抑えられないためであり、今後も増加していくことが予想され対応が極めて困難となっている。また、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48,471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円低い水準であるが、財政調整基金、庁舎建設等基金などの積立金の増など住民一人当たりのコスト増加のためである。衛生費は、住民一人当た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円高い水準であるが、可燃ごみの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処理委託料（同級他団体負担金）が多額であること等が高い数値を示している。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29,774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位）でいずれも低い水準ではあるが、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今後は、小中学校空調機器設置事業をはじめ、大規模改修事業も予定されており、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教育環境の整備に係る費用が増加する見込みである。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26,585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ある。これは、本年度より元金償還開始額が増加したためである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位）で低水準となっているが、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今後は町営住宅の建替や公園の整備等が予定されいているなど、増加する見込みである。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各指標の前提となる標準財政規模は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千円（対前年度比</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千円増）となっている。財政調整基金残高は、平成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年連続増の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5,433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千円（対前年度比</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千円増）となっている。実質収支額は、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8,241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万円増加した。また、実質単年度収支は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8,618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千円で、対前年度比</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7,501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年度にかけて基金を取り崩しているが、今年度は、財政調整基金を取り崩すことなく、標準財政規模（約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％に当たる</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億円程度を維持していく方針である。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今後も、事業の選択と集中の徹底を図ることで積立金に充てる財源を増やし、平成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月に新設した庁舎建設等基金及び町制施行１００周年記念事業基金へ積み立てながら、今後の財政需要に対応していく方針である。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年度の各特別会計の実質収支額は、国民健康保険特別会計（以下「国保特会」）が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万円の赤字、後期高齢者医療特別会計（以下「後期特会」）が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千円の黒字、上水道事業会計（以下「上水道会計」）が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千円の黒字、流域関連公共下水道事業会計（以下「下水道特会」）が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円となっている。前年度と比較すると、国保特会は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万円の赤字増、後期特会は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千円の黒字減、上水道会計は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千円の黒字増、下水道特会は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年度からの推移をみると、国保特会は毎年赤字で推移しており、平成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年度までの間は赤字額が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億円を超えていたが、平成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年度に国民健康保険の保険税率改定を行ったことで、赤字の縮減に繋がった。後期特会は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万円程の黒字で、下水道特会は毎年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万円程の黒字で推移していたが、平成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年度からは下水道資本平準化債を発行したことで約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千万円の黒字となったが、標準財政規模比は、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％になった。上水道会計は、平成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万円超をピークに黒字額が年々減少傾向にあったが、平成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年度より黒字額が増加した。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国保特会は、平成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年度に行った税率改定の影響により、医療費に対する収入不足が解消され、国民健康保険税（現年度分）の収納額の増に繋がった。平成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行財政改革の一環として、収納体制の強化を図りこれまで以上に差し押さえ等を強化している。また、特定健診や保健指導の受診率向上、柔道整復多受診者に対するアンケートの実施や頻回受診者に対する訪問指導を引き続き実施することで、医療費の抑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上水道会計は将来的な収支不足の予測をもとに、平成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月に料金改定を行っており、今後も健全な経営に努める。下水道特会は、平成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万千円となり非常に厳しい財政状況のため、今後の事業計画を再検討する必要がある。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11679181</v>
      </c>
      <c r="BO4" s="430"/>
      <c r="BP4" s="430"/>
      <c r="BQ4" s="430"/>
      <c r="BR4" s="430"/>
      <c r="BS4" s="430"/>
      <c r="BT4" s="430"/>
      <c r="BU4" s="431"/>
      <c r="BV4" s="429">
        <v>11538588</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5.7</v>
      </c>
      <c r="CU4" s="436"/>
      <c r="CV4" s="436"/>
      <c r="CW4" s="436"/>
      <c r="CX4" s="436"/>
      <c r="CY4" s="436"/>
      <c r="CZ4" s="436"/>
      <c r="DA4" s="437"/>
      <c r="DB4" s="435">
        <v>4.8</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11207391</v>
      </c>
      <c r="BO5" s="467"/>
      <c r="BP5" s="467"/>
      <c r="BQ5" s="467"/>
      <c r="BR5" s="467"/>
      <c r="BS5" s="467"/>
      <c r="BT5" s="467"/>
      <c r="BU5" s="468"/>
      <c r="BV5" s="466">
        <v>11183553</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95.1</v>
      </c>
      <c r="CU5" s="464"/>
      <c r="CV5" s="464"/>
      <c r="CW5" s="464"/>
      <c r="CX5" s="464"/>
      <c r="CY5" s="464"/>
      <c r="CZ5" s="464"/>
      <c r="DA5" s="465"/>
      <c r="DB5" s="463">
        <v>96.5</v>
      </c>
      <c r="DC5" s="464"/>
      <c r="DD5" s="464"/>
      <c r="DE5" s="464"/>
      <c r="DF5" s="464"/>
      <c r="DG5" s="464"/>
      <c r="DH5" s="464"/>
      <c r="DI5" s="465"/>
      <c r="DJ5" s="185"/>
      <c r="DK5" s="185"/>
      <c r="DL5" s="185"/>
      <c r="DM5" s="185"/>
      <c r="DN5" s="185"/>
      <c r="DO5" s="185"/>
    </row>
    <row r="6" spans="1:119" ht="18.75" customHeight="1">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92</v>
      </c>
      <c r="AV6" s="499"/>
      <c r="AW6" s="499"/>
      <c r="AX6" s="499"/>
      <c r="AY6" s="500" t="s">
        <v>100</v>
      </c>
      <c r="AZ6" s="501"/>
      <c r="BA6" s="501"/>
      <c r="BB6" s="501"/>
      <c r="BC6" s="501"/>
      <c r="BD6" s="501"/>
      <c r="BE6" s="501"/>
      <c r="BF6" s="501"/>
      <c r="BG6" s="501"/>
      <c r="BH6" s="501"/>
      <c r="BI6" s="501"/>
      <c r="BJ6" s="501"/>
      <c r="BK6" s="501"/>
      <c r="BL6" s="501"/>
      <c r="BM6" s="502"/>
      <c r="BN6" s="466">
        <v>471790</v>
      </c>
      <c r="BO6" s="467"/>
      <c r="BP6" s="467"/>
      <c r="BQ6" s="467"/>
      <c r="BR6" s="467"/>
      <c r="BS6" s="467"/>
      <c r="BT6" s="467"/>
      <c r="BU6" s="468"/>
      <c r="BV6" s="466">
        <v>355035</v>
      </c>
      <c r="BW6" s="467"/>
      <c r="BX6" s="467"/>
      <c r="BY6" s="467"/>
      <c r="BZ6" s="467"/>
      <c r="CA6" s="467"/>
      <c r="CB6" s="467"/>
      <c r="CC6" s="468"/>
      <c r="CD6" s="469" t="s">
        <v>101</v>
      </c>
      <c r="CE6" s="470"/>
      <c r="CF6" s="470"/>
      <c r="CG6" s="470"/>
      <c r="CH6" s="470"/>
      <c r="CI6" s="470"/>
      <c r="CJ6" s="470"/>
      <c r="CK6" s="470"/>
      <c r="CL6" s="470"/>
      <c r="CM6" s="470"/>
      <c r="CN6" s="470"/>
      <c r="CO6" s="470"/>
      <c r="CP6" s="470"/>
      <c r="CQ6" s="470"/>
      <c r="CR6" s="470"/>
      <c r="CS6" s="471"/>
      <c r="CT6" s="503">
        <v>101.3</v>
      </c>
      <c r="CU6" s="504"/>
      <c r="CV6" s="504"/>
      <c r="CW6" s="504"/>
      <c r="CX6" s="504"/>
      <c r="CY6" s="504"/>
      <c r="CZ6" s="504"/>
      <c r="DA6" s="505"/>
      <c r="DB6" s="503">
        <v>102.4</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102</v>
      </c>
      <c r="AN7" s="496"/>
      <c r="AO7" s="496"/>
      <c r="AP7" s="496"/>
      <c r="AQ7" s="496"/>
      <c r="AR7" s="496"/>
      <c r="AS7" s="496"/>
      <c r="AT7" s="497"/>
      <c r="AU7" s="498" t="s">
        <v>103</v>
      </c>
      <c r="AV7" s="499"/>
      <c r="AW7" s="499"/>
      <c r="AX7" s="499"/>
      <c r="AY7" s="500" t="s">
        <v>104</v>
      </c>
      <c r="AZ7" s="501"/>
      <c r="BA7" s="501"/>
      <c r="BB7" s="501"/>
      <c r="BC7" s="501"/>
      <c r="BD7" s="501"/>
      <c r="BE7" s="501"/>
      <c r="BF7" s="501"/>
      <c r="BG7" s="501"/>
      <c r="BH7" s="501"/>
      <c r="BI7" s="501"/>
      <c r="BJ7" s="501"/>
      <c r="BK7" s="501"/>
      <c r="BL7" s="501"/>
      <c r="BM7" s="502"/>
      <c r="BN7" s="466">
        <v>58123</v>
      </c>
      <c r="BO7" s="467"/>
      <c r="BP7" s="467"/>
      <c r="BQ7" s="467"/>
      <c r="BR7" s="467"/>
      <c r="BS7" s="467"/>
      <c r="BT7" s="467"/>
      <c r="BU7" s="468"/>
      <c r="BV7" s="466">
        <v>23778</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7219384</v>
      </c>
      <c r="CU7" s="467"/>
      <c r="CV7" s="467"/>
      <c r="CW7" s="467"/>
      <c r="CX7" s="467"/>
      <c r="CY7" s="467"/>
      <c r="CZ7" s="467"/>
      <c r="DA7" s="468"/>
      <c r="DB7" s="466">
        <v>6932805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92</v>
      </c>
      <c r="AV8" s="499"/>
      <c r="AW8" s="499"/>
      <c r="AX8" s="499"/>
      <c r="AY8" s="500" t="s">
        <v>107</v>
      </c>
      <c r="AZ8" s="501"/>
      <c r="BA8" s="501"/>
      <c r="BB8" s="501"/>
      <c r="BC8" s="501"/>
      <c r="BD8" s="501"/>
      <c r="BE8" s="501"/>
      <c r="BF8" s="501"/>
      <c r="BG8" s="501"/>
      <c r="BH8" s="501"/>
      <c r="BI8" s="501"/>
      <c r="BJ8" s="501"/>
      <c r="BK8" s="501"/>
      <c r="BL8" s="501"/>
      <c r="BM8" s="502"/>
      <c r="BN8" s="466">
        <v>413667</v>
      </c>
      <c r="BO8" s="467"/>
      <c r="BP8" s="467"/>
      <c r="BQ8" s="467"/>
      <c r="BR8" s="467"/>
      <c r="BS8" s="467"/>
      <c r="BT8" s="467"/>
      <c r="BU8" s="468"/>
      <c r="BV8" s="466">
        <v>331257</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0.6</v>
      </c>
      <c r="CU8" s="507"/>
      <c r="CV8" s="507"/>
      <c r="CW8" s="507"/>
      <c r="CX8" s="507"/>
      <c r="CY8" s="507"/>
      <c r="CZ8" s="507"/>
      <c r="DA8" s="508"/>
      <c r="DB8" s="506">
        <v>0.6</v>
      </c>
      <c r="DC8" s="507"/>
      <c r="DD8" s="507"/>
      <c r="DE8" s="507"/>
      <c r="DF8" s="507"/>
      <c r="DG8" s="507"/>
      <c r="DH8" s="507"/>
      <c r="DI8" s="508"/>
      <c r="DJ8" s="185"/>
      <c r="DK8" s="185"/>
      <c r="DL8" s="185"/>
      <c r="DM8" s="185"/>
      <c r="DN8" s="185"/>
      <c r="DO8" s="185"/>
    </row>
    <row r="9" spans="1:119" ht="18.75" customHeight="1" thickBot="1">
      <c r="A9" s="186"/>
      <c r="B9" s="460" t="s">
        <v>109</v>
      </c>
      <c r="C9" s="461"/>
      <c r="D9" s="461"/>
      <c r="E9" s="461"/>
      <c r="F9" s="461"/>
      <c r="G9" s="461"/>
      <c r="H9" s="461"/>
      <c r="I9" s="461"/>
      <c r="J9" s="461"/>
      <c r="K9" s="509"/>
      <c r="L9" s="510" t="s">
        <v>110</v>
      </c>
      <c r="M9" s="511"/>
      <c r="N9" s="511"/>
      <c r="O9" s="511"/>
      <c r="P9" s="511"/>
      <c r="Q9" s="512"/>
      <c r="R9" s="513">
        <v>37927</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82410</v>
      </c>
      <c r="BO9" s="467"/>
      <c r="BP9" s="467"/>
      <c r="BQ9" s="467"/>
      <c r="BR9" s="467"/>
      <c r="BS9" s="467"/>
      <c r="BT9" s="467"/>
      <c r="BU9" s="468"/>
      <c r="BV9" s="466">
        <v>-112795</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11.1</v>
      </c>
      <c r="CU9" s="464"/>
      <c r="CV9" s="464"/>
      <c r="CW9" s="464"/>
      <c r="CX9" s="464"/>
      <c r="CY9" s="464"/>
      <c r="CZ9" s="464"/>
      <c r="DA9" s="465"/>
      <c r="DB9" s="463">
        <v>10.9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38592</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92</v>
      </c>
      <c r="AV10" s="499"/>
      <c r="AW10" s="499"/>
      <c r="AX10" s="499"/>
      <c r="AY10" s="500" t="s">
        <v>118</v>
      </c>
      <c r="AZ10" s="501"/>
      <c r="BA10" s="501"/>
      <c r="BB10" s="501"/>
      <c r="BC10" s="501"/>
      <c r="BD10" s="501"/>
      <c r="BE10" s="501"/>
      <c r="BF10" s="501"/>
      <c r="BG10" s="501"/>
      <c r="BH10" s="501"/>
      <c r="BI10" s="501"/>
      <c r="BJ10" s="501"/>
      <c r="BK10" s="501"/>
      <c r="BL10" s="501"/>
      <c r="BM10" s="502"/>
      <c r="BN10" s="466">
        <v>473282</v>
      </c>
      <c r="BO10" s="467"/>
      <c r="BP10" s="467"/>
      <c r="BQ10" s="467"/>
      <c r="BR10" s="467"/>
      <c r="BS10" s="467"/>
      <c r="BT10" s="467"/>
      <c r="BU10" s="468"/>
      <c r="BV10" s="466">
        <v>364961</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92</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c r="A12" s="186"/>
      <c r="B12" s="526" t="s">
        <v>126</v>
      </c>
      <c r="C12" s="527"/>
      <c r="D12" s="527"/>
      <c r="E12" s="527"/>
      <c r="F12" s="527"/>
      <c r="G12" s="527"/>
      <c r="H12" s="527"/>
      <c r="I12" s="527"/>
      <c r="J12" s="527"/>
      <c r="K12" s="528"/>
      <c r="L12" s="535" t="s">
        <v>127</v>
      </c>
      <c r="M12" s="536"/>
      <c r="N12" s="536"/>
      <c r="O12" s="536"/>
      <c r="P12" s="536"/>
      <c r="Q12" s="537"/>
      <c r="R12" s="538">
        <v>37303</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92</v>
      </c>
      <c r="AV12" s="499"/>
      <c r="AW12" s="499"/>
      <c r="AX12" s="499"/>
      <c r="AY12" s="500" t="s">
        <v>131</v>
      </c>
      <c r="AZ12" s="501"/>
      <c r="BA12" s="501"/>
      <c r="BB12" s="501"/>
      <c r="BC12" s="501"/>
      <c r="BD12" s="501"/>
      <c r="BE12" s="501"/>
      <c r="BF12" s="501"/>
      <c r="BG12" s="501"/>
      <c r="BH12" s="501"/>
      <c r="BI12" s="501"/>
      <c r="BJ12" s="501"/>
      <c r="BK12" s="501"/>
      <c r="BL12" s="501"/>
      <c r="BM12" s="502"/>
      <c r="BN12" s="466">
        <v>469507</v>
      </c>
      <c r="BO12" s="467"/>
      <c r="BP12" s="467"/>
      <c r="BQ12" s="467"/>
      <c r="BR12" s="467"/>
      <c r="BS12" s="467"/>
      <c r="BT12" s="467"/>
      <c r="BU12" s="468"/>
      <c r="BV12" s="466">
        <v>241000</v>
      </c>
      <c r="BW12" s="467"/>
      <c r="BX12" s="467"/>
      <c r="BY12" s="467"/>
      <c r="BZ12" s="467"/>
      <c r="CA12" s="467"/>
      <c r="CB12" s="467"/>
      <c r="CC12" s="468"/>
      <c r="CD12" s="469" t="s">
        <v>132</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125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133</v>
      </c>
      <c r="N13" s="555"/>
      <c r="O13" s="555"/>
      <c r="P13" s="555"/>
      <c r="Q13" s="556"/>
      <c r="R13" s="547">
        <v>36909</v>
      </c>
      <c r="S13" s="548"/>
      <c r="T13" s="548"/>
      <c r="U13" s="548"/>
      <c r="V13" s="549"/>
      <c r="W13" s="482" t="s">
        <v>134</v>
      </c>
      <c r="X13" s="483"/>
      <c r="Y13" s="483"/>
      <c r="Z13" s="483"/>
      <c r="AA13" s="483"/>
      <c r="AB13" s="473"/>
      <c r="AC13" s="517">
        <v>127</v>
      </c>
      <c r="AD13" s="518"/>
      <c r="AE13" s="518"/>
      <c r="AF13" s="518"/>
      <c r="AG13" s="557"/>
      <c r="AH13" s="517">
        <v>97</v>
      </c>
      <c r="AI13" s="518"/>
      <c r="AJ13" s="518"/>
      <c r="AK13" s="518"/>
      <c r="AL13" s="519"/>
      <c r="AM13" s="495" t="s">
        <v>135</v>
      </c>
      <c r="AN13" s="496"/>
      <c r="AO13" s="496"/>
      <c r="AP13" s="496"/>
      <c r="AQ13" s="496"/>
      <c r="AR13" s="496"/>
      <c r="AS13" s="496"/>
      <c r="AT13" s="497"/>
      <c r="AU13" s="498" t="s">
        <v>136</v>
      </c>
      <c r="AV13" s="499"/>
      <c r="AW13" s="499"/>
      <c r="AX13" s="499"/>
      <c r="AY13" s="500" t="s">
        <v>137</v>
      </c>
      <c r="AZ13" s="501"/>
      <c r="BA13" s="501"/>
      <c r="BB13" s="501"/>
      <c r="BC13" s="501"/>
      <c r="BD13" s="501"/>
      <c r="BE13" s="501"/>
      <c r="BF13" s="501"/>
      <c r="BG13" s="501"/>
      <c r="BH13" s="501"/>
      <c r="BI13" s="501"/>
      <c r="BJ13" s="501"/>
      <c r="BK13" s="501"/>
      <c r="BL13" s="501"/>
      <c r="BM13" s="502"/>
      <c r="BN13" s="466">
        <v>86185</v>
      </c>
      <c r="BO13" s="467"/>
      <c r="BP13" s="467"/>
      <c r="BQ13" s="467"/>
      <c r="BR13" s="467"/>
      <c r="BS13" s="467"/>
      <c r="BT13" s="467"/>
      <c r="BU13" s="468"/>
      <c r="BV13" s="466">
        <v>11166</v>
      </c>
      <c r="BW13" s="467"/>
      <c r="BX13" s="467"/>
      <c r="BY13" s="467"/>
      <c r="BZ13" s="467"/>
      <c r="CA13" s="467"/>
      <c r="CB13" s="467"/>
      <c r="CC13" s="468"/>
      <c r="CD13" s="469" t="s">
        <v>138</v>
      </c>
      <c r="CE13" s="470"/>
      <c r="CF13" s="470"/>
      <c r="CG13" s="470"/>
      <c r="CH13" s="470"/>
      <c r="CI13" s="470"/>
      <c r="CJ13" s="470"/>
      <c r="CK13" s="470"/>
      <c r="CL13" s="470"/>
      <c r="CM13" s="470"/>
      <c r="CN13" s="470"/>
      <c r="CO13" s="470"/>
      <c r="CP13" s="470"/>
      <c r="CQ13" s="470"/>
      <c r="CR13" s="470"/>
      <c r="CS13" s="471"/>
      <c r="CT13" s="463">
        <v>7.9</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139</v>
      </c>
      <c r="M14" s="545"/>
      <c r="N14" s="545"/>
      <c r="O14" s="545"/>
      <c r="P14" s="545"/>
      <c r="Q14" s="546"/>
      <c r="R14" s="547">
        <v>37376</v>
      </c>
      <c r="S14" s="548"/>
      <c r="T14" s="548"/>
      <c r="U14" s="548"/>
      <c r="V14" s="549"/>
      <c r="W14" s="456"/>
      <c r="X14" s="457"/>
      <c r="Y14" s="457"/>
      <c r="Z14" s="457"/>
      <c r="AA14" s="457"/>
      <c r="AB14" s="446"/>
      <c r="AC14" s="550">
        <v>0.7</v>
      </c>
      <c r="AD14" s="551"/>
      <c r="AE14" s="551"/>
      <c r="AF14" s="551"/>
      <c r="AG14" s="552"/>
      <c r="AH14" s="550">
        <v>0.6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140</v>
      </c>
      <c r="CE14" s="559"/>
      <c r="CF14" s="559"/>
      <c r="CG14" s="559"/>
      <c r="CH14" s="559"/>
      <c r="CI14" s="559"/>
      <c r="CJ14" s="559"/>
      <c r="CK14" s="559"/>
      <c r="CL14" s="559"/>
      <c r="CM14" s="559"/>
      <c r="CN14" s="559"/>
      <c r="CO14" s="559"/>
      <c r="CP14" s="559"/>
      <c r="CQ14" s="559"/>
      <c r="CR14" s="559"/>
      <c r="CS14" s="560"/>
      <c r="CT14" s="561">
        <v>7.7</v>
      </c>
      <c r="CU14" s="562"/>
      <c r="CV14" s="562"/>
      <c r="CW14" s="562"/>
      <c r="CX14" s="562"/>
      <c r="CY14" s="562"/>
      <c r="CZ14" s="562"/>
      <c r="DA14" s="563"/>
      <c r="DB14" s="561">
        <v>29.1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141</v>
      </c>
      <c r="N15" s="555"/>
      <c r="O15" s="555"/>
      <c r="P15" s="555"/>
      <c r="Q15" s="556"/>
      <c r="R15" s="547">
        <v>37054</v>
      </c>
      <c r="S15" s="548"/>
      <c r="T15" s="548"/>
      <c r="U15" s="548"/>
      <c r="V15" s="549"/>
      <c r="W15" s="482" t="s">
        <v>142</v>
      </c>
      <c r="X15" s="483"/>
      <c r="Y15" s="483"/>
      <c r="Z15" s="483"/>
      <c r="AA15" s="483"/>
      <c r="AB15" s="473"/>
      <c r="AC15" s="517">
        <v>4341</v>
      </c>
      <c r="AD15" s="518"/>
      <c r="AE15" s="518"/>
      <c r="AF15" s="518"/>
      <c r="AG15" s="557"/>
      <c r="AH15" s="517">
        <v>4261</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3529170</v>
      </c>
      <c r="BO15" s="430"/>
      <c r="BP15" s="430"/>
      <c r="BQ15" s="430"/>
      <c r="BR15" s="430"/>
      <c r="BS15" s="430"/>
      <c r="BT15" s="430"/>
      <c r="BU15" s="431"/>
      <c r="BV15" s="429">
        <v>3434119</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25.4</v>
      </c>
      <c r="AD16" s="551"/>
      <c r="AE16" s="551"/>
      <c r="AF16" s="551"/>
      <c r="AG16" s="552"/>
      <c r="AH16" s="550">
        <v>24.6</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5841165</v>
      </c>
      <c r="BO16" s="467"/>
      <c r="BP16" s="467"/>
      <c r="BQ16" s="467"/>
      <c r="BR16" s="467"/>
      <c r="BS16" s="467"/>
      <c r="BT16" s="467"/>
      <c r="BU16" s="468"/>
      <c r="BV16" s="466">
        <v>5640920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148</v>
      </c>
      <c r="N17" s="571"/>
      <c r="O17" s="571"/>
      <c r="P17" s="571"/>
      <c r="Q17" s="572"/>
      <c r="R17" s="567" t="s">
        <v>149</v>
      </c>
      <c r="S17" s="568"/>
      <c r="T17" s="568"/>
      <c r="U17" s="568"/>
      <c r="V17" s="569"/>
      <c r="W17" s="482" t="s">
        <v>150</v>
      </c>
      <c r="X17" s="483"/>
      <c r="Y17" s="483"/>
      <c r="Z17" s="483"/>
      <c r="AA17" s="483"/>
      <c r="AB17" s="473"/>
      <c r="AC17" s="517">
        <v>12590</v>
      </c>
      <c r="AD17" s="518"/>
      <c r="AE17" s="518"/>
      <c r="AF17" s="518"/>
      <c r="AG17" s="557"/>
      <c r="AH17" s="517">
        <v>12992</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4459161</v>
      </c>
      <c r="BO17" s="467"/>
      <c r="BP17" s="467"/>
      <c r="BQ17" s="467"/>
      <c r="BR17" s="467"/>
      <c r="BS17" s="467"/>
      <c r="BT17" s="467"/>
      <c r="BU17" s="468"/>
      <c r="BV17" s="466">
        <v>4328866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152</v>
      </c>
      <c r="C18" s="509"/>
      <c r="D18" s="509"/>
      <c r="E18" s="578"/>
      <c r="F18" s="578"/>
      <c r="G18" s="578"/>
      <c r="H18" s="578"/>
      <c r="I18" s="578"/>
      <c r="J18" s="578"/>
      <c r="K18" s="578"/>
      <c r="L18" s="579">
        <v>30.21</v>
      </c>
      <c r="M18" s="579"/>
      <c r="N18" s="579"/>
      <c r="O18" s="579"/>
      <c r="P18" s="579"/>
      <c r="Q18" s="579"/>
      <c r="R18" s="580"/>
      <c r="S18" s="580"/>
      <c r="T18" s="580"/>
      <c r="U18" s="580"/>
      <c r="V18" s="581"/>
      <c r="W18" s="484"/>
      <c r="X18" s="485"/>
      <c r="Y18" s="485"/>
      <c r="Z18" s="485"/>
      <c r="AA18" s="485"/>
      <c r="AB18" s="476"/>
      <c r="AC18" s="582">
        <v>73.8</v>
      </c>
      <c r="AD18" s="583"/>
      <c r="AE18" s="583"/>
      <c r="AF18" s="583"/>
      <c r="AG18" s="584"/>
      <c r="AH18" s="582">
        <v>74.900000000000006</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6939777</v>
      </c>
      <c r="BO18" s="467"/>
      <c r="BP18" s="467"/>
      <c r="BQ18" s="467"/>
      <c r="BR18" s="467"/>
      <c r="BS18" s="467"/>
      <c r="BT18" s="467"/>
      <c r="BU18" s="468"/>
      <c r="BV18" s="466">
        <v>6805631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154</v>
      </c>
      <c r="C19" s="509"/>
      <c r="D19" s="509"/>
      <c r="E19" s="578"/>
      <c r="F19" s="578"/>
      <c r="G19" s="578"/>
      <c r="H19" s="578"/>
      <c r="I19" s="578"/>
      <c r="J19" s="578"/>
      <c r="K19" s="578"/>
      <c r="L19" s="586">
        <v>1255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8680416</v>
      </c>
      <c r="BO19" s="467"/>
      <c r="BP19" s="467"/>
      <c r="BQ19" s="467"/>
      <c r="BR19" s="467"/>
      <c r="BS19" s="467"/>
      <c r="BT19" s="467"/>
      <c r="BU19" s="468"/>
      <c r="BV19" s="466">
        <v>8177419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156</v>
      </c>
      <c r="C20" s="509"/>
      <c r="D20" s="509"/>
      <c r="E20" s="578"/>
      <c r="F20" s="578"/>
      <c r="G20" s="578"/>
      <c r="H20" s="578"/>
      <c r="I20" s="578"/>
      <c r="J20" s="578"/>
      <c r="K20" s="578"/>
      <c r="L20" s="586">
        <v>13119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9749824</v>
      </c>
      <c r="BO23" s="467"/>
      <c r="BP23" s="467"/>
      <c r="BQ23" s="467"/>
      <c r="BR23" s="467"/>
      <c r="BS23" s="467"/>
      <c r="BT23" s="467"/>
      <c r="BU23" s="468"/>
      <c r="BV23" s="466">
        <v>10114204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165</v>
      </c>
      <c r="F24" s="496"/>
      <c r="G24" s="496"/>
      <c r="H24" s="496"/>
      <c r="I24" s="496"/>
      <c r="J24" s="496"/>
      <c r="K24" s="497"/>
      <c r="L24" s="517">
        <v>1</v>
      </c>
      <c r="M24" s="518"/>
      <c r="N24" s="518"/>
      <c r="O24" s="518"/>
      <c r="P24" s="557"/>
      <c r="Q24" s="517">
        <v>8340</v>
      </c>
      <c r="R24" s="518"/>
      <c r="S24" s="518"/>
      <c r="T24" s="518"/>
      <c r="U24" s="518"/>
      <c r="V24" s="557"/>
      <c r="W24" s="616"/>
      <c r="X24" s="604"/>
      <c r="Y24" s="605"/>
      <c r="Z24" s="516" t="s">
        <v>166</v>
      </c>
      <c r="AA24" s="496"/>
      <c r="AB24" s="496"/>
      <c r="AC24" s="496"/>
      <c r="AD24" s="496"/>
      <c r="AE24" s="496"/>
      <c r="AF24" s="496"/>
      <c r="AG24" s="497"/>
      <c r="AH24" s="517">
        <v>172</v>
      </c>
      <c r="AI24" s="518"/>
      <c r="AJ24" s="518"/>
      <c r="AK24" s="518"/>
      <c r="AL24" s="557"/>
      <c r="AM24" s="517">
        <v>532168</v>
      </c>
      <c r="AN24" s="518"/>
      <c r="AO24" s="518"/>
      <c r="AP24" s="518"/>
      <c r="AQ24" s="518"/>
      <c r="AR24" s="557"/>
      <c r="AS24" s="517">
        <v>3094</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9549546</v>
      </c>
      <c r="BO24" s="467"/>
      <c r="BP24" s="467"/>
      <c r="BQ24" s="467"/>
      <c r="BR24" s="467"/>
      <c r="BS24" s="467"/>
      <c r="BT24" s="467"/>
      <c r="BU24" s="468"/>
      <c r="BV24" s="466">
        <v>9917319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168</v>
      </c>
      <c r="F25" s="496"/>
      <c r="G25" s="496"/>
      <c r="H25" s="496"/>
      <c r="I25" s="496"/>
      <c r="J25" s="496"/>
      <c r="K25" s="497"/>
      <c r="L25" s="517">
        <v>1</v>
      </c>
      <c r="M25" s="518"/>
      <c r="N25" s="518"/>
      <c r="O25" s="518"/>
      <c r="P25" s="557"/>
      <c r="Q25" s="517">
        <v>6740</v>
      </c>
      <c r="R25" s="518"/>
      <c r="S25" s="518"/>
      <c r="T25" s="518"/>
      <c r="U25" s="518"/>
      <c r="V25" s="557"/>
      <c r="W25" s="616"/>
      <c r="X25" s="604"/>
      <c r="Y25" s="605"/>
      <c r="Z25" s="516" t="s">
        <v>169</v>
      </c>
      <c r="AA25" s="496"/>
      <c r="AB25" s="496"/>
      <c r="AC25" s="496"/>
      <c r="AD25" s="496"/>
      <c r="AE25" s="496"/>
      <c r="AF25" s="496"/>
      <c r="AG25" s="497"/>
      <c r="AH25" s="517" t="s">
        <v>170</v>
      </c>
      <c r="AI25" s="518"/>
      <c r="AJ25" s="518"/>
      <c r="AK25" s="518"/>
      <c r="AL25" s="557"/>
      <c r="AM25" s="517" t="s">
        <v>171</v>
      </c>
      <c r="AN25" s="518"/>
      <c r="AO25" s="518"/>
      <c r="AP25" s="518"/>
      <c r="AQ25" s="518"/>
      <c r="AR25" s="557"/>
      <c r="AS25" s="517" t="s">
        <v>171</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841773</v>
      </c>
      <c r="BO25" s="430"/>
      <c r="BP25" s="430"/>
      <c r="BQ25" s="430"/>
      <c r="BR25" s="430"/>
      <c r="BS25" s="430"/>
      <c r="BT25" s="430"/>
      <c r="BU25" s="431"/>
      <c r="BV25" s="429">
        <v>1029420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6260</v>
      </c>
      <c r="R26" s="518"/>
      <c r="S26" s="518"/>
      <c r="T26" s="518"/>
      <c r="U26" s="518"/>
      <c r="V26" s="557"/>
      <c r="W26" s="616"/>
      <c r="X26" s="604"/>
      <c r="Y26" s="605"/>
      <c r="Z26" s="516" t="s">
        <v>174</v>
      </c>
      <c r="AA26" s="626"/>
      <c r="AB26" s="626"/>
      <c r="AC26" s="626"/>
      <c r="AD26" s="626"/>
      <c r="AE26" s="626"/>
      <c r="AF26" s="626"/>
      <c r="AG26" s="627"/>
      <c r="AH26" s="517">
        <v>4</v>
      </c>
      <c r="AI26" s="518"/>
      <c r="AJ26" s="518"/>
      <c r="AK26" s="518"/>
      <c r="AL26" s="557"/>
      <c r="AM26" s="517">
        <v>9548</v>
      </c>
      <c r="AN26" s="518"/>
      <c r="AO26" s="518"/>
      <c r="AP26" s="518"/>
      <c r="AQ26" s="518"/>
      <c r="AR26" s="557"/>
      <c r="AS26" s="517">
        <v>2387</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171</v>
      </c>
      <c r="BO26" s="467"/>
      <c r="BP26" s="467"/>
      <c r="BQ26" s="467"/>
      <c r="BR26" s="467"/>
      <c r="BS26" s="467"/>
      <c r="BT26" s="467"/>
      <c r="BU26" s="468"/>
      <c r="BV26" s="466" t="s">
        <v>171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176</v>
      </c>
      <c r="F27" s="496"/>
      <c r="G27" s="496"/>
      <c r="H27" s="496"/>
      <c r="I27" s="496"/>
      <c r="J27" s="496"/>
      <c r="K27" s="497"/>
      <c r="L27" s="517">
        <v>1</v>
      </c>
      <c r="M27" s="518"/>
      <c r="N27" s="518"/>
      <c r="O27" s="518"/>
      <c r="P27" s="557"/>
      <c r="Q27" s="517">
        <v>3530</v>
      </c>
      <c r="R27" s="518"/>
      <c r="S27" s="518"/>
      <c r="T27" s="518"/>
      <c r="U27" s="518"/>
      <c r="V27" s="557"/>
      <c r="W27" s="616"/>
      <c r="X27" s="604"/>
      <c r="Y27" s="605"/>
      <c r="Z27" s="516" t="s">
        <v>177</v>
      </c>
      <c r="AA27" s="496"/>
      <c r="AB27" s="496"/>
      <c r="AC27" s="496"/>
      <c r="AD27" s="496"/>
      <c r="AE27" s="496"/>
      <c r="AF27" s="496"/>
      <c r="AG27" s="497"/>
      <c r="AH27" s="517">
        <v>1</v>
      </c>
      <c r="AI27" s="518"/>
      <c r="AJ27" s="518"/>
      <c r="AK27" s="518"/>
      <c r="AL27" s="557"/>
      <c r="AM27" s="517" t="s">
        <v>178</v>
      </c>
      <c r="AN27" s="518"/>
      <c r="AO27" s="518"/>
      <c r="AP27" s="518"/>
      <c r="AQ27" s="518"/>
      <c r="AR27" s="557"/>
      <c r="AS27" s="517" t="s">
        <v>179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171</v>
      </c>
      <c r="BO27" s="640"/>
      <c r="BP27" s="640"/>
      <c r="BQ27" s="640"/>
      <c r="BR27" s="640"/>
      <c r="BS27" s="640"/>
      <c r="BT27" s="640"/>
      <c r="BU27" s="641"/>
      <c r="BV27" s="639" t="s">
        <v>171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2960</v>
      </c>
      <c r="R28" s="518"/>
      <c r="S28" s="518"/>
      <c r="T28" s="518"/>
      <c r="U28" s="518"/>
      <c r="V28" s="557"/>
      <c r="W28" s="616"/>
      <c r="X28" s="604"/>
      <c r="Y28" s="605"/>
      <c r="Z28" s="516" t="s">
        <v>182</v>
      </c>
      <c r="AA28" s="496"/>
      <c r="AB28" s="496"/>
      <c r="AC28" s="496"/>
      <c r="AD28" s="496"/>
      <c r="AE28" s="496"/>
      <c r="AF28" s="496"/>
      <c r="AG28" s="497"/>
      <c r="AH28" s="517">
        <v>2</v>
      </c>
      <c r="AI28" s="518"/>
      <c r="AJ28" s="518"/>
      <c r="AK28" s="518"/>
      <c r="AL28" s="557"/>
      <c r="AM28" s="517" t="s">
        <v>179</v>
      </c>
      <c r="AN28" s="518"/>
      <c r="AO28" s="518"/>
      <c r="AP28" s="518"/>
      <c r="AQ28" s="518"/>
      <c r="AR28" s="557"/>
      <c r="AS28" s="517" t="s">
        <v>179</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1454331</v>
      </c>
      <c r="BO28" s="430"/>
      <c r="BP28" s="430"/>
      <c r="BQ28" s="430"/>
      <c r="BR28" s="430"/>
      <c r="BS28" s="430"/>
      <c r="BT28" s="430"/>
      <c r="BU28" s="431"/>
      <c r="BV28" s="429">
        <v>1450556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12</v>
      </c>
      <c r="M29" s="518"/>
      <c r="N29" s="518"/>
      <c r="O29" s="518"/>
      <c r="P29" s="557"/>
      <c r="Q29" s="517">
        <v>2750</v>
      </c>
      <c r="R29" s="518"/>
      <c r="S29" s="518"/>
      <c r="T29" s="518"/>
      <c r="U29" s="518"/>
      <c r="V29" s="557"/>
      <c r="W29" s="617"/>
      <c r="X29" s="618"/>
      <c r="Y29" s="619"/>
      <c r="Z29" s="516" t="s">
        <v>185</v>
      </c>
      <c r="AA29" s="496"/>
      <c r="AB29" s="496"/>
      <c r="AC29" s="496"/>
      <c r="AD29" s="496"/>
      <c r="AE29" s="496"/>
      <c r="AF29" s="496"/>
      <c r="AG29" s="497"/>
      <c r="AH29" s="517">
        <v>175</v>
      </c>
      <c r="AI29" s="518"/>
      <c r="AJ29" s="518"/>
      <c r="AK29" s="518"/>
      <c r="AL29" s="557"/>
      <c r="AM29" s="517">
        <v>540629</v>
      </c>
      <c r="AN29" s="518"/>
      <c r="AO29" s="518"/>
      <c r="AP29" s="518"/>
      <c r="AQ29" s="518"/>
      <c r="AR29" s="557"/>
      <c r="AS29" s="517">
        <v>3089</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t="s">
        <v>171</v>
      </c>
      <c r="BO29" s="467"/>
      <c r="BP29" s="467"/>
      <c r="BQ29" s="467"/>
      <c r="BR29" s="467"/>
      <c r="BS29" s="467"/>
      <c r="BT29" s="467"/>
      <c r="BU29" s="468"/>
      <c r="BV29" s="466" t="s">
        <v>171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415365</v>
      </c>
      <c r="BO30" s="640"/>
      <c r="BP30" s="640"/>
      <c r="BQ30" s="640"/>
      <c r="BR30" s="640"/>
      <c r="BS30" s="640"/>
      <c r="BT30" s="640"/>
      <c r="BU30" s="641"/>
      <c r="BV30" s="639">
        <v>139838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196</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宇美町国民健康保険特別会計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宇美町上水道事業会計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北筑昇華苑組合（一般会計）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宇美町コミュニティー・センター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宇美町後期高齢者医療特別会計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5</v>
      </c>
      <c r="AN35" s="652"/>
      <c r="AO35" s="653" t="str">
        <f>IF('各会計、関係団体の財政状況及び健全化判断比率'!B31="","",'各会計、関係団体の財政状況及び健全化判断比率'!B31)</f>
        <v>宇美町流域関連公共下水道事業会計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福岡都市圏広域行政事業組合（一般会計）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福岡都市圏広域行政事業組合（流域連携事業特別会計）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福岡都市圏広域行政事業組合（競艇事業特別会計）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粕屋南部消防組合（一般会計）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粕屋南部消防組合（粕屋中南部休日診療所事業特別会計）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福岡県後期高齢者医療広域連合（一般会計）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福岡県後期高齢者医療広域連合（後期高齢者医療特別会計）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福岡県市町村消防団員等公務災害補償組合（一般会計）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福岡県市町村職員退職手当組合（一般会計）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1CpgylNBQ5xjyW1MwGjRIZzwZK4PNfWSCXn9t+vzzimrS3bj3/GdG5caqa2I9Trmnafkr/AC5LzouyXl8n+Rsg==" saltValue="GqiK0zTSNTQ4HE/sX+bd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244" t="s">
        <v>543</v>
      </c>
      <c r="D34" s="1244"/>
      <c r="E34" s="1245"/>
      <c r="F34" s="32" t="s">
        <v>544</v>
      </c>
      <c r="G34" s="33" t="s">
        <v>545</v>
      </c>
      <c r="H34" s="33" t="s">
        <v>546</v>
      </c>
      <c r="I34" s="33" t="s">
        <v>547</v>
      </c>
      <c r="J34" s="34" t="s">
        <v>548</v>
      </c>
      <c r="K34" s="22"/>
      <c r="L34" s="22"/>
      <c r="M34" s="22"/>
      <c r="N34" s="22"/>
      <c r="O34" s="22"/>
      <c r="P34" s="22"/>
    </row>
    <row r="35" spans="1:16" ht="39" customHeight="1">
      <c r="A35" s="22"/>
      <c r="B35" s="35"/>
      <c r="C35" s="1238" t="s">
        <v>549</v>
      </c>
      <c r="D35" s="1239"/>
      <c r="E35" s="1240"/>
      <c r="F35" s="36">
        <v>5.03</v>
      </c>
      <c r="G35" s="37">
        <v>5.81</v>
      </c>
      <c r="H35" s="37">
        <v>5.74</v>
      </c>
      <c r="I35" s="37">
        <v>6.73</v>
      </c>
      <c r="J35" s="38">
        <v>6.76</v>
      </c>
      <c r="K35" s="22"/>
      <c r="L35" s="22"/>
      <c r="M35" s="22"/>
      <c r="N35" s="22"/>
      <c r="O35" s="22"/>
      <c r="P35" s="22"/>
    </row>
    <row r="36" spans="1:16" ht="39" customHeight="1">
      <c r="A36" s="22"/>
      <c r="B36" s="35"/>
      <c r="C36" s="1238" t="s">
        <v>550</v>
      </c>
      <c r="D36" s="1239"/>
      <c r="E36" s="1240"/>
      <c r="F36" s="36">
        <v>4.0599999999999996</v>
      </c>
      <c r="G36" s="37">
        <v>6.81</v>
      </c>
      <c r="H36" s="37">
        <v>6.36</v>
      </c>
      <c r="I36" s="37">
        <v>4.7699999999999996</v>
      </c>
      <c r="J36" s="38">
        <v>5.72</v>
      </c>
      <c r="K36" s="22"/>
      <c r="L36" s="22"/>
      <c r="M36" s="22"/>
      <c r="N36" s="22"/>
      <c r="O36" s="22"/>
      <c r="P36" s="22"/>
    </row>
    <row r="37" spans="1:16" ht="39" customHeight="1">
      <c r="A37" s="22"/>
      <c r="B37" s="35"/>
      <c r="C37" s="1238" t="s">
        <v>551</v>
      </c>
      <c r="D37" s="1239"/>
      <c r="E37" s="1240"/>
      <c r="F37" s="36">
        <v>0.18</v>
      </c>
      <c r="G37" s="37">
        <v>0.18</v>
      </c>
      <c r="H37" s="37">
        <v>0.24</v>
      </c>
      <c r="I37" s="37">
        <v>0.34</v>
      </c>
      <c r="J37" s="38">
        <v>0.27</v>
      </c>
      <c r="K37" s="22"/>
      <c r="L37" s="22"/>
      <c r="M37" s="22"/>
      <c r="N37" s="22"/>
      <c r="O37" s="22"/>
      <c r="P37" s="22"/>
    </row>
    <row r="38" spans="1:16" ht="39" customHeight="1">
      <c r="A38" s="22"/>
      <c r="B38" s="35"/>
      <c r="C38" s="1238" t="s">
        <v>552</v>
      </c>
      <c r="D38" s="1239"/>
      <c r="E38" s="1240"/>
      <c r="F38" s="36" t="s">
        <v>496</v>
      </c>
      <c r="G38" s="37" t="s">
        <v>496</v>
      </c>
      <c r="H38" s="37">
        <v>0.99</v>
      </c>
      <c r="I38" s="37">
        <v>0.69</v>
      </c>
      <c r="J38" s="38">
        <v>0</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553</v>
      </c>
      <c r="D42" s="1239"/>
      <c r="E42" s="1240"/>
      <c r="F42" s="36" t="s">
        <v>496</v>
      </c>
      <c r="G42" s="37" t="s">
        <v>496</v>
      </c>
      <c r="H42" s="37" t="s">
        <v>496</v>
      </c>
      <c r="I42" s="37" t="s">
        <v>496</v>
      </c>
      <c r="J42" s="38" t="s">
        <v>496</v>
      </c>
      <c r="K42" s="22"/>
      <c r="L42" s="22"/>
      <c r="M42" s="22"/>
      <c r="N42" s="22"/>
      <c r="O42" s="22"/>
      <c r="P42" s="22"/>
    </row>
    <row r="43" spans="1:16" ht="39" customHeight="1" thickBot="1">
      <c r="A43" s="22"/>
      <c r="B43" s="40"/>
      <c r="C43" s="1241" t="s">
        <v>554</v>
      </c>
      <c r="D43" s="1242"/>
      <c r="E43" s="1243"/>
      <c r="F43" s="41">
        <v>0.24</v>
      </c>
      <c r="G43" s="42">
        <v>0.93</v>
      </c>
      <c r="H43" s="42" t="s">
        <v>496</v>
      </c>
      <c r="I43" s="42" t="s">
        <v>496</v>
      </c>
      <c r="J43" s="43" t="s">
        <v>496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7osndoJ9T0yPkjois6IgGlyXC0W90CTc+Sos17gnoy+sUSKnSOHNuYfpLPc75k8olWeBg0K3MHId9u0BDZFBQ==" saltValue="W+MMMBxz+JLsZOiUXkk1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246" t="s">
        <v>10</v>
      </c>
      <c r="C45" s="1247"/>
      <c r="D45" s="58"/>
      <c r="E45" s="1252" t="s">
        <v>11</v>
      </c>
      <c r="F45" s="1252"/>
      <c r="G45" s="1252"/>
      <c r="H45" s="1252"/>
      <c r="I45" s="1252"/>
      <c r="J45" s="1253"/>
      <c r="K45" s="59">
        <v>1028</v>
      </c>
      <c r="L45" s="60">
        <v>949</v>
      </c>
      <c r="M45" s="60">
        <v>888</v>
      </c>
      <c r="N45" s="60">
        <v>908</v>
      </c>
      <c r="O45" s="61">
        <v>992</v>
      </c>
      <c r="P45" s="48"/>
      <c r="Q45" s="48"/>
      <c r="R45" s="48"/>
      <c r="S45" s="48"/>
      <c r="T45" s="48"/>
      <c r="U45" s="48"/>
    </row>
    <row r="46" spans="1:21" ht="30.75" customHeight="1">
      <c r="A46" s="48"/>
      <c r="B46" s="1248"/>
      <c r="C46" s="1249"/>
      <c r="D46" s="62"/>
      <c r="E46" s="1254" t="s">
        <v>12</v>
      </c>
      <c r="F46" s="1254"/>
      <c r="G46" s="1254"/>
      <c r="H46" s="1254"/>
      <c r="I46" s="1254"/>
      <c r="J46" s="1255"/>
      <c r="K46" s="63" t="s">
        <v>496</v>
      </c>
      <c r="L46" s="64" t="s">
        <v>496</v>
      </c>
      <c r="M46" s="64" t="s">
        <v>496</v>
      </c>
      <c r="N46" s="64" t="s">
        <v>496</v>
      </c>
      <c r="O46" s="65" t="s">
        <v>496</v>
      </c>
      <c r="P46" s="48"/>
      <c r="Q46" s="48"/>
      <c r="R46" s="48"/>
      <c r="S46" s="48"/>
      <c r="T46" s="48"/>
      <c r="U46" s="48"/>
    </row>
    <row r="47" spans="1:21" ht="30.75" customHeight="1">
      <c r="A47" s="48"/>
      <c r="B47" s="1248"/>
      <c r="C47" s="1249"/>
      <c r="D47" s="62"/>
      <c r="E47" s="1254" t="s">
        <v>13</v>
      </c>
      <c r="F47" s="1254"/>
      <c r="G47" s="1254"/>
      <c r="H47" s="1254"/>
      <c r="I47" s="1254"/>
      <c r="J47" s="1255"/>
      <c r="K47" s="63" t="s">
        <v>496</v>
      </c>
      <c r="L47" s="64" t="s">
        <v>496</v>
      </c>
      <c r="M47" s="64" t="s">
        <v>496</v>
      </c>
      <c r="N47" s="64" t="s">
        <v>496</v>
      </c>
      <c r="O47" s="65" t="s">
        <v>496</v>
      </c>
      <c r="P47" s="48"/>
      <c r="Q47" s="48"/>
      <c r="R47" s="48"/>
      <c r="S47" s="48"/>
      <c r="T47" s="48"/>
      <c r="U47" s="48"/>
    </row>
    <row r="48" spans="1:21" ht="30.75" customHeight="1">
      <c r="A48" s="48"/>
      <c r="B48" s="1248"/>
      <c r="C48" s="1249"/>
      <c r="D48" s="62"/>
      <c r="E48" s="1254" t="s">
        <v>14</v>
      </c>
      <c r="F48" s="1254"/>
      <c r="G48" s="1254"/>
      <c r="H48" s="1254"/>
      <c r="I48" s="1254"/>
      <c r="J48" s="1255"/>
      <c r="K48" s="63">
        <v>495</v>
      </c>
      <c r="L48" s="64">
        <v>509</v>
      </c>
      <c r="M48" s="64">
        <v>429</v>
      </c>
      <c r="N48" s="64">
        <v>393</v>
      </c>
      <c r="O48" s="65">
        <v>374</v>
      </c>
      <c r="P48" s="48"/>
      <c r="Q48" s="48"/>
      <c r="R48" s="48"/>
      <c r="S48" s="48"/>
      <c r="T48" s="48"/>
      <c r="U48" s="48"/>
    </row>
    <row r="49" spans="1:21" ht="30.75" customHeight="1">
      <c r="A49" s="48"/>
      <c r="B49" s="1248"/>
      <c r="C49" s="1249"/>
      <c r="D49" s="62"/>
      <c r="E49" s="1254" t="s">
        <v>15</v>
      </c>
      <c r="F49" s="1254"/>
      <c r="G49" s="1254"/>
      <c r="H49" s="1254"/>
      <c r="I49" s="1254"/>
      <c r="J49" s="1255"/>
      <c r="K49" s="63">
        <v>49</v>
      </c>
      <c r="L49" s="64">
        <v>41</v>
      </c>
      <c r="M49" s="64">
        <v>9</v>
      </c>
      <c r="N49" s="64">
        <v>7</v>
      </c>
      <c r="O49" s="65">
        <v>17</v>
      </c>
      <c r="P49" s="48"/>
      <c r="Q49" s="48"/>
      <c r="R49" s="48"/>
      <c r="S49" s="48"/>
      <c r="T49" s="48"/>
      <c r="U49" s="48"/>
    </row>
    <row r="50" spans="1:21" ht="30.75" customHeight="1">
      <c r="A50" s="48"/>
      <c r="B50" s="1248"/>
      <c r="C50" s="1249"/>
      <c r="D50" s="62"/>
      <c r="E50" s="1254" t="s">
        <v>16</v>
      </c>
      <c r="F50" s="1254"/>
      <c r="G50" s="1254"/>
      <c r="H50" s="1254"/>
      <c r="I50" s="1254"/>
      <c r="J50" s="1255"/>
      <c r="K50" s="63">
        <v>83</v>
      </c>
      <c r="L50" s="64">
        <v>85</v>
      </c>
      <c r="M50" s="64">
        <v>79</v>
      </c>
      <c r="N50" s="64">
        <v>95</v>
      </c>
      <c r="O50" s="65">
        <v>98</v>
      </c>
      <c r="P50" s="48"/>
      <c r="Q50" s="48"/>
      <c r="R50" s="48"/>
      <c r="S50" s="48"/>
      <c r="T50" s="48"/>
      <c r="U50" s="48"/>
    </row>
    <row r="51" spans="1:21" ht="30.75" customHeight="1">
      <c r="A51" s="48"/>
      <c r="B51" s="1250"/>
      <c r="C51" s="1251"/>
      <c r="D51" s="66"/>
      <c r="E51" s="1254" t="s">
        <v>17</v>
      </c>
      <c r="F51" s="1254"/>
      <c r="G51" s="1254"/>
      <c r="H51" s="1254"/>
      <c r="I51" s="1254"/>
      <c r="J51" s="1255"/>
      <c r="K51" s="63" t="s">
        <v>496</v>
      </c>
      <c r="L51" s="64" t="s">
        <v>496</v>
      </c>
      <c r="M51" s="64" t="s">
        <v>496</v>
      </c>
      <c r="N51" s="64" t="s">
        <v>496</v>
      </c>
      <c r="O51" s="65" t="s">
        <v>496</v>
      </c>
      <c r="P51" s="48"/>
      <c r="Q51" s="48"/>
      <c r="R51" s="48"/>
      <c r="S51" s="48"/>
      <c r="T51" s="48"/>
      <c r="U51" s="48"/>
    </row>
    <row r="52" spans="1:21" ht="30.75" customHeight="1">
      <c r="A52" s="48"/>
      <c r="B52" s="1256" t="s">
        <v>18</v>
      </c>
      <c r="C52" s="1257"/>
      <c r="D52" s="66"/>
      <c r="E52" s="1254" t="s">
        <v>19</v>
      </c>
      <c r="F52" s="1254"/>
      <c r="G52" s="1254"/>
      <c r="H52" s="1254"/>
      <c r="I52" s="1254"/>
      <c r="J52" s="1255"/>
      <c r="K52" s="63">
        <v>1045</v>
      </c>
      <c r="L52" s="64">
        <v>899</v>
      </c>
      <c r="M52" s="64">
        <v>898</v>
      </c>
      <c r="N52" s="64">
        <v>917</v>
      </c>
      <c r="O52" s="65">
        <v>1008</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610</v>
      </c>
      <c r="L53" s="69">
        <v>685</v>
      </c>
      <c r="M53" s="69">
        <v>507</v>
      </c>
      <c r="N53" s="69">
        <v>486</v>
      </c>
      <c r="O53" s="70">
        <v>473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555</v>
      </c>
      <c r="L56" s="80" t="s">
        <v>556</v>
      </c>
      <c r="M56" s="80" t="s">
        <v>557</v>
      </c>
      <c r="N56" s="80" t="s">
        <v>558</v>
      </c>
      <c r="O56" s="81" t="s">
        <v>559</v>
      </c>
      <c r="P56" s="48"/>
      <c r="Q56" s="48"/>
      <c r="R56" s="48"/>
      <c r="S56" s="48"/>
      <c r="T56" s="48"/>
      <c r="U56" s="48"/>
    </row>
    <row r="57" spans="1:21" ht="31.5" customHeight="1">
      <c r="B57" s="1262" t="s">
        <v>24</v>
      </c>
      <c r="C57" s="1263"/>
      <c r="D57" s="1266" t="s">
        <v>25</v>
      </c>
      <c r="E57" s="1267"/>
      <c r="F57" s="1267"/>
      <c r="G57" s="1267"/>
      <c r="H57" s="1267"/>
      <c r="I57" s="1267"/>
      <c r="J57" s="1268"/>
      <c r="K57" s="82" t="s">
        <v>496</v>
      </c>
      <c r="L57" s="83" t="s">
        <v>496</v>
      </c>
      <c r="M57" s="83" t="s">
        <v>496</v>
      </c>
      <c r="N57" s="83" t="s">
        <v>496</v>
      </c>
      <c r="O57" s="84" t="s">
        <v>496</v>
      </c>
    </row>
    <row r="58" spans="1:21" ht="31.5" customHeight="1" thickBot="1">
      <c r="B58" s="1264"/>
      <c r="C58" s="1265"/>
      <c r="D58" s="1269" t="s">
        <v>26</v>
      </c>
      <c r="E58" s="1270"/>
      <c r="F58" s="1270"/>
      <c r="G58" s="1270"/>
      <c r="H58" s="1270"/>
      <c r="I58" s="1270"/>
      <c r="J58" s="1271"/>
      <c r="K58" s="85" t="s">
        <v>596</v>
      </c>
      <c r="L58" s="86" t="s">
        <v>596</v>
      </c>
      <c r="M58" s="86" t="s">
        <v>596</v>
      </c>
      <c r="N58" s="86" t="s">
        <v>597</v>
      </c>
      <c r="O58" s="87" t="s">
        <v>596</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qsuD6M4wQoK/YaU1FgFzpjXntdeYd99htrQntKx2PffR+KjzJXSzJ4ybG6+HnRCSUxTTKtx0tx3KbuLeIPJGg==" saltValue="OskHybywrAAdPc7WYzn0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537</v>
      </c>
      <c r="J40" s="99" t="s">
        <v>538</v>
      </c>
      <c r="K40" s="99" t="s">
        <v>539</v>
      </c>
      <c r="L40" s="99" t="s">
        <v>540</v>
      </c>
      <c r="M40" s="100" t="s">
        <v>541</v>
      </c>
    </row>
    <row r="41" spans="2:13" ht="27.75" customHeight="1">
      <c r="B41" s="1272" t="s">
        <v>29</v>
      </c>
      <c r="C41" s="1273"/>
      <c r="D41" s="101"/>
      <c r="E41" s="1278" t="s">
        <v>30</v>
      </c>
      <c r="F41" s="1278"/>
      <c r="G41" s="1278"/>
      <c r="H41" s="1279"/>
      <c r="I41" s="102">
        <v>10087</v>
      </c>
      <c r="J41" s="103">
        <v>9919</v>
      </c>
      <c r="K41" s="103">
        <v>10307</v>
      </c>
      <c r="L41" s="103">
        <v>10114</v>
      </c>
      <c r="M41" s="104">
        <v>9750</v>
      </c>
    </row>
    <row r="42" spans="2:13" ht="27.75" customHeight="1">
      <c r="B42" s="1274"/>
      <c r="C42" s="1275"/>
      <c r="D42" s="105"/>
      <c r="E42" s="1280" t="s">
        <v>31</v>
      </c>
      <c r="F42" s="1280"/>
      <c r="G42" s="1280"/>
      <c r="H42" s="1281"/>
      <c r="I42" s="106" t="s">
        <v>496</v>
      </c>
      <c r="J42" s="107" t="s">
        <v>496</v>
      </c>
      <c r="K42" s="107" t="s">
        <v>496</v>
      </c>
      <c r="L42" s="107" t="s">
        <v>496</v>
      </c>
      <c r="M42" s="108" t="s">
        <v>496</v>
      </c>
    </row>
    <row r="43" spans="2:13" ht="27.75" customHeight="1">
      <c r="B43" s="1274"/>
      <c r="C43" s="1275"/>
      <c r="D43" s="105"/>
      <c r="E43" s="1280" t="s">
        <v>32</v>
      </c>
      <c r="F43" s="1280"/>
      <c r="G43" s="1280"/>
      <c r="H43" s="1281"/>
      <c r="I43" s="106">
        <v>5026</v>
      </c>
      <c r="J43" s="107">
        <v>5225</v>
      </c>
      <c r="K43" s="107">
        <v>5158</v>
      </c>
      <c r="L43" s="107">
        <v>4581</v>
      </c>
      <c r="M43" s="108">
        <v>3882</v>
      </c>
    </row>
    <row r="44" spans="2:13" ht="27.75" customHeight="1">
      <c r="B44" s="1274"/>
      <c r="C44" s="1275"/>
      <c r="D44" s="105"/>
      <c r="E44" s="1280" t="s">
        <v>33</v>
      </c>
      <c r="F44" s="1280"/>
      <c r="G44" s="1280"/>
      <c r="H44" s="1281"/>
      <c r="I44" s="106">
        <v>703</v>
      </c>
      <c r="J44" s="107">
        <v>716</v>
      </c>
      <c r="K44" s="107">
        <v>630</v>
      </c>
      <c r="L44" s="107">
        <v>608</v>
      </c>
      <c r="M44" s="108">
        <v>518</v>
      </c>
    </row>
    <row r="45" spans="2:13" ht="27.75" customHeight="1">
      <c r="B45" s="1274"/>
      <c r="C45" s="1275"/>
      <c r="D45" s="105"/>
      <c r="E45" s="1280" t="s">
        <v>34</v>
      </c>
      <c r="F45" s="1280"/>
      <c r="G45" s="1280"/>
      <c r="H45" s="1281"/>
      <c r="I45" s="106" t="s">
        <v>496</v>
      </c>
      <c r="J45" s="107" t="s">
        <v>496</v>
      </c>
      <c r="K45" s="107" t="s">
        <v>496</v>
      </c>
      <c r="L45" s="107" t="s">
        <v>496</v>
      </c>
      <c r="M45" s="108" t="s">
        <v>496</v>
      </c>
    </row>
    <row r="46" spans="2:13" ht="27.75" customHeight="1">
      <c r="B46" s="1274"/>
      <c r="C46" s="1275"/>
      <c r="D46" s="109"/>
      <c r="E46" s="1280" t="s">
        <v>35</v>
      </c>
      <c r="F46" s="1280"/>
      <c r="G46" s="1280"/>
      <c r="H46" s="1281"/>
      <c r="I46" s="106" t="s">
        <v>496</v>
      </c>
      <c r="J46" s="107" t="s">
        <v>496</v>
      </c>
      <c r="K46" s="107" t="s">
        <v>496</v>
      </c>
      <c r="L46" s="107" t="s">
        <v>496</v>
      </c>
      <c r="M46" s="108" t="s">
        <v>496</v>
      </c>
    </row>
    <row r="47" spans="2:13" ht="27.75" customHeight="1">
      <c r="B47" s="1274"/>
      <c r="C47" s="1275"/>
      <c r="D47" s="110"/>
      <c r="E47" s="1282" t="s">
        <v>36</v>
      </c>
      <c r="F47" s="1283"/>
      <c r="G47" s="1283"/>
      <c r="H47" s="1284"/>
      <c r="I47" s="106" t="s">
        <v>496</v>
      </c>
      <c r="J47" s="107" t="s">
        <v>496</v>
      </c>
      <c r="K47" s="107" t="s">
        <v>496</v>
      </c>
      <c r="L47" s="107" t="s">
        <v>496</v>
      </c>
      <c r="M47" s="108" t="s">
        <v>496</v>
      </c>
    </row>
    <row r="48" spans="2:13" ht="27.75" customHeight="1">
      <c r="B48" s="1274"/>
      <c r="C48" s="1275"/>
      <c r="D48" s="105"/>
      <c r="E48" s="1280" t="s">
        <v>37</v>
      </c>
      <c r="F48" s="1280"/>
      <c r="G48" s="1280"/>
      <c r="H48" s="1281"/>
      <c r="I48" s="106" t="s">
        <v>496</v>
      </c>
      <c r="J48" s="107" t="s">
        <v>496</v>
      </c>
      <c r="K48" s="107" t="s">
        <v>496</v>
      </c>
      <c r="L48" s="107" t="s">
        <v>496</v>
      </c>
      <c r="M48" s="108" t="s">
        <v>496</v>
      </c>
    </row>
    <row r="49" spans="2:13" ht="27.75" customHeight="1">
      <c r="B49" s="1276"/>
      <c r="C49" s="1277"/>
      <c r="D49" s="105"/>
      <c r="E49" s="1280" t="s">
        <v>38</v>
      </c>
      <c r="F49" s="1280"/>
      <c r="G49" s="1280"/>
      <c r="H49" s="1281"/>
      <c r="I49" s="106" t="s">
        <v>496</v>
      </c>
      <c r="J49" s="107" t="s">
        <v>496</v>
      </c>
      <c r="K49" s="107" t="s">
        <v>496</v>
      </c>
      <c r="L49" s="107" t="s">
        <v>496</v>
      </c>
      <c r="M49" s="108" t="s">
        <v>496</v>
      </c>
    </row>
    <row r="50" spans="2:13" ht="27.75" customHeight="1">
      <c r="B50" s="1285" t="s">
        <v>39</v>
      </c>
      <c r="C50" s="1286"/>
      <c r="D50" s="111"/>
      <c r="E50" s="1280" t="s">
        <v>40</v>
      </c>
      <c r="F50" s="1280"/>
      <c r="G50" s="1280"/>
      <c r="H50" s="1281"/>
      <c r="I50" s="106">
        <v>1737</v>
      </c>
      <c r="J50" s="107">
        <v>1417</v>
      </c>
      <c r="K50" s="107">
        <v>1343</v>
      </c>
      <c r="L50" s="107">
        <v>1595</v>
      </c>
      <c r="M50" s="108">
        <v>1875</v>
      </c>
    </row>
    <row r="51" spans="2:13" ht="27.75" customHeight="1">
      <c r="B51" s="1274"/>
      <c r="C51" s="1275"/>
      <c r="D51" s="105"/>
      <c r="E51" s="1280" t="s">
        <v>41</v>
      </c>
      <c r="F51" s="1280"/>
      <c r="G51" s="1280"/>
      <c r="H51" s="1281"/>
      <c r="I51" s="106">
        <v>45</v>
      </c>
      <c r="J51" s="107">
        <v>29</v>
      </c>
      <c r="K51" s="107">
        <v>38</v>
      </c>
      <c r="L51" s="107">
        <v>133</v>
      </c>
      <c r="M51" s="108">
        <v>168</v>
      </c>
    </row>
    <row r="52" spans="2:13" ht="27.75" customHeight="1">
      <c r="B52" s="1276"/>
      <c r="C52" s="1277"/>
      <c r="D52" s="105"/>
      <c r="E52" s="1280" t="s">
        <v>42</v>
      </c>
      <c r="F52" s="1280"/>
      <c r="G52" s="1280"/>
      <c r="H52" s="1281"/>
      <c r="I52" s="106">
        <v>11714</v>
      </c>
      <c r="J52" s="107">
        <v>11889</v>
      </c>
      <c r="K52" s="107">
        <v>11871</v>
      </c>
      <c r="L52" s="107">
        <v>11815</v>
      </c>
      <c r="M52" s="108">
        <v>11623</v>
      </c>
    </row>
    <row r="53" spans="2:13" ht="27.75" customHeight="1" thickBot="1">
      <c r="B53" s="1287" t="s">
        <v>43</v>
      </c>
      <c r="C53" s="1288"/>
      <c r="D53" s="112"/>
      <c r="E53" s="1289" t="s">
        <v>44</v>
      </c>
      <c r="F53" s="1289"/>
      <c r="G53" s="1289"/>
      <c r="H53" s="1290"/>
      <c r="I53" s="113">
        <v>2320</v>
      </c>
      <c r="J53" s="114">
        <v>2524</v>
      </c>
      <c r="K53" s="114">
        <v>2842</v>
      </c>
      <c r="L53" s="114">
        <v>1760</v>
      </c>
      <c r="M53" s="115">
        <v>484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g6mrD8jSBegEn89wUkaDZ/5ShFOmK9UEgAl55c7iJDAhr/jt3pQIgDd+BfP99WGNU3G1499pN8xEcB+IuOH8Q==" saltValue="e49NMslQg7k9Zvzbr3gT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539</v>
      </c>
      <c r="G54" s="124" t="s">
        <v>540</v>
      </c>
      <c r="H54" s="125" t="s">
        <v>541</v>
      </c>
    </row>
    <row r="55" spans="2:8" ht="52.5" customHeight="1">
      <c r="B55" s="126"/>
      <c r="C55" s="1299" t="s">
        <v>47</v>
      </c>
      <c r="D55" s="1299"/>
      <c r="E55" s="1300"/>
      <c r="F55" s="127">
        <v>1327</v>
      </c>
      <c r="G55" s="127">
        <v>1451</v>
      </c>
      <c r="H55" s="128">
        <v>1454</v>
      </c>
    </row>
    <row r="56" spans="2:8" ht="52.5" customHeight="1">
      <c r="B56" s="129"/>
      <c r="C56" s="1301" t="s">
        <v>48</v>
      </c>
      <c r="D56" s="1301"/>
      <c r="E56" s="1302"/>
      <c r="F56" s="130" t="s">
        <v>496</v>
      </c>
      <c r="G56" s="130" t="s">
        <v>496</v>
      </c>
      <c r="H56" s="131" t="s">
        <v>496</v>
      </c>
    </row>
    <row r="57" spans="2:8" ht="53.25" customHeight="1">
      <c r="B57" s="129"/>
      <c r="C57" s="1303" t="s">
        <v>49</v>
      </c>
      <c r="D57" s="1303"/>
      <c r="E57" s="1304"/>
      <c r="F57" s="132">
        <v>12</v>
      </c>
      <c r="G57" s="132">
        <v>140</v>
      </c>
      <c r="H57" s="133">
        <v>415</v>
      </c>
    </row>
    <row r="58" spans="2:8" ht="45.75" customHeight="1">
      <c r="B58" s="134"/>
      <c r="C58" s="1291" t="s">
        <v>588</v>
      </c>
      <c r="D58" s="1292"/>
      <c r="E58" s="1293"/>
      <c r="F58" s="135" t="s">
        <v>496</v>
      </c>
      <c r="G58" s="135">
        <v>100</v>
      </c>
      <c r="H58" s="136">
        <v>365</v>
      </c>
    </row>
    <row r="59" spans="2:8" ht="45.75" customHeight="1">
      <c r="B59" s="134"/>
      <c r="C59" s="1291" t="s">
        <v>589</v>
      </c>
      <c r="D59" s="1292"/>
      <c r="E59" s="1293"/>
      <c r="F59" s="135" t="s">
        <v>496</v>
      </c>
      <c r="G59" s="135">
        <v>20</v>
      </c>
      <c r="H59" s="136">
        <v>32</v>
      </c>
    </row>
    <row r="60" spans="2:8" ht="45.75" customHeight="1">
      <c r="B60" s="134"/>
      <c r="C60" s="1291" t="s">
        <v>590</v>
      </c>
      <c r="D60" s="1292"/>
      <c r="E60" s="1293"/>
      <c r="F60" s="135">
        <v>12</v>
      </c>
      <c r="G60" s="135">
        <v>20</v>
      </c>
      <c r="H60" s="136">
        <v>18</v>
      </c>
    </row>
    <row r="61" spans="2:8" ht="45.75" customHeight="1">
      <c r="B61" s="134"/>
      <c r="C61" s="1291"/>
      <c r="D61" s="1292"/>
      <c r="E61" s="1293"/>
      <c r="F61" s="135"/>
      <c r="G61" s="135"/>
      <c r="H61" s="136"/>
    </row>
    <row r="62" spans="2:8" ht="45.75" customHeight="1" thickBot="1">
      <c r="B62" s="137"/>
      <c r="C62" s="1294"/>
      <c r="D62" s="1295"/>
      <c r="E62" s="1296"/>
      <c r="F62" s="138"/>
      <c r="G62" s="138"/>
      <c r="H62" s="139"/>
    </row>
    <row r="63" spans="2:8" ht="52.5" customHeight="1" thickBot="1">
      <c r="B63" s="140"/>
      <c r="C63" s="1297" t="s">
        <v>50</v>
      </c>
      <c r="D63" s="1297"/>
      <c r="E63" s="1298"/>
      <c r="F63" s="141">
        <v>1338</v>
      </c>
      <c r="G63" s="141">
        <v>1590</v>
      </c>
      <c r="H63" s="142">
        <v>1870</v>
      </c>
    </row>
    <row r="64" spans="2:8" ht="15" customHeight="1"/>
    <row r="65" ht="0" hidden="1" customHeight="1"/>
    <row r="66" ht="0" hidden="1" customHeight="1"/>
  </sheetData>
  <sheetProtection algorithmName="SHA-512" hashValue="9377GRT9y6UNHrM03QmScLR0hzLpoh2xjVrU8VNroAiZ2ifkaVKME4JgiIpxmlv45CyjIOq4uNHH9N1aRQXajA==" saltValue="rC5IMHTr+APdhWHyxbFV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601</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537</v>
      </c>
      <c r="BQ50" s="1309"/>
      <c r="BR50" s="1309"/>
      <c r="BS50" s="1309"/>
      <c r="BT50" s="1309"/>
      <c r="BU50" s="1309"/>
      <c r="BV50" s="1309"/>
      <c r="BW50" s="1309"/>
      <c r="BX50" s="1309" t="s">
        <v>538</v>
      </c>
      <c r="BY50" s="1309"/>
      <c r="BZ50" s="1309"/>
      <c r="CA50" s="1309"/>
      <c r="CB50" s="1309"/>
      <c r="CC50" s="1309"/>
      <c r="CD50" s="1309"/>
      <c r="CE50" s="1309"/>
      <c r="CF50" s="1309" t="s">
        <v>539</v>
      </c>
      <c r="CG50" s="1309"/>
      <c r="CH50" s="1309"/>
      <c r="CI50" s="1309"/>
      <c r="CJ50" s="1309"/>
      <c r="CK50" s="1309"/>
      <c r="CL50" s="1309"/>
      <c r="CM50" s="1309"/>
      <c r="CN50" s="1309" t="s">
        <v>540</v>
      </c>
      <c r="CO50" s="1309"/>
      <c r="CP50" s="1309"/>
      <c r="CQ50" s="1309"/>
      <c r="CR50" s="1309"/>
      <c r="CS50" s="1309"/>
      <c r="CT50" s="1309"/>
      <c r="CU50" s="1309"/>
      <c r="CV50" s="1309" t="s">
        <v>541</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40.700000000000003</v>
      </c>
      <c r="BY51" s="1310"/>
      <c r="BZ51" s="1310"/>
      <c r="CA51" s="1310"/>
      <c r="CB51" s="1310"/>
      <c r="CC51" s="1310"/>
      <c r="CD51" s="1310"/>
      <c r="CE51" s="1310"/>
      <c r="CF51" s="1311"/>
      <c r="CG51" s="1310"/>
      <c r="CH51" s="1310"/>
      <c r="CI51" s="1310"/>
      <c r="CJ51" s="1310"/>
      <c r="CK51" s="1310"/>
      <c r="CL51" s="1310"/>
      <c r="CM51" s="1310"/>
      <c r="CN51" s="1310">
        <v>29.1</v>
      </c>
      <c r="CO51" s="1310"/>
      <c r="CP51" s="1310"/>
      <c r="CQ51" s="1310"/>
      <c r="CR51" s="1310"/>
      <c r="CS51" s="1310"/>
      <c r="CT51" s="1310"/>
      <c r="CU51" s="1310"/>
      <c r="CV51" s="1310">
        <v>7.7</v>
      </c>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605</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79.8</v>
      </c>
      <c r="BY53" s="1310"/>
      <c r="BZ53" s="1310"/>
      <c r="CA53" s="1310"/>
      <c r="CB53" s="1310"/>
      <c r="CC53" s="1310"/>
      <c r="CD53" s="1310"/>
      <c r="CE53" s="1310"/>
      <c r="CF53" s="1311"/>
      <c r="CG53" s="1310"/>
      <c r="CH53" s="1310"/>
      <c r="CI53" s="1310"/>
      <c r="CJ53" s="1310"/>
      <c r="CK53" s="1310"/>
      <c r="CL53" s="1310"/>
      <c r="CM53" s="1310"/>
      <c r="CN53" s="1310">
        <v>61.1</v>
      </c>
      <c r="CO53" s="1310"/>
      <c r="CP53" s="1310"/>
      <c r="CQ53" s="1310"/>
      <c r="CR53" s="1310"/>
      <c r="CS53" s="1310"/>
      <c r="CT53" s="1310"/>
      <c r="CU53" s="1310"/>
      <c r="CV53" s="1310">
        <v>62.7</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606</v>
      </c>
      <c r="AO55" s="1309"/>
      <c r="AP55" s="1309"/>
      <c r="AQ55" s="1309"/>
      <c r="AR55" s="1309"/>
      <c r="AS55" s="1309"/>
      <c r="AT55" s="1309"/>
      <c r="AU55" s="1309"/>
      <c r="AV55" s="1309"/>
      <c r="AW55" s="1309"/>
      <c r="AX55" s="1309"/>
      <c r="AY55" s="1309"/>
      <c r="AZ55" s="1309"/>
      <c r="BA55" s="1309"/>
      <c r="BB55" s="1312" t="s">
        <v>603</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13</v>
      </c>
      <c r="BY55" s="1310"/>
      <c r="BZ55" s="1310"/>
      <c r="CA55" s="1310"/>
      <c r="CB55" s="1310"/>
      <c r="CC55" s="1310"/>
      <c r="CD55" s="1310"/>
      <c r="CE55" s="1310"/>
      <c r="CF55" s="1311"/>
      <c r="CG55" s="1310"/>
      <c r="CH55" s="1310"/>
      <c r="CI55" s="1310"/>
      <c r="CJ55" s="1310"/>
      <c r="CK55" s="1310"/>
      <c r="CL55" s="1310"/>
      <c r="CM55" s="1310"/>
      <c r="CN55" s="1310">
        <v>20.2</v>
      </c>
      <c r="CO55" s="1310"/>
      <c r="CP55" s="1310"/>
      <c r="CQ55" s="1310"/>
      <c r="CR55" s="1310"/>
      <c r="CS55" s="1310"/>
      <c r="CT55" s="1310"/>
      <c r="CU55" s="1310"/>
      <c r="CV55" s="1310">
        <v>18.3</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604</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53.4</v>
      </c>
      <c r="BY57" s="1310"/>
      <c r="BZ57" s="1310"/>
      <c r="CA57" s="1310"/>
      <c r="CB57" s="1310"/>
      <c r="CC57" s="1310"/>
      <c r="CD57" s="1310"/>
      <c r="CE57" s="1310"/>
      <c r="CF57" s="1311"/>
      <c r="CG57" s="1310"/>
      <c r="CH57" s="1310"/>
      <c r="CI57" s="1310"/>
      <c r="CJ57" s="1310"/>
      <c r="CK57" s="1310"/>
      <c r="CL57" s="1310"/>
      <c r="CM57" s="1310"/>
      <c r="CN57" s="1310">
        <v>58.1</v>
      </c>
      <c r="CO57" s="1310"/>
      <c r="CP57" s="1310"/>
      <c r="CQ57" s="1310"/>
      <c r="CR57" s="1310"/>
      <c r="CS57" s="1310"/>
      <c r="CT57" s="1310"/>
      <c r="CU57" s="1310"/>
      <c r="CV57" s="1310">
        <v>59.1</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607</v>
      </c>
    </row>
    <row r="64" spans="1:109">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601</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537</v>
      </c>
      <c r="BQ72" s="1309"/>
      <c r="BR72" s="1309"/>
      <c r="BS72" s="1309"/>
      <c r="BT72" s="1309"/>
      <c r="BU72" s="1309"/>
      <c r="BV72" s="1309"/>
      <c r="BW72" s="1309"/>
      <c r="BX72" s="1309" t="s">
        <v>538</v>
      </c>
      <c r="BY72" s="1309"/>
      <c r="BZ72" s="1309"/>
      <c r="CA72" s="1309"/>
      <c r="CB72" s="1309"/>
      <c r="CC72" s="1309"/>
      <c r="CD72" s="1309"/>
      <c r="CE72" s="1309"/>
      <c r="CF72" s="1309" t="s">
        <v>539</v>
      </c>
      <c r="CG72" s="1309"/>
      <c r="CH72" s="1309"/>
      <c r="CI72" s="1309"/>
      <c r="CJ72" s="1309"/>
      <c r="CK72" s="1309"/>
      <c r="CL72" s="1309"/>
      <c r="CM72" s="1309"/>
      <c r="CN72" s="1309" t="s">
        <v>540</v>
      </c>
      <c r="CO72" s="1309"/>
      <c r="CP72" s="1309"/>
      <c r="CQ72" s="1309"/>
      <c r="CR72" s="1309"/>
      <c r="CS72" s="1309"/>
      <c r="CT72" s="1309"/>
      <c r="CU72" s="1309"/>
      <c r="CV72" s="1309" t="s">
        <v>541</v>
      </c>
      <c r="CW72" s="1309"/>
      <c r="CX72" s="1309"/>
      <c r="CY72" s="1309"/>
      <c r="CZ72" s="1309"/>
      <c r="DA72" s="1309"/>
      <c r="DB72" s="1309"/>
      <c r="DC72" s="1309"/>
    </row>
    <row r="73" spans="2:107">
      <c r="B73" s="394"/>
      <c r="G73" s="1323"/>
      <c r="H73" s="1323"/>
      <c r="I73" s="1323"/>
      <c r="J73" s="1323"/>
      <c r="K73" s="1326"/>
      <c r="L73" s="1326"/>
      <c r="M73" s="1326"/>
      <c r="N73" s="1326"/>
      <c r="AM73" s="403"/>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10">
        <v>38.799999999999997</v>
      </c>
      <c r="BQ73" s="1310"/>
      <c r="BR73" s="1310"/>
      <c r="BS73" s="1310"/>
      <c r="BT73" s="1310"/>
      <c r="BU73" s="1310"/>
      <c r="BV73" s="1310"/>
      <c r="BW73" s="1310"/>
      <c r="BX73" s="1310">
        <v>40.700000000000003</v>
      </c>
      <c r="BY73" s="1310"/>
      <c r="BZ73" s="1310"/>
      <c r="CA73" s="1310"/>
      <c r="CB73" s="1310"/>
      <c r="CC73" s="1310"/>
      <c r="CD73" s="1310"/>
      <c r="CE73" s="1310"/>
      <c r="CF73" s="1310">
        <v>46.5</v>
      </c>
      <c r="CG73" s="1310"/>
      <c r="CH73" s="1310"/>
      <c r="CI73" s="1310"/>
      <c r="CJ73" s="1310"/>
      <c r="CK73" s="1310"/>
      <c r="CL73" s="1310"/>
      <c r="CM73" s="1310"/>
      <c r="CN73" s="1310">
        <v>29.1</v>
      </c>
      <c r="CO73" s="1310"/>
      <c r="CP73" s="1310"/>
      <c r="CQ73" s="1310"/>
      <c r="CR73" s="1310"/>
      <c r="CS73" s="1310"/>
      <c r="CT73" s="1310"/>
      <c r="CU73" s="1310"/>
      <c r="CV73" s="1310">
        <v>7.7</v>
      </c>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10">
        <v>9.9</v>
      </c>
      <c r="BQ75" s="1310"/>
      <c r="BR75" s="1310"/>
      <c r="BS75" s="1310"/>
      <c r="BT75" s="1310"/>
      <c r="BU75" s="1310"/>
      <c r="BV75" s="1310"/>
      <c r="BW75" s="1310"/>
      <c r="BX75" s="1310">
        <v>10</v>
      </c>
      <c r="BY75" s="1310"/>
      <c r="BZ75" s="1310"/>
      <c r="CA75" s="1310"/>
      <c r="CB75" s="1310"/>
      <c r="CC75" s="1310"/>
      <c r="CD75" s="1310"/>
      <c r="CE75" s="1310"/>
      <c r="CF75" s="1310">
        <v>9.8000000000000007</v>
      </c>
      <c r="CG75" s="1310"/>
      <c r="CH75" s="1310"/>
      <c r="CI75" s="1310"/>
      <c r="CJ75" s="1310"/>
      <c r="CK75" s="1310"/>
      <c r="CL75" s="1310"/>
      <c r="CM75" s="1310"/>
      <c r="CN75" s="1310">
        <v>9.1</v>
      </c>
      <c r="CO75" s="1310"/>
      <c r="CP75" s="1310"/>
      <c r="CQ75" s="1310"/>
      <c r="CR75" s="1310"/>
      <c r="CS75" s="1310"/>
      <c r="CT75" s="1310"/>
      <c r="CU75" s="1310"/>
      <c r="CV75" s="1310">
        <v>7.9</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606</v>
      </c>
      <c r="AO77" s="1309"/>
      <c r="AP77" s="1309"/>
      <c r="AQ77" s="1309"/>
      <c r="AR77" s="1309"/>
      <c r="AS77" s="1309"/>
      <c r="AT77" s="1309"/>
      <c r="AU77" s="1309"/>
      <c r="AV77" s="1309"/>
      <c r="AW77" s="1309"/>
      <c r="AX77" s="1309"/>
      <c r="AY77" s="1309"/>
      <c r="AZ77" s="1309"/>
      <c r="BA77" s="1309"/>
      <c r="BB77" s="1312" t="s">
        <v>603</v>
      </c>
      <c r="BC77" s="1312"/>
      <c r="BD77" s="1312"/>
      <c r="BE77" s="1312"/>
      <c r="BF77" s="1312"/>
      <c r="BG77" s="1312"/>
      <c r="BH77" s="1312"/>
      <c r="BI77" s="1312"/>
      <c r="BJ77" s="1312"/>
      <c r="BK77" s="1312"/>
      <c r="BL77" s="1312"/>
      <c r="BM77" s="1312"/>
      <c r="BN77" s="1312"/>
      <c r="BO77" s="1312"/>
      <c r="BP77" s="1310">
        <v>20.3</v>
      </c>
      <c r="BQ77" s="1310"/>
      <c r="BR77" s="1310"/>
      <c r="BS77" s="1310"/>
      <c r="BT77" s="1310"/>
      <c r="BU77" s="1310"/>
      <c r="BV77" s="1310"/>
      <c r="BW77" s="1310"/>
      <c r="BX77" s="1310">
        <v>13</v>
      </c>
      <c r="BY77" s="1310"/>
      <c r="BZ77" s="1310"/>
      <c r="CA77" s="1310"/>
      <c r="CB77" s="1310"/>
      <c r="CC77" s="1310"/>
      <c r="CD77" s="1310"/>
      <c r="CE77" s="1310"/>
      <c r="CF77" s="1310">
        <v>21</v>
      </c>
      <c r="CG77" s="1310"/>
      <c r="CH77" s="1310"/>
      <c r="CI77" s="1310"/>
      <c r="CJ77" s="1310"/>
      <c r="CK77" s="1310"/>
      <c r="CL77" s="1310"/>
      <c r="CM77" s="1310"/>
      <c r="CN77" s="1310">
        <v>20.2</v>
      </c>
      <c r="CO77" s="1310"/>
      <c r="CP77" s="1310"/>
      <c r="CQ77" s="1310"/>
      <c r="CR77" s="1310"/>
      <c r="CS77" s="1310"/>
      <c r="CT77" s="1310"/>
      <c r="CU77" s="1310"/>
      <c r="CV77" s="1310">
        <v>18.3</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608</v>
      </c>
      <c r="BC79" s="1312"/>
      <c r="BD79" s="1312"/>
      <c r="BE79" s="1312"/>
      <c r="BF79" s="1312"/>
      <c r="BG79" s="1312"/>
      <c r="BH79" s="1312"/>
      <c r="BI79" s="1312"/>
      <c r="BJ79" s="1312"/>
      <c r="BK79" s="1312"/>
      <c r="BL79" s="1312"/>
      <c r="BM79" s="1312"/>
      <c r="BN79" s="1312"/>
      <c r="BO79" s="1312"/>
      <c r="BP79" s="1310">
        <v>7.7</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6.8</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m7YF/UgRdYH5cabIts2UyUIUH9WtI0uBg+JDM3O84NRHCnCFPKE9rT7INkFrzUkbEIZfQ4n6aqoSH4/7fsckQ==" saltValue="By96GVjjheoyd9j9xT1l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Nv9vNneHzrq2nI8xW5MFM+GJZR9t7hyvPqh7RjQ2fLxQz8vsjb2nsbXYv2bMipA5TsMjffg7gdTeBRz5Zaq5Q==" saltValue="5kGE+2X+JHhcwUaaE+rg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BAAZzze+untlBgx9kMC+htuLz7ElBJn3kgFixY99Sjk0am+KFqOsRRE2OqSfvDvwRyqtWPUdn+JUzgZlYlU/A==" saltValue="CTEnd3652ULxh7o/bPUM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534</v>
      </c>
      <c r="G2" s="156"/>
      <c r="H2" s="157"/>
    </row>
    <row r="3" spans="1:8">
      <c r="A3" s="153" t="s">
        <v>527</v>
      </c>
      <c r="B3" s="158"/>
      <c r="C3" s="159"/>
      <c r="D3" s="160">
        <v>36848</v>
      </c>
      <c r="E3" s="161"/>
      <c r="F3" s="162">
        <v>53292</v>
      </c>
      <c r="G3" s="163"/>
      <c r="H3" s="164"/>
    </row>
    <row r="4" spans="1:8">
      <c r="A4" s="165"/>
      <c r="B4" s="166"/>
      <c r="C4" s="167"/>
      <c r="D4" s="168">
        <v>19052</v>
      </c>
      <c r="E4" s="169"/>
      <c r="F4" s="170">
        <v>28900</v>
      </c>
      <c r="G4" s="171"/>
      <c r="H4" s="172"/>
    </row>
    <row r="5" spans="1:8">
      <c r="A5" s="153" t="s">
        <v>529</v>
      </c>
      <c r="B5" s="158"/>
      <c r="C5" s="159"/>
      <c r="D5" s="160">
        <v>24513</v>
      </c>
      <c r="E5" s="161"/>
      <c r="F5" s="162">
        <v>49919</v>
      </c>
      <c r="G5" s="163"/>
      <c r="H5" s="164"/>
    </row>
    <row r="6" spans="1:8">
      <c r="A6" s="165"/>
      <c r="B6" s="166"/>
      <c r="C6" s="167"/>
      <c r="D6" s="168">
        <v>12375</v>
      </c>
      <c r="E6" s="169"/>
      <c r="F6" s="170">
        <v>26398</v>
      </c>
      <c r="G6" s="171"/>
      <c r="H6" s="172"/>
    </row>
    <row r="7" spans="1:8">
      <c r="A7" s="153" t="s">
        <v>530</v>
      </c>
      <c r="B7" s="158"/>
      <c r="C7" s="159"/>
      <c r="D7" s="160">
        <v>39565</v>
      </c>
      <c r="E7" s="161"/>
      <c r="F7" s="162">
        <v>47738</v>
      </c>
      <c r="G7" s="163"/>
      <c r="H7" s="164"/>
    </row>
    <row r="8" spans="1:8">
      <c r="A8" s="165"/>
      <c r="B8" s="166"/>
      <c r="C8" s="167"/>
      <c r="D8" s="168">
        <v>20466</v>
      </c>
      <c r="E8" s="169"/>
      <c r="F8" s="170">
        <v>24937</v>
      </c>
      <c r="G8" s="171"/>
      <c r="H8" s="172"/>
    </row>
    <row r="9" spans="1:8">
      <c r="A9" s="153" t="s">
        <v>531</v>
      </c>
      <c r="B9" s="158"/>
      <c r="C9" s="159"/>
      <c r="D9" s="160">
        <v>27728</v>
      </c>
      <c r="E9" s="161"/>
      <c r="F9" s="162">
        <v>52191</v>
      </c>
      <c r="G9" s="163"/>
      <c r="H9" s="164"/>
    </row>
    <row r="10" spans="1:8">
      <c r="A10" s="165"/>
      <c r="B10" s="166"/>
      <c r="C10" s="167"/>
      <c r="D10" s="168">
        <v>6817</v>
      </c>
      <c r="E10" s="169"/>
      <c r="F10" s="170">
        <v>24843</v>
      </c>
      <c r="G10" s="171"/>
      <c r="H10" s="172"/>
    </row>
    <row r="11" spans="1:8">
      <c r="A11" s="153" t="s">
        <v>532</v>
      </c>
      <c r="B11" s="158"/>
      <c r="C11" s="159"/>
      <c r="D11" s="160">
        <v>15574</v>
      </c>
      <c r="E11" s="161"/>
      <c r="F11" s="162">
        <v>47387</v>
      </c>
      <c r="G11" s="163"/>
      <c r="H11" s="164"/>
    </row>
    <row r="12" spans="1:8">
      <c r="A12" s="165"/>
      <c r="B12" s="166"/>
      <c r="C12" s="173"/>
      <c r="D12" s="168">
        <v>6928</v>
      </c>
      <c r="E12" s="169"/>
      <c r="F12" s="170">
        <v>24928</v>
      </c>
      <c r="G12" s="171"/>
      <c r="H12" s="172"/>
    </row>
    <row r="13" spans="1:8">
      <c r="A13" s="153"/>
      <c r="B13" s="158"/>
      <c r="C13" s="174"/>
      <c r="D13" s="175">
        <v>28846</v>
      </c>
      <c r="E13" s="176"/>
      <c r="F13" s="177">
        <v>50105</v>
      </c>
      <c r="G13" s="178"/>
      <c r="H13" s="164"/>
    </row>
    <row r="14" spans="1:8">
      <c r="A14" s="165"/>
      <c r="B14" s="166"/>
      <c r="C14" s="167"/>
      <c r="D14" s="168">
        <v>13128</v>
      </c>
      <c r="E14" s="169"/>
      <c r="F14" s="170">
        <v>26001</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4.07</v>
      </c>
      <c r="C19" s="179">
        <f>ROUND(VALUE(SUBSTITUTE(実質収支比率等に係る経年分析!G$48,"▲","-")),2)</f>
        <v>6.81</v>
      </c>
      <c r="D19" s="179">
        <f>ROUND(VALUE(SUBSTITUTE(実質収支比率等に係る経年分析!H$48,"▲","-")),2)</f>
        <v>6.36</v>
      </c>
      <c r="E19" s="179">
        <f>ROUND(VALUE(SUBSTITUTE(実質収支比率等に係る経年分析!I$48,"▲","-")),2)</f>
        <v>4.78</v>
      </c>
      <c r="F19" s="179">
        <f>ROUND(VALUE(SUBSTITUTE(実質収支比率等に係る経年分析!J$48,"▲","-")),2)</f>
        <v>5.73</v>
      </c>
    </row>
    <row r="20" spans="1:11">
      <c r="A20" s="179" t="s">
        <v>54</v>
      </c>
      <c r="B20" s="179">
        <f>ROUND(VALUE(SUBSTITUTE(実質収支比率等に係る経年分析!F$47,"▲","-")),2)</f>
        <v>5.96</v>
      </c>
      <c r="C20" s="179">
        <f>ROUND(VALUE(SUBSTITUTE(実質収支比率等に係る経年分析!G$47,"▲","-")),2)</f>
        <v>8.11</v>
      </c>
      <c r="D20" s="179">
        <f>ROUND(VALUE(SUBSTITUTE(実質収支比率等に係る経年分析!H$47,"▲","-")),2)</f>
        <v>19</v>
      </c>
      <c r="E20" s="179">
        <f>ROUND(VALUE(SUBSTITUTE(実質収支比率等に係る経年分析!I$47,"▲","-")),2)</f>
        <v>20.92</v>
      </c>
      <c r="F20" s="179">
        <f>ROUND(VALUE(SUBSTITUTE(実質収支比率等に係る経年分析!J$47,"▲","-")),2)</f>
        <v>20.14</v>
      </c>
    </row>
    <row r="21" spans="1:11">
      <c r="A21" s="179" t="s">
        <v>55</v>
      </c>
      <c r="B21" s="179">
        <f>IF(ISNUMBER(VALUE(SUBSTITUTE(実質収支比率等に係る経年分析!F$49,"▲","-"))),ROUND(VALUE(SUBSTITUTE(実質収支比率等に係る経年分析!F$49,"▲","-")),2),NA())</f>
        <v>-1.35</v>
      </c>
      <c r="C21" s="179">
        <f>IF(ISNUMBER(VALUE(SUBSTITUTE(実質収支比率等に係る経年分析!G$49,"▲","-"))),ROUND(VALUE(SUBSTITUTE(実質収支比率等に係る経年分析!G$49,"▲","-")),2),NA())</f>
        <v>4.99</v>
      </c>
      <c r="D21" s="179">
        <f>IF(ISNUMBER(VALUE(SUBSTITUTE(実質収支比率等に係る経年分析!H$49,"▲","-"))),ROUND(VALUE(SUBSTITUTE(実質収支比率等に係る経年分析!H$49,"▲","-")),2),NA())</f>
        <v>10.220000000000001</v>
      </c>
      <c r="E21" s="179">
        <f>IF(ISNUMBER(VALUE(SUBSTITUTE(実質収支比率等に係る経年分析!I$49,"▲","-"))),ROUND(VALUE(SUBSTITUTE(実質収支比率等に係る経年分析!I$49,"▲","-")),2),NA())</f>
        <v>0.16</v>
      </c>
      <c r="F21" s="179">
        <f>IF(ISNUMBER(VALUE(SUBSTITUTE(実質収支比率等に係る経年分析!J$49,"▲","-"))),ROUND(VALUE(SUBSTITUTE(実質収支比率等に係る経年分析!J$49,"▲","-")),2),NA())</f>
        <v>1.19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0.93</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宇美町流域関連公共下水道事業会計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宇美町後期高齢者医療特別会計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0.27</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4.0599999999999996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4.7699999999999996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5.72</v>
      </c>
    </row>
    <row r="35" spans="1:16">
      <c r="A35" s="180" t="str">
        <f>IF(連結実質赤字比率に係る赤字・黒字の構成分析!C$35="",NA(),連結実質赤字比率に係る赤字・黒字の構成分析!C$35)</f>
        <v>宇美町上水道事業会計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6.76</v>
      </c>
    </row>
    <row r="36" spans="1:16">
      <c r="A36" s="180" t="str">
        <f>IF(連結実質赤字比率に係る赤字・黒字の構成分析!C$34="",NA(),連結実質赤字比率に係る赤字・黒字の構成分析!C$34)</f>
        <v>宇美町国民健康保険特別会計</v>
      </c>
      <c r="B36" s="180">
        <f>IF(ROUND(VALUE(SUBSTITUTE(連結実質赤字比率に係る赤字・黒字の構成分析!F$34,"▲", "-")), 2) &lt; 0, ABS(ROUND(VALUE(SUBSTITUTE(連結実質赤字比率に係る赤字・黒字の構成分析!F$34,"▲", "-")), 2)), NA())</f>
        <v>2.09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1.81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0.16</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0.12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0.28999999999999998</v>
      </c>
      <c r="K36" s="180" t="e">
        <f>IF(ROUND(VALUE(SUBSTITUTE(連結実質赤字比率に係る赤字・黒字の構成分析!J$34,"▲", "-")), 2) &gt;= 0, ABS(ROUND(VALUE(SUBSTITUTE(連結実質赤字比率に係る赤字・黒字の構成分析!J$34,"▲", "-")), 2)), NA())</f>
        <v>#N/A</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1045</v>
      </c>
      <c r="E42" s="181"/>
      <c r="F42" s="181"/>
      <c r="G42" s="181">
        <f>'実質公債費比率（分子）の構造'!L$52</f>
        <v>899</v>
      </c>
      <c r="H42" s="181"/>
      <c r="I42" s="181"/>
      <c r="J42" s="181">
        <f>'実質公債費比率（分子）の構造'!M$52</f>
        <v>898</v>
      </c>
      <c r="K42" s="181"/>
      <c r="L42" s="181"/>
      <c r="M42" s="181">
        <f>'実質公債費比率（分子）の構造'!N$52</f>
        <v>917</v>
      </c>
      <c r="N42" s="181"/>
      <c r="O42" s="181"/>
      <c r="P42" s="181">
        <f>'実質公債費比率（分子）の構造'!O$52</f>
        <v>1008</v>
      </c>
    </row>
    <row r="43" spans="1:16">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63</v>
      </c>
      <c r="B44" s="181">
        <f>'実質公債費比率（分子）の構造'!K$50</f>
        <v>83</v>
      </c>
      <c r="C44" s="181"/>
      <c r="D44" s="181"/>
      <c r="E44" s="181">
        <f>'実質公債費比率（分子）の構造'!L$50</f>
        <v>85</v>
      </c>
      <c r="F44" s="181"/>
      <c r="G44" s="181"/>
      <c r="H44" s="181">
        <f>'実質公債費比率（分子）の構造'!M$50</f>
        <v>79</v>
      </c>
      <c r="I44" s="181"/>
      <c r="J44" s="181"/>
      <c r="K44" s="181">
        <f>'実質公債費比率（分子）の構造'!N$50</f>
        <v>95</v>
      </c>
      <c r="L44" s="181"/>
      <c r="M44" s="181"/>
      <c r="N44" s="181">
        <f>'実質公債費比率（分子）の構造'!O$50</f>
        <v>98</v>
      </c>
      <c r="O44" s="181"/>
      <c r="P44" s="181"/>
    </row>
    <row r="45" spans="1:16">
      <c r="A45" s="181" t="s">
        <v>64</v>
      </c>
      <c r="B45" s="181">
        <f>'実質公債費比率（分子）の構造'!K$49</f>
        <v>49</v>
      </c>
      <c r="C45" s="181"/>
      <c r="D45" s="181"/>
      <c r="E45" s="181">
        <f>'実質公債費比率（分子）の構造'!L$49</f>
        <v>41</v>
      </c>
      <c r="F45" s="181"/>
      <c r="G45" s="181"/>
      <c r="H45" s="181">
        <f>'実質公債費比率（分子）の構造'!M$49</f>
        <v>9</v>
      </c>
      <c r="I45" s="181"/>
      <c r="J45" s="181"/>
      <c r="K45" s="181">
        <f>'実質公債費比率（分子）の構造'!N$49</f>
        <v>7</v>
      </c>
      <c r="L45" s="181"/>
      <c r="M45" s="181"/>
      <c r="N45" s="181">
        <f>'実質公債費比率（分子）の構造'!O$49</f>
        <v>17</v>
      </c>
      <c r="O45" s="181"/>
      <c r="P45" s="181"/>
    </row>
    <row r="46" spans="1:16">
      <c r="A46" s="181" t="s">
        <v>65</v>
      </c>
      <c r="B46" s="181">
        <f>'実質公債費比率（分子）の構造'!K$48</f>
        <v>495</v>
      </c>
      <c r="C46" s="181"/>
      <c r="D46" s="181"/>
      <c r="E46" s="181">
        <f>'実質公債費比率（分子）の構造'!L$48</f>
        <v>509</v>
      </c>
      <c r="F46" s="181"/>
      <c r="G46" s="181"/>
      <c r="H46" s="181">
        <f>'実質公債費比率（分子）の構造'!M$48</f>
        <v>429</v>
      </c>
      <c r="I46" s="181"/>
      <c r="J46" s="181"/>
      <c r="K46" s="181">
        <f>'実質公債費比率（分子）の構造'!N$48</f>
        <v>393</v>
      </c>
      <c r="L46" s="181"/>
      <c r="M46" s="181"/>
      <c r="N46" s="181">
        <f>'実質公債費比率（分子）の構造'!O$48</f>
        <v>374</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1028</v>
      </c>
      <c r="C49" s="181"/>
      <c r="D49" s="181"/>
      <c r="E49" s="181">
        <f>'実質公債費比率（分子）の構造'!L$45</f>
        <v>949</v>
      </c>
      <c r="F49" s="181"/>
      <c r="G49" s="181"/>
      <c r="H49" s="181">
        <f>'実質公債費比率（分子）の構造'!M$45</f>
        <v>888</v>
      </c>
      <c r="I49" s="181"/>
      <c r="J49" s="181"/>
      <c r="K49" s="181">
        <f>'実質公債費比率（分子）の構造'!N$45</f>
        <v>908</v>
      </c>
      <c r="L49" s="181"/>
      <c r="M49" s="181"/>
      <c r="N49" s="181">
        <f>'実質公債費比率（分子）の構造'!O$45</f>
        <v>992</v>
      </c>
      <c r="O49" s="181"/>
      <c r="P49" s="181"/>
    </row>
    <row r="50" spans="1:16">
      <c r="A50" s="181" t="s">
        <v>69</v>
      </c>
      <c r="B50" s="181" t="e">
        <f>NA()</f>
        <v>#N/A</v>
      </c>
      <c r="C50" s="181">
        <f>IF(ISNUMBER('実質公債費比率（分子）の構造'!K$53),'実質公債費比率（分子）の構造'!K$53,NA())</f>
        <v>610</v>
      </c>
      <c r="D50" s="181" t="e">
        <f>NA()</f>
        <v>#N/A</v>
      </c>
      <c r="E50" s="181" t="e">
        <f>NA()</f>
        <v>#N/A</v>
      </c>
      <c r="F50" s="181">
        <f>IF(ISNUMBER('実質公債費比率（分子）の構造'!L$53),'実質公債費比率（分子）の構造'!L$53,NA())</f>
        <v>685</v>
      </c>
      <c r="G50" s="181" t="e">
        <f>NA()</f>
        <v>#N/A</v>
      </c>
      <c r="H50" s="181" t="e">
        <f>NA()</f>
        <v>#N/A</v>
      </c>
      <c r="I50" s="181">
        <f>IF(ISNUMBER('実質公債費比率（分子）の構造'!M$53),'実質公債費比率（分子）の構造'!M$53,NA())</f>
        <v>507</v>
      </c>
      <c r="J50" s="181" t="e">
        <f>NA()</f>
        <v>#N/A</v>
      </c>
      <c r="K50" s="181" t="e">
        <f>NA()</f>
        <v>#N/A</v>
      </c>
      <c r="L50" s="181">
        <f>IF(ISNUMBER('実質公債費比率（分子）の構造'!N$53),'実質公債費比率（分子）の構造'!N$53,NA())</f>
        <v>486</v>
      </c>
      <c r="M50" s="181" t="e">
        <f>NA()</f>
        <v>#N/A</v>
      </c>
      <c r="N50" s="181" t="e">
        <f>NA()</f>
        <v>#N/A</v>
      </c>
      <c r="O50" s="181">
        <f>IF(ISNUMBER('実質公債費比率（分子）の構造'!O$53),'実質公債費比率（分子）の構造'!O$53,NA())</f>
        <v>473</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11714</v>
      </c>
      <c r="E56" s="180"/>
      <c r="F56" s="180"/>
      <c r="G56" s="180">
        <f>'将来負担比率（分子）の構造'!J$52</f>
        <v>11889</v>
      </c>
      <c r="H56" s="180"/>
      <c r="I56" s="180"/>
      <c r="J56" s="180">
        <f>'将来負担比率（分子）の構造'!K$52</f>
        <v>11871</v>
      </c>
      <c r="K56" s="180"/>
      <c r="L56" s="180"/>
      <c r="M56" s="180">
        <f>'将来負担比率（分子）の構造'!L$52</f>
        <v>11815</v>
      </c>
      <c r="N56" s="180"/>
      <c r="O56" s="180"/>
      <c r="P56" s="180">
        <f>'将来負担比率（分子）の構造'!M$52</f>
        <v>11623</v>
      </c>
    </row>
    <row r="57" spans="1:16">
      <c r="A57" s="180" t="s">
        <v>41</v>
      </c>
      <c r="B57" s="180"/>
      <c r="C57" s="180"/>
      <c r="D57" s="180">
        <f>'将来負担比率（分子）の構造'!I$51</f>
        <v>45</v>
      </c>
      <c r="E57" s="180"/>
      <c r="F57" s="180"/>
      <c r="G57" s="180">
        <f>'将来負担比率（分子）の構造'!J$51</f>
        <v>29</v>
      </c>
      <c r="H57" s="180"/>
      <c r="I57" s="180"/>
      <c r="J57" s="180">
        <f>'将来負担比率（分子）の構造'!K$51</f>
        <v>38</v>
      </c>
      <c r="K57" s="180"/>
      <c r="L57" s="180"/>
      <c r="M57" s="180">
        <f>'将来負担比率（分子）の構造'!L$51</f>
        <v>133</v>
      </c>
      <c r="N57" s="180"/>
      <c r="O57" s="180"/>
      <c r="P57" s="180">
        <f>'将来負担比率（分子）の構造'!M$51</f>
        <v>168</v>
      </c>
    </row>
    <row r="58" spans="1:16">
      <c r="A58" s="180" t="s">
        <v>40</v>
      </c>
      <c r="B58" s="180"/>
      <c r="C58" s="180"/>
      <c r="D58" s="180">
        <f>'将来負担比率（分子）の構造'!I$50</f>
        <v>1737</v>
      </c>
      <c r="E58" s="180"/>
      <c r="F58" s="180"/>
      <c r="G58" s="180">
        <f>'将来負担比率（分子）の構造'!J$50</f>
        <v>1417</v>
      </c>
      <c r="H58" s="180"/>
      <c r="I58" s="180"/>
      <c r="J58" s="180">
        <f>'将来負担比率（分子）の構造'!K$50</f>
        <v>1343</v>
      </c>
      <c r="K58" s="180"/>
      <c r="L58" s="180"/>
      <c r="M58" s="180">
        <f>'将来負担比率（分子）の構造'!L$50</f>
        <v>1595</v>
      </c>
      <c r="N58" s="180"/>
      <c r="O58" s="180"/>
      <c r="P58" s="180">
        <f>'将来負担比率（分子）の構造'!M$50</f>
        <v>1875</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c r="A63" s="180" t="s">
        <v>33</v>
      </c>
      <c r="B63" s="180">
        <f>'将来負担比率（分子）の構造'!I$44</f>
        <v>703</v>
      </c>
      <c r="C63" s="180"/>
      <c r="D63" s="180"/>
      <c r="E63" s="180">
        <f>'将来負担比率（分子）の構造'!J$44</f>
        <v>716</v>
      </c>
      <c r="F63" s="180"/>
      <c r="G63" s="180"/>
      <c r="H63" s="180">
        <f>'将来負担比率（分子）の構造'!K$44</f>
        <v>630</v>
      </c>
      <c r="I63" s="180"/>
      <c r="J63" s="180"/>
      <c r="K63" s="180">
        <f>'将来負担比率（分子）の構造'!L$44</f>
        <v>608</v>
      </c>
      <c r="L63" s="180"/>
      <c r="M63" s="180"/>
      <c r="N63" s="180">
        <f>'将来負担比率（分子）の構造'!M$44</f>
        <v>518</v>
      </c>
      <c r="O63" s="180"/>
      <c r="P63" s="180"/>
    </row>
    <row r="64" spans="1:16">
      <c r="A64" s="180" t="s">
        <v>32</v>
      </c>
      <c r="B64" s="180">
        <f>'将来負担比率（分子）の構造'!I$43</f>
        <v>5026</v>
      </c>
      <c r="C64" s="180"/>
      <c r="D64" s="180"/>
      <c r="E64" s="180">
        <f>'将来負担比率（分子）の構造'!J$43</f>
        <v>5225</v>
      </c>
      <c r="F64" s="180"/>
      <c r="G64" s="180"/>
      <c r="H64" s="180">
        <f>'将来負担比率（分子）の構造'!K$43</f>
        <v>5158</v>
      </c>
      <c r="I64" s="180"/>
      <c r="J64" s="180"/>
      <c r="K64" s="180">
        <f>'将来負担比率（分子）の構造'!L$43</f>
        <v>4581</v>
      </c>
      <c r="L64" s="180"/>
      <c r="M64" s="180"/>
      <c r="N64" s="180">
        <f>'将来負担比率（分子）の構造'!M$43</f>
        <v>3882</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10087</v>
      </c>
      <c r="C66" s="180"/>
      <c r="D66" s="180"/>
      <c r="E66" s="180">
        <f>'将来負担比率（分子）の構造'!J$41</f>
        <v>9919</v>
      </c>
      <c r="F66" s="180"/>
      <c r="G66" s="180"/>
      <c r="H66" s="180">
        <f>'将来負担比率（分子）の構造'!K$41</f>
        <v>10307</v>
      </c>
      <c r="I66" s="180"/>
      <c r="J66" s="180"/>
      <c r="K66" s="180">
        <f>'将来負担比率（分子）の構造'!L$41</f>
        <v>10114</v>
      </c>
      <c r="L66" s="180"/>
      <c r="M66" s="180"/>
      <c r="N66" s="180">
        <f>'将来負担比率（分子）の構造'!M$41</f>
        <v>9750</v>
      </c>
      <c r="O66" s="180"/>
      <c r="P66" s="180"/>
    </row>
    <row r="67" spans="1:16">
      <c r="A67" s="180" t="s">
        <v>73</v>
      </c>
      <c r="B67" s="180" t="e">
        <f>NA()</f>
        <v>#N/A</v>
      </c>
      <c r="C67" s="180">
        <f>IF(ISNUMBER('将来負担比率（分子）の構造'!I$53), IF('将来負担比率（分子）の構造'!I$53 &lt; 0, 0, '将来負担比率（分子）の構造'!I$53), NA())</f>
        <v>2320</v>
      </c>
      <c r="D67" s="180" t="e">
        <f>NA()</f>
        <v>#N/A</v>
      </c>
      <c r="E67" s="180" t="e">
        <f>NA()</f>
        <v>#N/A</v>
      </c>
      <c r="F67" s="180">
        <f>IF(ISNUMBER('将来負担比率（分子）の構造'!J$53), IF('将来負担比率（分子）の構造'!J$53 &lt; 0, 0, '将来負担比率（分子）の構造'!J$53), NA())</f>
        <v>2524</v>
      </c>
      <c r="G67" s="180" t="e">
        <f>NA()</f>
        <v>#N/A</v>
      </c>
      <c r="H67" s="180" t="e">
        <f>NA()</f>
        <v>#N/A</v>
      </c>
      <c r="I67" s="180">
        <f>IF(ISNUMBER('将来負担比率（分子）の構造'!K$53), IF('将来負担比率（分子）の構造'!K$53 &lt; 0, 0, '将来負担比率（分子）の構造'!K$53), NA())</f>
        <v>2842</v>
      </c>
      <c r="J67" s="180" t="e">
        <f>NA()</f>
        <v>#N/A</v>
      </c>
      <c r="K67" s="180" t="e">
        <f>NA()</f>
        <v>#N/A</v>
      </c>
      <c r="L67" s="180">
        <f>IF(ISNUMBER('将来負担比率（分子）の構造'!L$53), IF('将来負担比率（分子）の構造'!L$53 &lt; 0, 0, '将来負担比率（分子）の構造'!L$53), NA())</f>
        <v>1760</v>
      </c>
      <c r="M67" s="180" t="e">
        <f>NA()</f>
        <v>#N/A</v>
      </c>
      <c r="N67" s="180" t="e">
        <f>NA()</f>
        <v>#N/A</v>
      </c>
      <c r="O67" s="180">
        <f>IF(ISNUMBER('将来負担比率（分子）の構造'!M$53), IF('将来負担比率（分子）の構造'!M$53 &lt; 0, 0, '将来負担比率（分子）の構造'!M$53), NA())</f>
        <v>484</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1327</v>
      </c>
      <c r="C72" s="184">
        <f>基金残高に係る経年分析!G55</f>
        <v>1451</v>
      </c>
      <c r="D72" s="184">
        <f>基金残高に係る経年分析!H55</f>
        <v>1454</v>
      </c>
    </row>
    <row r="73" spans="1:16">
      <c r="A73" s="183" t="s">
        <v>76</v>
      </c>
      <c r="B73" s="184" t="str">
        <f>基金残高に係る経年分析!F56</f>
        <v>-</v>
      </c>
      <c r="C73" s="184" t="str">
        <f>基金残高に係る経年分析!G56</f>
        <v>-</v>
      </c>
      <c r="D73" s="184" t="str">
        <f>基金残高に係る経年分析!H56</f>
        <v>-</v>
      </c>
    </row>
    <row r="74" spans="1:16">
      <c r="A74" s="183" t="s">
        <v>77</v>
      </c>
      <c r="B74" s="184">
        <f>基金残高に係る経年分析!F57</f>
        <v>12</v>
      </c>
      <c r="C74" s="184">
        <f>基金残高に係る経年分析!G57</f>
        <v>140</v>
      </c>
      <c r="D74" s="184">
        <f>基金残高に係る経年分析!H57</f>
        <v>415</v>
      </c>
    </row>
  </sheetData>
  <sheetProtection algorithmName="SHA-512" hashValue="E009eK3YIMRmZOmpx6+tAvktJ4J3zG1ZpdSiopS8VOSfK6HDEiM8gDJxpPTaZfbw1FxwPQa2FoZdpOMsqeVbmA==" saltValue="roqQqkeNY8ObPNpqL3rB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3682927</v>
      </c>
      <c r="S5" s="669"/>
      <c r="T5" s="669"/>
      <c r="U5" s="669"/>
      <c r="V5" s="669"/>
      <c r="W5" s="669"/>
      <c r="X5" s="669"/>
      <c r="Y5" s="670"/>
      <c r="Z5" s="671">
        <v>31.5</v>
      </c>
      <c r="AA5" s="671"/>
      <c r="AB5" s="671"/>
      <c r="AC5" s="671"/>
      <c r="AD5" s="672">
        <v>3682927</v>
      </c>
      <c r="AE5" s="672"/>
      <c r="AF5" s="672"/>
      <c r="AG5" s="672"/>
      <c r="AH5" s="672"/>
      <c r="AI5" s="672"/>
      <c r="AJ5" s="672"/>
      <c r="AK5" s="672"/>
      <c r="AL5" s="673">
        <v>53.8</v>
      </c>
      <c r="AM5" s="674"/>
      <c r="AN5" s="674"/>
      <c r="AO5" s="675"/>
      <c r="AP5" s="665" t="s">
        <v>224</v>
      </c>
      <c r="AQ5" s="666"/>
      <c r="AR5" s="666"/>
      <c r="AS5" s="666"/>
      <c r="AT5" s="666"/>
      <c r="AU5" s="666"/>
      <c r="AV5" s="666"/>
      <c r="AW5" s="666"/>
      <c r="AX5" s="666"/>
      <c r="AY5" s="666"/>
      <c r="AZ5" s="666"/>
      <c r="BA5" s="666"/>
      <c r="BB5" s="666"/>
      <c r="BC5" s="666"/>
      <c r="BD5" s="666"/>
      <c r="BE5" s="666"/>
      <c r="BF5" s="667"/>
      <c r="BG5" s="679">
        <v>3682927</v>
      </c>
      <c r="BH5" s="680"/>
      <c r="BI5" s="680"/>
      <c r="BJ5" s="680"/>
      <c r="BK5" s="680"/>
      <c r="BL5" s="680"/>
      <c r="BM5" s="680"/>
      <c r="BN5" s="681"/>
      <c r="BO5" s="682">
        <v>100</v>
      </c>
      <c r="BP5" s="682"/>
      <c r="BQ5" s="682"/>
      <c r="BR5" s="682"/>
      <c r="BS5" s="683">
        <v>54666</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89619</v>
      </c>
      <c r="S6" s="680"/>
      <c r="T6" s="680"/>
      <c r="U6" s="680"/>
      <c r="V6" s="680"/>
      <c r="W6" s="680"/>
      <c r="X6" s="680"/>
      <c r="Y6" s="681"/>
      <c r="Z6" s="682">
        <v>0.8</v>
      </c>
      <c r="AA6" s="682"/>
      <c r="AB6" s="682"/>
      <c r="AC6" s="682"/>
      <c r="AD6" s="683">
        <v>89619</v>
      </c>
      <c r="AE6" s="683"/>
      <c r="AF6" s="683"/>
      <c r="AG6" s="683"/>
      <c r="AH6" s="683"/>
      <c r="AI6" s="683"/>
      <c r="AJ6" s="683"/>
      <c r="AK6" s="683"/>
      <c r="AL6" s="684">
        <v>1.3</v>
      </c>
      <c r="AM6" s="685"/>
      <c r="AN6" s="685"/>
      <c r="AO6" s="686"/>
      <c r="AP6" s="676" t="s">
        <v>229</v>
      </c>
      <c r="AQ6" s="677"/>
      <c r="AR6" s="677"/>
      <c r="AS6" s="677"/>
      <c r="AT6" s="677"/>
      <c r="AU6" s="677"/>
      <c r="AV6" s="677"/>
      <c r="AW6" s="677"/>
      <c r="AX6" s="677"/>
      <c r="AY6" s="677"/>
      <c r="AZ6" s="677"/>
      <c r="BA6" s="677"/>
      <c r="BB6" s="677"/>
      <c r="BC6" s="677"/>
      <c r="BD6" s="677"/>
      <c r="BE6" s="677"/>
      <c r="BF6" s="678"/>
      <c r="BG6" s="679">
        <v>3682927</v>
      </c>
      <c r="BH6" s="680"/>
      <c r="BI6" s="680"/>
      <c r="BJ6" s="680"/>
      <c r="BK6" s="680"/>
      <c r="BL6" s="680"/>
      <c r="BM6" s="680"/>
      <c r="BN6" s="681"/>
      <c r="BO6" s="682">
        <v>100</v>
      </c>
      <c r="BP6" s="682"/>
      <c r="BQ6" s="682"/>
      <c r="BR6" s="682"/>
      <c r="BS6" s="683">
        <v>54666</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118228</v>
      </c>
      <c r="CS6" s="680"/>
      <c r="CT6" s="680"/>
      <c r="CU6" s="680"/>
      <c r="CV6" s="680"/>
      <c r="CW6" s="680"/>
      <c r="CX6" s="680"/>
      <c r="CY6" s="681"/>
      <c r="CZ6" s="673">
        <v>1.1000000000000001</v>
      </c>
      <c r="DA6" s="674"/>
      <c r="DB6" s="674"/>
      <c r="DC6" s="693"/>
      <c r="DD6" s="688" t="s">
        <v>231</v>
      </c>
      <c r="DE6" s="680"/>
      <c r="DF6" s="680"/>
      <c r="DG6" s="680"/>
      <c r="DH6" s="680"/>
      <c r="DI6" s="680"/>
      <c r="DJ6" s="680"/>
      <c r="DK6" s="680"/>
      <c r="DL6" s="680"/>
      <c r="DM6" s="680"/>
      <c r="DN6" s="680"/>
      <c r="DO6" s="680"/>
      <c r="DP6" s="681"/>
      <c r="DQ6" s="688">
        <v>118228</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5841</v>
      </c>
      <c r="S7" s="680"/>
      <c r="T7" s="680"/>
      <c r="U7" s="680"/>
      <c r="V7" s="680"/>
      <c r="W7" s="680"/>
      <c r="X7" s="680"/>
      <c r="Y7" s="681"/>
      <c r="Z7" s="682">
        <v>0.1</v>
      </c>
      <c r="AA7" s="682"/>
      <c r="AB7" s="682"/>
      <c r="AC7" s="682"/>
      <c r="AD7" s="683">
        <v>5841</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1842567</v>
      </c>
      <c r="BH7" s="680"/>
      <c r="BI7" s="680"/>
      <c r="BJ7" s="680"/>
      <c r="BK7" s="680"/>
      <c r="BL7" s="680"/>
      <c r="BM7" s="680"/>
      <c r="BN7" s="681"/>
      <c r="BO7" s="682">
        <v>50</v>
      </c>
      <c r="BP7" s="682"/>
      <c r="BQ7" s="682"/>
      <c r="BR7" s="682"/>
      <c r="BS7" s="683">
        <v>54666</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1808125</v>
      </c>
      <c r="CS7" s="680"/>
      <c r="CT7" s="680"/>
      <c r="CU7" s="680"/>
      <c r="CV7" s="680"/>
      <c r="CW7" s="680"/>
      <c r="CX7" s="680"/>
      <c r="CY7" s="681"/>
      <c r="CZ7" s="682">
        <v>16.100000000000001</v>
      </c>
      <c r="DA7" s="682"/>
      <c r="DB7" s="682"/>
      <c r="DC7" s="682"/>
      <c r="DD7" s="688">
        <v>43938</v>
      </c>
      <c r="DE7" s="680"/>
      <c r="DF7" s="680"/>
      <c r="DG7" s="680"/>
      <c r="DH7" s="680"/>
      <c r="DI7" s="680"/>
      <c r="DJ7" s="680"/>
      <c r="DK7" s="680"/>
      <c r="DL7" s="680"/>
      <c r="DM7" s="680"/>
      <c r="DN7" s="680"/>
      <c r="DO7" s="680"/>
      <c r="DP7" s="681"/>
      <c r="DQ7" s="688">
        <v>1706309</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12971</v>
      </c>
      <c r="S8" s="680"/>
      <c r="T8" s="680"/>
      <c r="U8" s="680"/>
      <c r="V8" s="680"/>
      <c r="W8" s="680"/>
      <c r="X8" s="680"/>
      <c r="Y8" s="681"/>
      <c r="Z8" s="682">
        <v>0.1</v>
      </c>
      <c r="AA8" s="682"/>
      <c r="AB8" s="682"/>
      <c r="AC8" s="682"/>
      <c r="AD8" s="683">
        <v>12971</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61227</v>
      </c>
      <c r="BH8" s="680"/>
      <c r="BI8" s="680"/>
      <c r="BJ8" s="680"/>
      <c r="BK8" s="680"/>
      <c r="BL8" s="680"/>
      <c r="BM8" s="680"/>
      <c r="BN8" s="681"/>
      <c r="BO8" s="682">
        <v>1.7</v>
      </c>
      <c r="BP8" s="682"/>
      <c r="BQ8" s="682"/>
      <c r="BR8" s="682"/>
      <c r="BS8" s="688" t="s">
        <v>125</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4516963</v>
      </c>
      <c r="CS8" s="680"/>
      <c r="CT8" s="680"/>
      <c r="CU8" s="680"/>
      <c r="CV8" s="680"/>
      <c r="CW8" s="680"/>
      <c r="CX8" s="680"/>
      <c r="CY8" s="681"/>
      <c r="CZ8" s="682">
        <v>40.299999999999997</v>
      </c>
      <c r="DA8" s="682"/>
      <c r="DB8" s="682"/>
      <c r="DC8" s="682"/>
      <c r="DD8" s="688">
        <v>110353</v>
      </c>
      <c r="DE8" s="680"/>
      <c r="DF8" s="680"/>
      <c r="DG8" s="680"/>
      <c r="DH8" s="680"/>
      <c r="DI8" s="680"/>
      <c r="DJ8" s="680"/>
      <c r="DK8" s="680"/>
      <c r="DL8" s="680"/>
      <c r="DM8" s="680"/>
      <c r="DN8" s="680"/>
      <c r="DO8" s="680"/>
      <c r="DP8" s="681"/>
      <c r="DQ8" s="688">
        <v>2159711</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11880</v>
      </c>
      <c r="S9" s="680"/>
      <c r="T9" s="680"/>
      <c r="U9" s="680"/>
      <c r="V9" s="680"/>
      <c r="W9" s="680"/>
      <c r="X9" s="680"/>
      <c r="Y9" s="681"/>
      <c r="Z9" s="682">
        <v>0.1</v>
      </c>
      <c r="AA9" s="682"/>
      <c r="AB9" s="682"/>
      <c r="AC9" s="682"/>
      <c r="AD9" s="683">
        <v>11880</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1480004</v>
      </c>
      <c r="BH9" s="680"/>
      <c r="BI9" s="680"/>
      <c r="BJ9" s="680"/>
      <c r="BK9" s="680"/>
      <c r="BL9" s="680"/>
      <c r="BM9" s="680"/>
      <c r="BN9" s="681"/>
      <c r="BO9" s="682">
        <v>40.200000000000003</v>
      </c>
      <c r="BP9" s="682"/>
      <c r="BQ9" s="682"/>
      <c r="BR9" s="682"/>
      <c r="BS9" s="688" t="s">
        <v>231</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1181427</v>
      </c>
      <c r="CS9" s="680"/>
      <c r="CT9" s="680"/>
      <c r="CU9" s="680"/>
      <c r="CV9" s="680"/>
      <c r="CW9" s="680"/>
      <c r="CX9" s="680"/>
      <c r="CY9" s="681"/>
      <c r="CZ9" s="682">
        <v>10.5</v>
      </c>
      <c r="DA9" s="682"/>
      <c r="DB9" s="682"/>
      <c r="DC9" s="682"/>
      <c r="DD9" s="688">
        <v>19305</v>
      </c>
      <c r="DE9" s="680"/>
      <c r="DF9" s="680"/>
      <c r="DG9" s="680"/>
      <c r="DH9" s="680"/>
      <c r="DI9" s="680"/>
      <c r="DJ9" s="680"/>
      <c r="DK9" s="680"/>
      <c r="DL9" s="680"/>
      <c r="DM9" s="680"/>
      <c r="DN9" s="680"/>
      <c r="DO9" s="680"/>
      <c r="DP9" s="681"/>
      <c r="DQ9" s="688">
        <v>999919</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125</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231</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100221</v>
      </c>
      <c r="BH10" s="680"/>
      <c r="BI10" s="680"/>
      <c r="BJ10" s="680"/>
      <c r="BK10" s="680"/>
      <c r="BL10" s="680"/>
      <c r="BM10" s="680"/>
      <c r="BN10" s="681"/>
      <c r="BO10" s="682">
        <v>2.7</v>
      </c>
      <c r="BP10" s="682"/>
      <c r="BQ10" s="682"/>
      <c r="BR10" s="682"/>
      <c r="BS10" s="688">
        <v>16617</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20904</v>
      </c>
      <c r="CS10" s="680"/>
      <c r="CT10" s="680"/>
      <c r="CU10" s="680"/>
      <c r="CV10" s="680"/>
      <c r="CW10" s="680"/>
      <c r="CX10" s="680"/>
      <c r="CY10" s="681"/>
      <c r="CZ10" s="682">
        <v>0.2</v>
      </c>
      <c r="DA10" s="682"/>
      <c r="DB10" s="682"/>
      <c r="DC10" s="682"/>
      <c r="DD10" s="688" t="s">
        <v>231</v>
      </c>
      <c r="DE10" s="680"/>
      <c r="DF10" s="680"/>
      <c r="DG10" s="680"/>
      <c r="DH10" s="680"/>
      <c r="DI10" s="680"/>
      <c r="DJ10" s="680"/>
      <c r="DK10" s="680"/>
      <c r="DL10" s="680"/>
      <c r="DM10" s="680"/>
      <c r="DN10" s="680"/>
      <c r="DO10" s="680"/>
      <c r="DP10" s="681"/>
      <c r="DQ10" s="688">
        <v>20904</v>
      </c>
      <c r="DR10" s="680"/>
      <c r="DS10" s="680"/>
      <c r="DT10" s="680"/>
      <c r="DU10" s="680"/>
      <c r="DV10" s="680"/>
      <c r="DW10" s="680"/>
      <c r="DX10" s="680"/>
      <c r="DY10" s="680"/>
      <c r="DZ10" s="680"/>
      <c r="EA10" s="680"/>
      <c r="EB10" s="680"/>
      <c r="EC10" s="689"/>
    </row>
    <row r="11" spans="2:143" ht="11.25" customHeight="1">
      <c r="B11" s="676" t="s">
        <v>244</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125</v>
      </c>
      <c r="AA11" s="682"/>
      <c r="AB11" s="682"/>
      <c r="AC11" s="682"/>
      <c r="AD11" s="683" t="s">
        <v>125</v>
      </c>
      <c r="AE11" s="683"/>
      <c r="AF11" s="683"/>
      <c r="AG11" s="683"/>
      <c r="AH11" s="683"/>
      <c r="AI11" s="683"/>
      <c r="AJ11" s="683"/>
      <c r="AK11" s="683"/>
      <c r="AL11" s="684" t="s">
        <v>125</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201115</v>
      </c>
      <c r="BH11" s="680"/>
      <c r="BI11" s="680"/>
      <c r="BJ11" s="680"/>
      <c r="BK11" s="680"/>
      <c r="BL11" s="680"/>
      <c r="BM11" s="680"/>
      <c r="BN11" s="681"/>
      <c r="BO11" s="682">
        <v>5.5</v>
      </c>
      <c r="BP11" s="682"/>
      <c r="BQ11" s="682"/>
      <c r="BR11" s="682"/>
      <c r="BS11" s="688">
        <v>38049</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83470</v>
      </c>
      <c r="CS11" s="680"/>
      <c r="CT11" s="680"/>
      <c r="CU11" s="680"/>
      <c r="CV11" s="680"/>
      <c r="CW11" s="680"/>
      <c r="CX11" s="680"/>
      <c r="CY11" s="681"/>
      <c r="CZ11" s="682">
        <v>0.7</v>
      </c>
      <c r="DA11" s="682"/>
      <c r="DB11" s="682"/>
      <c r="DC11" s="682"/>
      <c r="DD11" s="688">
        <v>19489</v>
      </c>
      <c r="DE11" s="680"/>
      <c r="DF11" s="680"/>
      <c r="DG11" s="680"/>
      <c r="DH11" s="680"/>
      <c r="DI11" s="680"/>
      <c r="DJ11" s="680"/>
      <c r="DK11" s="680"/>
      <c r="DL11" s="680"/>
      <c r="DM11" s="680"/>
      <c r="DN11" s="680"/>
      <c r="DO11" s="680"/>
      <c r="DP11" s="681"/>
      <c r="DQ11" s="688">
        <v>68208</v>
      </c>
      <c r="DR11" s="680"/>
      <c r="DS11" s="680"/>
      <c r="DT11" s="680"/>
      <c r="DU11" s="680"/>
      <c r="DV11" s="680"/>
      <c r="DW11" s="680"/>
      <c r="DX11" s="680"/>
      <c r="DY11" s="680"/>
      <c r="DZ11" s="680"/>
      <c r="EA11" s="680"/>
      <c r="EB11" s="680"/>
      <c r="EC11" s="689"/>
    </row>
    <row r="12" spans="2:143" ht="11.25" customHeight="1">
      <c r="B12" s="676" t="s">
        <v>247</v>
      </c>
      <c r="C12" s="677"/>
      <c r="D12" s="677"/>
      <c r="E12" s="677"/>
      <c r="F12" s="677"/>
      <c r="G12" s="677"/>
      <c r="H12" s="677"/>
      <c r="I12" s="677"/>
      <c r="J12" s="677"/>
      <c r="K12" s="677"/>
      <c r="L12" s="677"/>
      <c r="M12" s="677"/>
      <c r="N12" s="677"/>
      <c r="O12" s="677"/>
      <c r="P12" s="677"/>
      <c r="Q12" s="678"/>
      <c r="R12" s="679">
        <v>637559</v>
      </c>
      <c r="S12" s="680"/>
      <c r="T12" s="680"/>
      <c r="U12" s="680"/>
      <c r="V12" s="680"/>
      <c r="W12" s="680"/>
      <c r="X12" s="680"/>
      <c r="Y12" s="681"/>
      <c r="Z12" s="682">
        <v>5.5</v>
      </c>
      <c r="AA12" s="682"/>
      <c r="AB12" s="682"/>
      <c r="AC12" s="682"/>
      <c r="AD12" s="683">
        <v>637559</v>
      </c>
      <c r="AE12" s="683"/>
      <c r="AF12" s="683"/>
      <c r="AG12" s="683"/>
      <c r="AH12" s="683"/>
      <c r="AI12" s="683"/>
      <c r="AJ12" s="683"/>
      <c r="AK12" s="683"/>
      <c r="AL12" s="684">
        <v>9.3000000000000007</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1501834</v>
      </c>
      <c r="BH12" s="680"/>
      <c r="BI12" s="680"/>
      <c r="BJ12" s="680"/>
      <c r="BK12" s="680"/>
      <c r="BL12" s="680"/>
      <c r="BM12" s="680"/>
      <c r="BN12" s="681"/>
      <c r="BO12" s="682">
        <v>40.799999999999997</v>
      </c>
      <c r="BP12" s="682"/>
      <c r="BQ12" s="682"/>
      <c r="BR12" s="682"/>
      <c r="BS12" s="688" t="s">
        <v>231</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19343</v>
      </c>
      <c r="CS12" s="680"/>
      <c r="CT12" s="680"/>
      <c r="CU12" s="680"/>
      <c r="CV12" s="680"/>
      <c r="CW12" s="680"/>
      <c r="CX12" s="680"/>
      <c r="CY12" s="681"/>
      <c r="CZ12" s="682">
        <v>0.2</v>
      </c>
      <c r="DA12" s="682"/>
      <c r="DB12" s="682"/>
      <c r="DC12" s="682"/>
      <c r="DD12" s="688" t="s">
        <v>231</v>
      </c>
      <c r="DE12" s="680"/>
      <c r="DF12" s="680"/>
      <c r="DG12" s="680"/>
      <c r="DH12" s="680"/>
      <c r="DI12" s="680"/>
      <c r="DJ12" s="680"/>
      <c r="DK12" s="680"/>
      <c r="DL12" s="680"/>
      <c r="DM12" s="680"/>
      <c r="DN12" s="680"/>
      <c r="DO12" s="680"/>
      <c r="DP12" s="681"/>
      <c r="DQ12" s="688">
        <v>19062</v>
      </c>
      <c r="DR12" s="680"/>
      <c r="DS12" s="680"/>
      <c r="DT12" s="680"/>
      <c r="DU12" s="680"/>
      <c r="DV12" s="680"/>
      <c r="DW12" s="680"/>
      <c r="DX12" s="680"/>
      <c r="DY12" s="680"/>
      <c r="DZ12" s="680"/>
      <c r="EA12" s="680"/>
      <c r="EB12" s="680"/>
      <c r="EC12" s="689"/>
    </row>
    <row r="13" spans="2:143" ht="11.25" customHeight="1">
      <c r="B13" s="676" t="s">
        <v>250</v>
      </c>
      <c r="C13" s="677"/>
      <c r="D13" s="677"/>
      <c r="E13" s="677"/>
      <c r="F13" s="677"/>
      <c r="G13" s="677"/>
      <c r="H13" s="677"/>
      <c r="I13" s="677"/>
      <c r="J13" s="677"/>
      <c r="K13" s="677"/>
      <c r="L13" s="677"/>
      <c r="M13" s="677"/>
      <c r="N13" s="677"/>
      <c r="O13" s="677"/>
      <c r="P13" s="677"/>
      <c r="Q13" s="678"/>
      <c r="R13" s="679" t="s">
        <v>125</v>
      </c>
      <c r="S13" s="680"/>
      <c r="T13" s="680"/>
      <c r="U13" s="680"/>
      <c r="V13" s="680"/>
      <c r="W13" s="680"/>
      <c r="X13" s="680"/>
      <c r="Y13" s="681"/>
      <c r="Z13" s="682" t="s">
        <v>125</v>
      </c>
      <c r="AA13" s="682"/>
      <c r="AB13" s="682"/>
      <c r="AC13" s="682"/>
      <c r="AD13" s="683" t="s">
        <v>231</v>
      </c>
      <c r="AE13" s="683"/>
      <c r="AF13" s="683"/>
      <c r="AG13" s="683"/>
      <c r="AH13" s="683"/>
      <c r="AI13" s="683"/>
      <c r="AJ13" s="683"/>
      <c r="AK13" s="683"/>
      <c r="AL13" s="684" t="s">
        <v>231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1495086</v>
      </c>
      <c r="BH13" s="680"/>
      <c r="BI13" s="680"/>
      <c r="BJ13" s="680"/>
      <c r="BK13" s="680"/>
      <c r="BL13" s="680"/>
      <c r="BM13" s="680"/>
      <c r="BN13" s="681"/>
      <c r="BO13" s="682">
        <v>40.6</v>
      </c>
      <c r="BP13" s="682"/>
      <c r="BQ13" s="682"/>
      <c r="BR13" s="682"/>
      <c r="BS13" s="688" t="s">
        <v>125</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832466</v>
      </c>
      <c r="CS13" s="680"/>
      <c r="CT13" s="680"/>
      <c r="CU13" s="680"/>
      <c r="CV13" s="680"/>
      <c r="CW13" s="680"/>
      <c r="CX13" s="680"/>
      <c r="CY13" s="681"/>
      <c r="CZ13" s="682">
        <v>7.4</v>
      </c>
      <c r="DA13" s="682"/>
      <c r="DB13" s="682"/>
      <c r="DC13" s="682"/>
      <c r="DD13" s="688">
        <v>247571</v>
      </c>
      <c r="DE13" s="680"/>
      <c r="DF13" s="680"/>
      <c r="DG13" s="680"/>
      <c r="DH13" s="680"/>
      <c r="DI13" s="680"/>
      <c r="DJ13" s="680"/>
      <c r="DK13" s="680"/>
      <c r="DL13" s="680"/>
      <c r="DM13" s="680"/>
      <c r="DN13" s="680"/>
      <c r="DO13" s="680"/>
      <c r="DP13" s="681"/>
      <c r="DQ13" s="688">
        <v>671694</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125</v>
      </c>
      <c r="AA14" s="682"/>
      <c r="AB14" s="682"/>
      <c r="AC14" s="682"/>
      <c r="AD14" s="683" t="s">
        <v>231</v>
      </c>
      <c r="AE14" s="683"/>
      <c r="AF14" s="683"/>
      <c r="AG14" s="683"/>
      <c r="AH14" s="683"/>
      <c r="AI14" s="683"/>
      <c r="AJ14" s="683"/>
      <c r="AK14" s="683"/>
      <c r="AL14" s="684" t="s">
        <v>125</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98910</v>
      </c>
      <c r="BH14" s="680"/>
      <c r="BI14" s="680"/>
      <c r="BJ14" s="680"/>
      <c r="BK14" s="680"/>
      <c r="BL14" s="680"/>
      <c r="BM14" s="680"/>
      <c r="BN14" s="681"/>
      <c r="BO14" s="682">
        <v>2.7</v>
      </c>
      <c r="BP14" s="682"/>
      <c r="BQ14" s="682"/>
      <c r="BR14" s="682"/>
      <c r="BS14" s="688" t="s">
        <v>231</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495039</v>
      </c>
      <c r="CS14" s="680"/>
      <c r="CT14" s="680"/>
      <c r="CU14" s="680"/>
      <c r="CV14" s="680"/>
      <c r="CW14" s="680"/>
      <c r="CX14" s="680"/>
      <c r="CY14" s="681"/>
      <c r="CZ14" s="682">
        <v>4.4000000000000004</v>
      </c>
      <c r="DA14" s="682"/>
      <c r="DB14" s="682"/>
      <c r="DC14" s="682"/>
      <c r="DD14" s="688">
        <v>21568</v>
      </c>
      <c r="DE14" s="680"/>
      <c r="DF14" s="680"/>
      <c r="DG14" s="680"/>
      <c r="DH14" s="680"/>
      <c r="DI14" s="680"/>
      <c r="DJ14" s="680"/>
      <c r="DK14" s="680"/>
      <c r="DL14" s="680"/>
      <c r="DM14" s="680"/>
      <c r="DN14" s="680"/>
      <c r="DO14" s="680"/>
      <c r="DP14" s="681"/>
      <c r="DQ14" s="688">
        <v>474661</v>
      </c>
      <c r="DR14" s="680"/>
      <c r="DS14" s="680"/>
      <c r="DT14" s="680"/>
      <c r="DU14" s="680"/>
      <c r="DV14" s="680"/>
      <c r="DW14" s="680"/>
      <c r="DX14" s="680"/>
      <c r="DY14" s="680"/>
      <c r="DZ14" s="680"/>
      <c r="EA14" s="680"/>
      <c r="EB14" s="680"/>
      <c r="EC14" s="689"/>
    </row>
    <row r="15" spans="2:143" ht="11.25" customHeight="1">
      <c r="B15" s="676" t="s">
        <v>256</v>
      </c>
      <c r="C15" s="677"/>
      <c r="D15" s="677"/>
      <c r="E15" s="677"/>
      <c r="F15" s="677"/>
      <c r="G15" s="677"/>
      <c r="H15" s="677"/>
      <c r="I15" s="677"/>
      <c r="J15" s="677"/>
      <c r="K15" s="677"/>
      <c r="L15" s="677"/>
      <c r="M15" s="677"/>
      <c r="N15" s="677"/>
      <c r="O15" s="677"/>
      <c r="P15" s="677"/>
      <c r="Q15" s="678"/>
      <c r="R15" s="679">
        <v>34042</v>
      </c>
      <c r="S15" s="680"/>
      <c r="T15" s="680"/>
      <c r="U15" s="680"/>
      <c r="V15" s="680"/>
      <c r="W15" s="680"/>
      <c r="X15" s="680"/>
      <c r="Y15" s="681"/>
      <c r="Z15" s="682">
        <v>0.3</v>
      </c>
      <c r="AA15" s="682"/>
      <c r="AB15" s="682"/>
      <c r="AC15" s="682"/>
      <c r="AD15" s="683">
        <v>34042</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239616</v>
      </c>
      <c r="BH15" s="680"/>
      <c r="BI15" s="680"/>
      <c r="BJ15" s="680"/>
      <c r="BK15" s="680"/>
      <c r="BL15" s="680"/>
      <c r="BM15" s="680"/>
      <c r="BN15" s="681"/>
      <c r="BO15" s="682">
        <v>6.5</v>
      </c>
      <c r="BP15" s="682"/>
      <c r="BQ15" s="682"/>
      <c r="BR15" s="682"/>
      <c r="BS15" s="688" t="s">
        <v>231</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1110658</v>
      </c>
      <c r="CS15" s="680"/>
      <c r="CT15" s="680"/>
      <c r="CU15" s="680"/>
      <c r="CV15" s="680"/>
      <c r="CW15" s="680"/>
      <c r="CX15" s="680"/>
      <c r="CY15" s="681"/>
      <c r="CZ15" s="682">
        <v>9.9</v>
      </c>
      <c r="DA15" s="682"/>
      <c r="DB15" s="682"/>
      <c r="DC15" s="682"/>
      <c r="DD15" s="688">
        <v>118750</v>
      </c>
      <c r="DE15" s="680"/>
      <c r="DF15" s="680"/>
      <c r="DG15" s="680"/>
      <c r="DH15" s="680"/>
      <c r="DI15" s="680"/>
      <c r="DJ15" s="680"/>
      <c r="DK15" s="680"/>
      <c r="DL15" s="680"/>
      <c r="DM15" s="680"/>
      <c r="DN15" s="680"/>
      <c r="DO15" s="680"/>
      <c r="DP15" s="681"/>
      <c r="DQ15" s="688">
        <v>987374</v>
      </c>
      <c r="DR15" s="680"/>
      <c r="DS15" s="680"/>
      <c r="DT15" s="680"/>
      <c r="DU15" s="680"/>
      <c r="DV15" s="680"/>
      <c r="DW15" s="680"/>
      <c r="DX15" s="680"/>
      <c r="DY15" s="680"/>
      <c r="DZ15" s="680"/>
      <c r="EA15" s="680"/>
      <c r="EB15" s="680"/>
      <c r="EC15" s="689"/>
    </row>
    <row r="16" spans="2:143" ht="11.25" customHeight="1">
      <c r="B16" s="676" t="s">
        <v>259</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125</v>
      </c>
      <c r="AA16" s="682"/>
      <c r="AB16" s="682"/>
      <c r="AC16" s="682"/>
      <c r="AD16" s="683" t="s">
        <v>125</v>
      </c>
      <c r="AE16" s="683"/>
      <c r="AF16" s="683"/>
      <c r="AG16" s="683"/>
      <c r="AH16" s="683"/>
      <c r="AI16" s="683"/>
      <c r="AJ16" s="683"/>
      <c r="AK16" s="683"/>
      <c r="AL16" s="684" t="s">
        <v>125</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125</v>
      </c>
      <c r="BH16" s="680"/>
      <c r="BI16" s="680"/>
      <c r="BJ16" s="680"/>
      <c r="BK16" s="680"/>
      <c r="BL16" s="680"/>
      <c r="BM16" s="680"/>
      <c r="BN16" s="681"/>
      <c r="BO16" s="682" t="s">
        <v>125</v>
      </c>
      <c r="BP16" s="682"/>
      <c r="BQ16" s="682"/>
      <c r="BR16" s="682"/>
      <c r="BS16" s="688" t="s">
        <v>231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29051</v>
      </c>
      <c r="CS16" s="680"/>
      <c r="CT16" s="680"/>
      <c r="CU16" s="680"/>
      <c r="CV16" s="680"/>
      <c r="CW16" s="680"/>
      <c r="CX16" s="680"/>
      <c r="CY16" s="681"/>
      <c r="CZ16" s="682">
        <v>0.3</v>
      </c>
      <c r="DA16" s="682"/>
      <c r="DB16" s="682"/>
      <c r="DC16" s="682"/>
      <c r="DD16" s="688" t="s">
        <v>231</v>
      </c>
      <c r="DE16" s="680"/>
      <c r="DF16" s="680"/>
      <c r="DG16" s="680"/>
      <c r="DH16" s="680"/>
      <c r="DI16" s="680"/>
      <c r="DJ16" s="680"/>
      <c r="DK16" s="680"/>
      <c r="DL16" s="680"/>
      <c r="DM16" s="680"/>
      <c r="DN16" s="680"/>
      <c r="DO16" s="680"/>
      <c r="DP16" s="681"/>
      <c r="DQ16" s="688">
        <v>16258</v>
      </c>
      <c r="DR16" s="680"/>
      <c r="DS16" s="680"/>
      <c r="DT16" s="680"/>
      <c r="DU16" s="680"/>
      <c r="DV16" s="680"/>
      <c r="DW16" s="680"/>
      <c r="DX16" s="680"/>
      <c r="DY16" s="680"/>
      <c r="DZ16" s="680"/>
      <c r="EA16" s="680"/>
      <c r="EB16" s="680"/>
      <c r="EC16" s="689"/>
    </row>
    <row r="17" spans="2:133" ht="11.25" customHeight="1">
      <c r="B17" s="676" t="s">
        <v>262</v>
      </c>
      <c r="C17" s="677"/>
      <c r="D17" s="677"/>
      <c r="E17" s="677"/>
      <c r="F17" s="677"/>
      <c r="G17" s="677"/>
      <c r="H17" s="677"/>
      <c r="I17" s="677"/>
      <c r="J17" s="677"/>
      <c r="K17" s="677"/>
      <c r="L17" s="677"/>
      <c r="M17" s="677"/>
      <c r="N17" s="677"/>
      <c r="O17" s="677"/>
      <c r="P17" s="677"/>
      <c r="Q17" s="678"/>
      <c r="R17" s="679">
        <v>36252</v>
      </c>
      <c r="S17" s="680"/>
      <c r="T17" s="680"/>
      <c r="U17" s="680"/>
      <c r="V17" s="680"/>
      <c r="W17" s="680"/>
      <c r="X17" s="680"/>
      <c r="Y17" s="681"/>
      <c r="Z17" s="682">
        <v>0.3</v>
      </c>
      <c r="AA17" s="682"/>
      <c r="AB17" s="682"/>
      <c r="AC17" s="682"/>
      <c r="AD17" s="683">
        <v>36252</v>
      </c>
      <c r="AE17" s="683"/>
      <c r="AF17" s="683"/>
      <c r="AG17" s="683"/>
      <c r="AH17" s="683"/>
      <c r="AI17" s="683"/>
      <c r="AJ17" s="683"/>
      <c r="AK17" s="683"/>
      <c r="AL17" s="684">
        <v>0.5</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125</v>
      </c>
      <c r="BH17" s="680"/>
      <c r="BI17" s="680"/>
      <c r="BJ17" s="680"/>
      <c r="BK17" s="680"/>
      <c r="BL17" s="680"/>
      <c r="BM17" s="680"/>
      <c r="BN17" s="681"/>
      <c r="BO17" s="682" t="s">
        <v>231</v>
      </c>
      <c r="BP17" s="682"/>
      <c r="BQ17" s="682"/>
      <c r="BR17" s="682"/>
      <c r="BS17" s="688" t="s">
        <v>125</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991717</v>
      </c>
      <c r="CS17" s="680"/>
      <c r="CT17" s="680"/>
      <c r="CU17" s="680"/>
      <c r="CV17" s="680"/>
      <c r="CW17" s="680"/>
      <c r="CX17" s="680"/>
      <c r="CY17" s="681"/>
      <c r="CZ17" s="682">
        <v>8.8000000000000007</v>
      </c>
      <c r="DA17" s="682"/>
      <c r="DB17" s="682"/>
      <c r="DC17" s="682"/>
      <c r="DD17" s="688" t="s">
        <v>125</v>
      </c>
      <c r="DE17" s="680"/>
      <c r="DF17" s="680"/>
      <c r="DG17" s="680"/>
      <c r="DH17" s="680"/>
      <c r="DI17" s="680"/>
      <c r="DJ17" s="680"/>
      <c r="DK17" s="680"/>
      <c r="DL17" s="680"/>
      <c r="DM17" s="680"/>
      <c r="DN17" s="680"/>
      <c r="DO17" s="680"/>
      <c r="DP17" s="681"/>
      <c r="DQ17" s="688">
        <v>966298</v>
      </c>
      <c r="DR17" s="680"/>
      <c r="DS17" s="680"/>
      <c r="DT17" s="680"/>
      <c r="DU17" s="680"/>
      <c r="DV17" s="680"/>
      <c r="DW17" s="680"/>
      <c r="DX17" s="680"/>
      <c r="DY17" s="680"/>
      <c r="DZ17" s="680"/>
      <c r="EA17" s="680"/>
      <c r="EB17" s="680"/>
      <c r="EC17" s="689"/>
    </row>
    <row r="18" spans="2:133" ht="11.25" customHeight="1">
      <c r="B18" s="676" t="s">
        <v>265</v>
      </c>
      <c r="C18" s="677"/>
      <c r="D18" s="677"/>
      <c r="E18" s="677"/>
      <c r="F18" s="677"/>
      <c r="G18" s="677"/>
      <c r="H18" s="677"/>
      <c r="I18" s="677"/>
      <c r="J18" s="677"/>
      <c r="K18" s="677"/>
      <c r="L18" s="677"/>
      <c r="M18" s="677"/>
      <c r="N18" s="677"/>
      <c r="O18" s="677"/>
      <c r="P18" s="677"/>
      <c r="Q18" s="678"/>
      <c r="R18" s="679">
        <v>2604776</v>
      </c>
      <c r="S18" s="680"/>
      <c r="T18" s="680"/>
      <c r="U18" s="680"/>
      <c r="V18" s="680"/>
      <c r="W18" s="680"/>
      <c r="X18" s="680"/>
      <c r="Y18" s="681"/>
      <c r="Z18" s="682">
        <v>22.3</v>
      </c>
      <c r="AA18" s="682"/>
      <c r="AB18" s="682"/>
      <c r="AC18" s="682"/>
      <c r="AD18" s="683">
        <v>2311995</v>
      </c>
      <c r="AE18" s="683"/>
      <c r="AF18" s="683"/>
      <c r="AG18" s="683"/>
      <c r="AH18" s="683"/>
      <c r="AI18" s="683"/>
      <c r="AJ18" s="683"/>
      <c r="AK18" s="683"/>
      <c r="AL18" s="684">
        <v>33.799999999999997</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231</v>
      </c>
      <c r="BH18" s="680"/>
      <c r="BI18" s="680"/>
      <c r="BJ18" s="680"/>
      <c r="BK18" s="680"/>
      <c r="BL18" s="680"/>
      <c r="BM18" s="680"/>
      <c r="BN18" s="681"/>
      <c r="BO18" s="682" t="s">
        <v>231</v>
      </c>
      <c r="BP18" s="682"/>
      <c r="BQ18" s="682"/>
      <c r="BR18" s="682"/>
      <c r="BS18" s="688" t="s">
        <v>125</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231</v>
      </c>
      <c r="DA18" s="682"/>
      <c r="DB18" s="682"/>
      <c r="DC18" s="682"/>
      <c r="DD18" s="688" t="s">
        <v>231</v>
      </c>
      <c r="DE18" s="680"/>
      <c r="DF18" s="680"/>
      <c r="DG18" s="680"/>
      <c r="DH18" s="680"/>
      <c r="DI18" s="680"/>
      <c r="DJ18" s="680"/>
      <c r="DK18" s="680"/>
      <c r="DL18" s="680"/>
      <c r="DM18" s="680"/>
      <c r="DN18" s="680"/>
      <c r="DO18" s="680"/>
      <c r="DP18" s="681"/>
      <c r="DQ18" s="688" t="s">
        <v>125</v>
      </c>
      <c r="DR18" s="680"/>
      <c r="DS18" s="680"/>
      <c r="DT18" s="680"/>
      <c r="DU18" s="680"/>
      <c r="DV18" s="680"/>
      <c r="DW18" s="680"/>
      <c r="DX18" s="680"/>
      <c r="DY18" s="680"/>
      <c r="DZ18" s="680"/>
      <c r="EA18" s="680"/>
      <c r="EB18" s="680"/>
      <c r="EC18" s="689"/>
    </row>
    <row r="19" spans="2:133" ht="11.25" customHeight="1">
      <c r="B19" s="676" t="s">
        <v>268</v>
      </c>
      <c r="C19" s="677"/>
      <c r="D19" s="677"/>
      <c r="E19" s="677"/>
      <c r="F19" s="677"/>
      <c r="G19" s="677"/>
      <c r="H19" s="677"/>
      <c r="I19" s="677"/>
      <c r="J19" s="677"/>
      <c r="K19" s="677"/>
      <c r="L19" s="677"/>
      <c r="M19" s="677"/>
      <c r="N19" s="677"/>
      <c r="O19" s="677"/>
      <c r="P19" s="677"/>
      <c r="Q19" s="678"/>
      <c r="R19" s="679">
        <v>2311995</v>
      </c>
      <c r="S19" s="680"/>
      <c r="T19" s="680"/>
      <c r="U19" s="680"/>
      <c r="V19" s="680"/>
      <c r="W19" s="680"/>
      <c r="X19" s="680"/>
      <c r="Y19" s="681"/>
      <c r="Z19" s="682">
        <v>19.8</v>
      </c>
      <c r="AA19" s="682"/>
      <c r="AB19" s="682"/>
      <c r="AC19" s="682"/>
      <c r="AD19" s="683">
        <v>2311995</v>
      </c>
      <c r="AE19" s="683"/>
      <c r="AF19" s="683"/>
      <c r="AG19" s="683"/>
      <c r="AH19" s="683"/>
      <c r="AI19" s="683"/>
      <c r="AJ19" s="683"/>
      <c r="AK19" s="683"/>
      <c r="AL19" s="684">
        <v>33.799999999999997</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125</v>
      </c>
      <c r="BH19" s="680"/>
      <c r="BI19" s="680"/>
      <c r="BJ19" s="680"/>
      <c r="BK19" s="680"/>
      <c r="BL19" s="680"/>
      <c r="BM19" s="680"/>
      <c r="BN19" s="681"/>
      <c r="BO19" s="682" t="s">
        <v>231</v>
      </c>
      <c r="BP19" s="682"/>
      <c r="BQ19" s="682"/>
      <c r="BR19" s="682"/>
      <c r="BS19" s="688" t="s">
        <v>231</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231</v>
      </c>
      <c r="CS19" s="680"/>
      <c r="CT19" s="680"/>
      <c r="CU19" s="680"/>
      <c r="CV19" s="680"/>
      <c r="CW19" s="680"/>
      <c r="CX19" s="680"/>
      <c r="CY19" s="681"/>
      <c r="CZ19" s="682" t="s">
        <v>125</v>
      </c>
      <c r="DA19" s="682"/>
      <c r="DB19" s="682"/>
      <c r="DC19" s="682"/>
      <c r="DD19" s="688" t="s">
        <v>231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c r="B20" s="676" t="s">
        <v>271</v>
      </c>
      <c r="C20" s="677"/>
      <c r="D20" s="677"/>
      <c r="E20" s="677"/>
      <c r="F20" s="677"/>
      <c r="G20" s="677"/>
      <c r="H20" s="677"/>
      <c r="I20" s="677"/>
      <c r="J20" s="677"/>
      <c r="K20" s="677"/>
      <c r="L20" s="677"/>
      <c r="M20" s="677"/>
      <c r="N20" s="677"/>
      <c r="O20" s="677"/>
      <c r="P20" s="677"/>
      <c r="Q20" s="678"/>
      <c r="R20" s="679">
        <v>292781</v>
      </c>
      <c r="S20" s="680"/>
      <c r="T20" s="680"/>
      <c r="U20" s="680"/>
      <c r="V20" s="680"/>
      <c r="W20" s="680"/>
      <c r="X20" s="680"/>
      <c r="Y20" s="681"/>
      <c r="Z20" s="682">
        <v>2.5</v>
      </c>
      <c r="AA20" s="682"/>
      <c r="AB20" s="682"/>
      <c r="AC20" s="682"/>
      <c r="AD20" s="683" t="s">
        <v>231</v>
      </c>
      <c r="AE20" s="683"/>
      <c r="AF20" s="683"/>
      <c r="AG20" s="683"/>
      <c r="AH20" s="683"/>
      <c r="AI20" s="683"/>
      <c r="AJ20" s="683"/>
      <c r="AK20" s="683"/>
      <c r="AL20" s="684" t="s">
        <v>125</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231</v>
      </c>
      <c r="BH20" s="680"/>
      <c r="BI20" s="680"/>
      <c r="BJ20" s="680"/>
      <c r="BK20" s="680"/>
      <c r="BL20" s="680"/>
      <c r="BM20" s="680"/>
      <c r="BN20" s="681"/>
      <c r="BO20" s="682" t="s">
        <v>231</v>
      </c>
      <c r="BP20" s="682"/>
      <c r="BQ20" s="682"/>
      <c r="BR20" s="682"/>
      <c r="BS20" s="688" t="s">
        <v>125</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11207391</v>
      </c>
      <c r="CS20" s="680"/>
      <c r="CT20" s="680"/>
      <c r="CU20" s="680"/>
      <c r="CV20" s="680"/>
      <c r="CW20" s="680"/>
      <c r="CX20" s="680"/>
      <c r="CY20" s="681"/>
      <c r="CZ20" s="682">
        <v>100</v>
      </c>
      <c r="DA20" s="682"/>
      <c r="DB20" s="682"/>
      <c r="DC20" s="682"/>
      <c r="DD20" s="688">
        <v>580974</v>
      </c>
      <c r="DE20" s="680"/>
      <c r="DF20" s="680"/>
      <c r="DG20" s="680"/>
      <c r="DH20" s="680"/>
      <c r="DI20" s="680"/>
      <c r="DJ20" s="680"/>
      <c r="DK20" s="680"/>
      <c r="DL20" s="680"/>
      <c r="DM20" s="680"/>
      <c r="DN20" s="680"/>
      <c r="DO20" s="680"/>
      <c r="DP20" s="681"/>
      <c r="DQ20" s="688">
        <v>8208626</v>
      </c>
      <c r="DR20" s="680"/>
      <c r="DS20" s="680"/>
      <c r="DT20" s="680"/>
      <c r="DU20" s="680"/>
      <c r="DV20" s="680"/>
      <c r="DW20" s="680"/>
      <c r="DX20" s="680"/>
      <c r="DY20" s="680"/>
      <c r="DZ20" s="680"/>
      <c r="EA20" s="680"/>
      <c r="EB20" s="680"/>
      <c r="EC20" s="689"/>
    </row>
    <row r="21" spans="2:133" ht="11.25" customHeight="1">
      <c r="B21" s="676" t="s">
        <v>274</v>
      </c>
      <c r="C21" s="677"/>
      <c r="D21" s="677"/>
      <c r="E21" s="677"/>
      <c r="F21" s="677"/>
      <c r="G21" s="677"/>
      <c r="H21" s="677"/>
      <c r="I21" s="677"/>
      <c r="J21" s="677"/>
      <c r="K21" s="677"/>
      <c r="L21" s="677"/>
      <c r="M21" s="677"/>
      <c r="N21" s="677"/>
      <c r="O21" s="677"/>
      <c r="P21" s="677"/>
      <c r="Q21" s="678"/>
      <c r="R21" s="679" t="s">
        <v>125</v>
      </c>
      <c r="S21" s="680"/>
      <c r="T21" s="680"/>
      <c r="U21" s="680"/>
      <c r="V21" s="680"/>
      <c r="W21" s="680"/>
      <c r="X21" s="680"/>
      <c r="Y21" s="681"/>
      <c r="Z21" s="682" t="s">
        <v>125</v>
      </c>
      <c r="AA21" s="682"/>
      <c r="AB21" s="682"/>
      <c r="AC21" s="682"/>
      <c r="AD21" s="683" t="s">
        <v>231</v>
      </c>
      <c r="AE21" s="683"/>
      <c r="AF21" s="683"/>
      <c r="AG21" s="683"/>
      <c r="AH21" s="683"/>
      <c r="AI21" s="683"/>
      <c r="AJ21" s="683"/>
      <c r="AK21" s="683"/>
      <c r="AL21" s="684" t="s">
        <v>125</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125</v>
      </c>
      <c r="BP21" s="682"/>
      <c r="BQ21" s="682"/>
      <c r="BR21" s="682"/>
      <c r="BS21" s="688" t="s">
        <v>125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276</v>
      </c>
      <c r="C22" s="677"/>
      <c r="D22" s="677"/>
      <c r="E22" s="677"/>
      <c r="F22" s="677"/>
      <c r="G22" s="677"/>
      <c r="H22" s="677"/>
      <c r="I22" s="677"/>
      <c r="J22" s="677"/>
      <c r="K22" s="677"/>
      <c r="L22" s="677"/>
      <c r="M22" s="677"/>
      <c r="N22" s="677"/>
      <c r="O22" s="677"/>
      <c r="P22" s="677"/>
      <c r="Q22" s="678"/>
      <c r="R22" s="679">
        <v>7115867</v>
      </c>
      <c r="S22" s="680"/>
      <c r="T22" s="680"/>
      <c r="U22" s="680"/>
      <c r="V22" s="680"/>
      <c r="W22" s="680"/>
      <c r="X22" s="680"/>
      <c r="Y22" s="681"/>
      <c r="Z22" s="682">
        <v>60.9</v>
      </c>
      <c r="AA22" s="682"/>
      <c r="AB22" s="682"/>
      <c r="AC22" s="682"/>
      <c r="AD22" s="683">
        <v>6823086</v>
      </c>
      <c r="AE22" s="683"/>
      <c r="AF22" s="683"/>
      <c r="AG22" s="683"/>
      <c r="AH22" s="683"/>
      <c r="AI22" s="683"/>
      <c r="AJ22" s="683"/>
      <c r="AK22" s="683"/>
      <c r="AL22" s="684">
        <v>99.6</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231</v>
      </c>
      <c r="BP22" s="682"/>
      <c r="BQ22" s="682"/>
      <c r="BR22" s="682"/>
      <c r="BS22" s="688" t="s">
        <v>125</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279</v>
      </c>
      <c r="C23" s="677"/>
      <c r="D23" s="677"/>
      <c r="E23" s="677"/>
      <c r="F23" s="677"/>
      <c r="G23" s="677"/>
      <c r="H23" s="677"/>
      <c r="I23" s="677"/>
      <c r="J23" s="677"/>
      <c r="K23" s="677"/>
      <c r="L23" s="677"/>
      <c r="M23" s="677"/>
      <c r="N23" s="677"/>
      <c r="O23" s="677"/>
      <c r="P23" s="677"/>
      <c r="Q23" s="678"/>
      <c r="R23" s="679">
        <v>5338</v>
      </c>
      <c r="S23" s="680"/>
      <c r="T23" s="680"/>
      <c r="U23" s="680"/>
      <c r="V23" s="680"/>
      <c r="W23" s="680"/>
      <c r="X23" s="680"/>
      <c r="Y23" s="681"/>
      <c r="Z23" s="682">
        <v>0</v>
      </c>
      <c r="AA23" s="682"/>
      <c r="AB23" s="682"/>
      <c r="AC23" s="682"/>
      <c r="AD23" s="683">
        <v>5338</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125</v>
      </c>
      <c r="BP23" s="682"/>
      <c r="BQ23" s="682"/>
      <c r="BR23" s="682"/>
      <c r="BS23" s="688" t="s">
        <v>231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c r="B24" s="676" t="s">
        <v>286</v>
      </c>
      <c r="C24" s="677"/>
      <c r="D24" s="677"/>
      <c r="E24" s="677"/>
      <c r="F24" s="677"/>
      <c r="G24" s="677"/>
      <c r="H24" s="677"/>
      <c r="I24" s="677"/>
      <c r="J24" s="677"/>
      <c r="K24" s="677"/>
      <c r="L24" s="677"/>
      <c r="M24" s="677"/>
      <c r="N24" s="677"/>
      <c r="O24" s="677"/>
      <c r="P24" s="677"/>
      <c r="Q24" s="678"/>
      <c r="R24" s="679">
        <v>222814</v>
      </c>
      <c r="S24" s="680"/>
      <c r="T24" s="680"/>
      <c r="U24" s="680"/>
      <c r="V24" s="680"/>
      <c r="W24" s="680"/>
      <c r="X24" s="680"/>
      <c r="Y24" s="681"/>
      <c r="Z24" s="682">
        <v>1.9</v>
      </c>
      <c r="AA24" s="682"/>
      <c r="AB24" s="682"/>
      <c r="AC24" s="682"/>
      <c r="AD24" s="683" t="s">
        <v>125</v>
      </c>
      <c r="AE24" s="683"/>
      <c r="AF24" s="683"/>
      <c r="AG24" s="683"/>
      <c r="AH24" s="683"/>
      <c r="AI24" s="683"/>
      <c r="AJ24" s="683"/>
      <c r="AK24" s="683"/>
      <c r="AL24" s="684" t="s">
        <v>125</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125</v>
      </c>
      <c r="BP24" s="682"/>
      <c r="BQ24" s="682"/>
      <c r="BR24" s="682"/>
      <c r="BS24" s="688" t="s">
        <v>231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5213119</v>
      </c>
      <c r="CS24" s="669"/>
      <c r="CT24" s="669"/>
      <c r="CU24" s="669"/>
      <c r="CV24" s="669"/>
      <c r="CW24" s="669"/>
      <c r="CX24" s="669"/>
      <c r="CY24" s="670"/>
      <c r="CZ24" s="673">
        <v>46.5</v>
      </c>
      <c r="DA24" s="674"/>
      <c r="DB24" s="674"/>
      <c r="DC24" s="693"/>
      <c r="DD24" s="712">
        <v>3299092</v>
      </c>
      <c r="DE24" s="669"/>
      <c r="DF24" s="669"/>
      <c r="DG24" s="669"/>
      <c r="DH24" s="669"/>
      <c r="DI24" s="669"/>
      <c r="DJ24" s="669"/>
      <c r="DK24" s="670"/>
      <c r="DL24" s="712">
        <v>3287550</v>
      </c>
      <c r="DM24" s="669"/>
      <c r="DN24" s="669"/>
      <c r="DO24" s="669"/>
      <c r="DP24" s="669"/>
      <c r="DQ24" s="669"/>
      <c r="DR24" s="669"/>
      <c r="DS24" s="669"/>
      <c r="DT24" s="669"/>
      <c r="DU24" s="669"/>
      <c r="DV24" s="670"/>
      <c r="DW24" s="673">
        <v>45.1</v>
      </c>
      <c r="DX24" s="674"/>
      <c r="DY24" s="674"/>
      <c r="DZ24" s="674"/>
      <c r="EA24" s="674"/>
      <c r="EB24" s="674"/>
      <c r="EC24" s="675"/>
    </row>
    <row r="25" spans="2:133" ht="11.25" customHeight="1">
      <c r="B25" s="676" t="s">
        <v>289</v>
      </c>
      <c r="C25" s="677"/>
      <c r="D25" s="677"/>
      <c r="E25" s="677"/>
      <c r="F25" s="677"/>
      <c r="G25" s="677"/>
      <c r="H25" s="677"/>
      <c r="I25" s="677"/>
      <c r="J25" s="677"/>
      <c r="K25" s="677"/>
      <c r="L25" s="677"/>
      <c r="M25" s="677"/>
      <c r="N25" s="677"/>
      <c r="O25" s="677"/>
      <c r="P25" s="677"/>
      <c r="Q25" s="678"/>
      <c r="R25" s="679">
        <v>156737</v>
      </c>
      <c r="S25" s="680"/>
      <c r="T25" s="680"/>
      <c r="U25" s="680"/>
      <c r="V25" s="680"/>
      <c r="W25" s="680"/>
      <c r="X25" s="680"/>
      <c r="Y25" s="681"/>
      <c r="Z25" s="682">
        <v>1.3</v>
      </c>
      <c r="AA25" s="682"/>
      <c r="AB25" s="682"/>
      <c r="AC25" s="682"/>
      <c r="AD25" s="683">
        <v>12808</v>
      </c>
      <c r="AE25" s="683"/>
      <c r="AF25" s="683"/>
      <c r="AG25" s="683"/>
      <c r="AH25" s="683"/>
      <c r="AI25" s="683"/>
      <c r="AJ25" s="683"/>
      <c r="AK25" s="683"/>
      <c r="AL25" s="684">
        <v>0.2</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125</v>
      </c>
      <c r="BH25" s="680"/>
      <c r="BI25" s="680"/>
      <c r="BJ25" s="680"/>
      <c r="BK25" s="680"/>
      <c r="BL25" s="680"/>
      <c r="BM25" s="680"/>
      <c r="BN25" s="681"/>
      <c r="BO25" s="682" t="s">
        <v>231</v>
      </c>
      <c r="BP25" s="682"/>
      <c r="BQ25" s="682"/>
      <c r="BR25" s="682"/>
      <c r="BS25" s="688" t="s">
        <v>125</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1794496</v>
      </c>
      <c r="CS25" s="715"/>
      <c r="CT25" s="715"/>
      <c r="CU25" s="715"/>
      <c r="CV25" s="715"/>
      <c r="CW25" s="715"/>
      <c r="CX25" s="715"/>
      <c r="CY25" s="716"/>
      <c r="CZ25" s="684">
        <v>16</v>
      </c>
      <c r="DA25" s="713"/>
      <c r="DB25" s="713"/>
      <c r="DC25" s="717"/>
      <c r="DD25" s="688">
        <v>1654990</v>
      </c>
      <c r="DE25" s="715"/>
      <c r="DF25" s="715"/>
      <c r="DG25" s="715"/>
      <c r="DH25" s="715"/>
      <c r="DI25" s="715"/>
      <c r="DJ25" s="715"/>
      <c r="DK25" s="716"/>
      <c r="DL25" s="688">
        <v>1645348</v>
      </c>
      <c r="DM25" s="715"/>
      <c r="DN25" s="715"/>
      <c r="DO25" s="715"/>
      <c r="DP25" s="715"/>
      <c r="DQ25" s="715"/>
      <c r="DR25" s="715"/>
      <c r="DS25" s="715"/>
      <c r="DT25" s="715"/>
      <c r="DU25" s="715"/>
      <c r="DV25" s="716"/>
      <c r="DW25" s="684">
        <v>22.5</v>
      </c>
      <c r="DX25" s="713"/>
      <c r="DY25" s="713"/>
      <c r="DZ25" s="713"/>
      <c r="EA25" s="713"/>
      <c r="EB25" s="713"/>
      <c r="EC25" s="714"/>
    </row>
    <row r="26" spans="2:133" ht="11.25" customHeight="1">
      <c r="B26" s="676" t="s">
        <v>292</v>
      </c>
      <c r="C26" s="677"/>
      <c r="D26" s="677"/>
      <c r="E26" s="677"/>
      <c r="F26" s="677"/>
      <c r="G26" s="677"/>
      <c r="H26" s="677"/>
      <c r="I26" s="677"/>
      <c r="J26" s="677"/>
      <c r="K26" s="677"/>
      <c r="L26" s="677"/>
      <c r="M26" s="677"/>
      <c r="N26" s="677"/>
      <c r="O26" s="677"/>
      <c r="P26" s="677"/>
      <c r="Q26" s="678"/>
      <c r="R26" s="679">
        <v>114634</v>
      </c>
      <c r="S26" s="680"/>
      <c r="T26" s="680"/>
      <c r="U26" s="680"/>
      <c r="V26" s="680"/>
      <c r="W26" s="680"/>
      <c r="X26" s="680"/>
      <c r="Y26" s="681"/>
      <c r="Z26" s="682">
        <v>1</v>
      </c>
      <c r="AA26" s="682"/>
      <c r="AB26" s="682"/>
      <c r="AC26" s="682"/>
      <c r="AD26" s="683" t="s">
        <v>231</v>
      </c>
      <c r="AE26" s="683"/>
      <c r="AF26" s="683"/>
      <c r="AG26" s="683"/>
      <c r="AH26" s="683"/>
      <c r="AI26" s="683"/>
      <c r="AJ26" s="683"/>
      <c r="AK26" s="683"/>
      <c r="AL26" s="684" t="s">
        <v>125</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125</v>
      </c>
      <c r="BP26" s="682"/>
      <c r="BQ26" s="682"/>
      <c r="BR26" s="682"/>
      <c r="BS26" s="688" t="s">
        <v>231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1011161</v>
      </c>
      <c r="CS26" s="680"/>
      <c r="CT26" s="680"/>
      <c r="CU26" s="680"/>
      <c r="CV26" s="680"/>
      <c r="CW26" s="680"/>
      <c r="CX26" s="680"/>
      <c r="CY26" s="681"/>
      <c r="CZ26" s="684">
        <v>9</v>
      </c>
      <c r="DA26" s="713"/>
      <c r="DB26" s="713"/>
      <c r="DC26" s="717"/>
      <c r="DD26" s="688">
        <v>901344</v>
      </c>
      <c r="DE26" s="680"/>
      <c r="DF26" s="680"/>
      <c r="DG26" s="680"/>
      <c r="DH26" s="680"/>
      <c r="DI26" s="680"/>
      <c r="DJ26" s="680"/>
      <c r="DK26" s="681"/>
      <c r="DL26" s="688" t="s">
        <v>125</v>
      </c>
      <c r="DM26" s="680"/>
      <c r="DN26" s="680"/>
      <c r="DO26" s="680"/>
      <c r="DP26" s="680"/>
      <c r="DQ26" s="680"/>
      <c r="DR26" s="680"/>
      <c r="DS26" s="680"/>
      <c r="DT26" s="680"/>
      <c r="DU26" s="680"/>
      <c r="DV26" s="681"/>
      <c r="DW26" s="684" t="s">
        <v>231</v>
      </c>
      <c r="DX26" s="713"/>
      <c r="DY26" s="713"/>
      <c r="DZ26" s="713"/>
      <c r="EA26" s="713"/>
      <c r="EB26" s="713"/>
      <c r="EC26" s="714"/>
    </row>
    <row r="27" spans="2:133" ht="11.25" customHeight="1">
      <c r="B27" s="676" t="s">
        <v>295</v>
      </c>
      <c r="C27" s="677"/>
      <c r="D27" s="677"/>
      <c r="E27" s="677"/>
      <c r="F27" s="677"/>
      <c r="G27" s="677"/>
      <c r="H27" s="677"/>
      <c r="I27" s="677"/>
      <c r="J27" s="677"/>
      <c r="K27" s="677"/>
      <c r="L27" s="677"/>
      <c r="M27" s="677"/>
      <c r="N27" s="677"/>
      <c r="O27" s="677"/>
      <c r="P27" s="677"/>
      <c r="Q27" s="678"/>
      <c r="R27" s="679">
        <v>1480883</v>
      </c>
      <c r="S27" s="680"/>
      <c r="T27" s="680"/>
      <c r="U27" s="680"/>
      <c r="V27" s="680"/>
      <c r="W27" s="680"/>
      <c r="X27" s="680"/>
      <c r="Y27" s="681"/>
      <c r="Z27" s="682">
        <v>12.7</v>
      </c>
      <c r="AA27" s="682"/>
      <c r="AB27" s="682"/>
      <c r="AC27" s="682"/>
      <c r="AD27" s="683" t="s">
        <v>125</v>
      </c>
      <c r="AE27" s="683"/>
      <c r="AF27" s="683"/>
      <c r="AG27" s="683"/>
      <c r="AH27" s="683"/>
      <c r="AI27" s="683"/>
      <c r="AJ27" s="683"/>
      <c r="AK27" s="683"/>
      <c r="AL27" s="684" t="s">
        <v>125</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3682927</v>
      </c>
      <c r="BH27" s="680"/>
      <c r="BI27" s="680"/>
      <c r="BJ27" s="680"/>
      <c r="BK27" s="680"/>
      <c r="BL27" s="680"/>
      <c r="BM27" s="680"/>
      <c r="BN27" s="681"/>
      <c r="BO27" s="682">
        <v>100</v>
      </c>
      <c r="BP27" s="682"/>
      <c r="BQ27" s="682"/>
      <c r="BR27" s="682"/>
      <c r="BS27" s="688">
        <v>54666</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2426906</v>
      </c>
      <c r="CS27" s="715"/>
      <c r="CT27" s="715"/>
      <c r="CU27" s="715"/>
      <c r="CV27" s="715"/>
      <c r="CW27" s="715"/>
      <c r="CX27" s="715"/>
      <c r="CY27" s="716"/>
      <c r="CZ27" s="684">
        <v>21.7</v>
      </c>
      <c r="DA27" s="713"/>
      <c r="DB27" s="713"/>
      <c r="DC27" s="717"/>
      <c r="DD27" s="688">
        <v>677804</v>
      </c>
      <c r="DE27" s="715"/>
      <c r="DF27" s="715"/>
      <c r="DG27" s="715"/>
      <c r="DH27" s="715"/>
      <c r="DI27" s="715"/>
      <c r="DJ27" s="715"/>
      <c r="DK27" s="716"/>
      <c r="DL27" s="688">
        <v>675904</v>
      </c>
      <c r="DM27" s="715"/>
      <c r="DN27" s="715"/>
      <c r="DO27" s="715"/>
      <c r="DP27" s="715"/>
      <c r="DQ27" s="715"/>
      <c r="DR27" s="715"/>
      <c r="DS27" s="715"/>
      <c r="DT27" s="715"/>
      <c r="DU27" s="715"/>
      <c r="DV27" s="716"/>
      <c r="DW27" s="684">
        <v>9.3000000000000007</v>
      </c>
      <c r="DX27" s="713"/>
      <c r="DY27" s="713"/>
      <c r="DZ27" s="713"/>
      <c r="EA27" s="713"/>
      <c r="EB27" s="713"/>
      <c r="EC27" s="714"/>
    </row>
    <row r="28" spans="2:133" ht="11.25" customHeight="1">
      <c r="B28" s="721" t="s">
        <v>298</v>
      </c>
      <c r="C28" s="722"/>
      <c r="D28" s="722"/>
      <c r="E28" s="722"/>
      <c r="F28" s="722"/>
      <c r="G28" s="722"/>
      <c r="H28" s="722"/>
      <c r="I28" s="722"/>
      <c r="J28" s="722"/>
      <c r="K28" s="722"/>
      <c r="L28" s="722"/>
      <c r="M28" s="722"/>
      <c r="N28" s="722"/>
      <c r="O28" s="722"/>
      <c r="P28" s="722"/>
      <c r="Q28" s="723"/>
      <c r="R28" s="679" t="s">
        <v>231</v>
      </c>
      <c r="S28" s="680"/>
      <c r="T28" s="680"/>
      <c r="U28" s="680"/>
      <c r="V28" s="680"/>
      <c r="W28" s="680"/>
      <c r="X28" s="680"/>
      <c r="Y28" s="681"/>
      <c r="Z28" s="682" t="s">
        <v>231</v>
      </c>
      <c r="AA28" s="682"/>
      <c r="AB28" s="682"/>
      <c r="AC28" s="682"/>
      <c r="AD28" s="683" t="s">
        <v>125</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991717</v>
      </c>
      <c r="CS28" s="680"/>
      <c r="CT28" s="680"/>
      <c r="CU28" s="680"/>
      <c r="CV28" s="680"/>
      <c r="CW28" s="680"/>
      <c r="CX28" s="680"/>
      <c r="CY28" s="681"/>
      <c r="CZ28" s="684">
        <v>8.8000000000000007</v>
      </c>
      <c r="DA28" s="713"/>
      <c r="DB28" s="713"/>
      <c r="DC28" s="717"/>
      <c r="DD28" s="688">
        <v>966298</v>
      </c>
      <c r="DE28" s="680"/>
      <c r="DF28" s="680"/>
      <c r="DG28" s="680"/>
      <c r="DH28" s="680"/>
      <c r="DI28" s="680"/>
      <c r="DJ28" s="680"/>
      <c r="DK28" s="681"/>
      <c r="DL28" s="688">
        <v>966298</v>
      </c>
      <c r="DM28" s="680"/>
      <c r="DN28" s="680"/>
      <c r="DO28" s="680"/>
      <c r="DP28" s="680"/>
      <c r="DQ28" s="680"/>
      <c r="DR28" s="680"/>
      <c r="DS28" s="680"/>
      <c r="DT28" s="680"/>
      <c r="DU28" s="680"/>
      <c r="DV28" s="681"/>
      <c r="DW28" s="684">
        <v>13.2</v>
      </c>
      <c r="DX28" s="713"/>
      <c r="DY28" s="713"/>
      <c r="DZ28" s="713"/>
      <c r="EA28" s="713"/>
      <c r="EB28" s="713"/>
      <c r="EC28" s="714"/>
    </row>
    <row r="29" spans="2:133" ht="11.25" customHeight="1">
      <c r="B29" s="676" t="s">
        <v>300</v>
      </c>
      <c r="C29" s="677"/>
      <c r="D29" s="677"/>
      <c r="E29" s="677"/>
      <c r="F29" s="677"/>
      <c r="G29" s="677"/>
      <c r="H29" s="677"/>
      <c r="I29" s="677"/>
      <c r="J29" s="677"/>
      <c r="K29" s="677"/>
      <c r="L29" s="677"/>
      <c r="M29" s="677"/>
      <c r="N29" s="677"/>
      <c r="O29" s="677"/>
      <c r="P29" s="677"/>
      <c r="Q29" s="678"/>
      <c r="R29" s="679">
        <v>902299</v>
      </c>
      <c r="S29" s="680"/>
      <c r="T29" s="680"/>
      <c r="U29" s="680"/>
      <c r="V29" s="680"/>
      <c r="W29" s="680"/>
      <c r="X29" s="680"/>
      <c r="Y29" s="681"/>
      <c r="Z29" s="682">
        <v>7.7</v>
      </c>
      <c r="AA29" s="682"/>
      <c r="AB29" s="682"/>
      <c r="AC29" s="682"/>
      <c r="AD29" s="683" t="s">
        <v>231</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68</v>
      </c>
      <c r="CG29" s="695"/>
      <c r="CH29" s="695"/>
      <c r="CI29" s="695"/>
      <c r="CJ29" s="695"/>
      <c r="CK29" s="695"/>
      <c r="CL29" s="695"/>
      <c r="CM29" s="695"/>
      <c r="CN29" s="695"/>
      <c r="CO29" s="695"/>
      <c r="CP29" s="695"/>
      <c r="CQ29" s="696"/>
      <c r="CR29" s="679">
        <v>991717</v>
      </c>
      <c r="CS29" s="715"/>
      <c r="CT29" s="715"/>
      <c r="CU29" s="715"/>
      <c r="CV29" s="715"/>
      <c r="CW29" s="715"/>
      <c r="CX29" s="715"/>
      <c r="CY29" s="716"/>
      <c r="CZ29" s="684">
        <v>8.8000000000000007</v>
      </c>
      <c r="DA29" s="713"/>
      <c r="DB29" s="713"/>
      <c r="DC29" s="717"/>
      <c r="DD29" s="688">
        <v>966298</v>
      </c>
      <c r="DE29" s="715"/>
      <c r="DF29" s="715"/>
      <c r="DG29" s="715"/>
      <c r="DH29" s="715"/>
      <c r="DI29" s="715"/>
      <c r="DJ29" s="715"/>
      <c r="DK29" s="716"/>
      <c r="DL29" s="688">
        <v>966298</v>
      </c>
      <c r="DM29" s="715"/>
      <c r="DN29" s="715"/>
      <c r="DO29" s="715"/>
      <c r="DP29" s="715"/>
      <c r="DQ29" s="715"/>
      <c r="DR29" s="715"/>
      <c r="DS29" s="715"/>
      <c r="DT29" s="715"/>
      <c r="DU29" s="715"/>
      <c r="DV29" s="716"/>
      <c r="DW29" s="684">
        <v>13.2</v>
      </c>
      <c r="DX29" s="713"/>
      <c r="DY29" s="713"/>
      <c r="DZ29" s="713"/>
      <c r="EA29" s="713"/>
      <c r="EB29" s="713"/>
      <c r="EC29" s="714"/>
    </row>
    <row r="30" spans="2:133" ht="11.25" customHeight="1">
      <c r="B30" s="676" t="s">
        <v>304</v>
      </c>
      <c r="C30" s="677"/>
      <c r="D30" s="677"/>
      <c r="E30" s="677"/>
      <c r="F30" s="677"/>
      <c r="G30" s="677"/>
      <c r="H30" s="677"/>
      <c r="I30" s="677"/>
      <c r="J30" s="677"/>
      <c r="K30" s="677"/>
      <c r="L30" s="677"/>
      <c r="M30" s="677"/>
      <c r="N30" s="677"/>
      <c r="O30" s="677"/>
      <c r="P30" s="677"/>
      <c r="Q30" s="678"/>
      <c r="R30" s="679">
        <v>156191</v>
      </c>
      <c r="S30" s="680"/>
      <c r="T30" s="680"/>
      <c r="U30" s="680"/>
      <c r="V30" s="680"/>
      <c r="W30" s="680"/>
      <c r="X30" s="680"/>
      <c r="Y30" s="681"/>
      <c r="Z30" s="682">
        <v>1.3</v>
      </c>
      <c r="AA30" s="682"/>
      <c r="AB30" s="682"/>
      <c r="AC30" s="682"/>
      <c r="AD30" s="683">
        <v>7807</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98.8</v>
      </c>
      <c r="BH30" s="740"/>
      <c r="BI30" s="740"/>
      <c r="BJ30" s="740"/>
      <c r="BK30" s="740"/>
      <c r="BL30" s="740"/>
      <c r="BM30" s="674">
        <v>94.5</v>
      </c>
      <c r="BN30" s="740"/>
      <c r="BO30" s="740"/>
      <c r="BP30" s="740"/>
      <c r="BQ30" s="741"/>
      <c r="BR30" s="739">
        <v>98.6</v>
      </c>
      <c r="BS30" s="740"/>
      <c r="BT30" s="740"/>
      <c r="BU30" s="740"/>
      <c r="BV30" s="740"/>
      <c r="BW30" s="740"/>
      <c r="BX30" s="674">
        <v>94</v>
      </c>
      <c r="BY30" s="740"/>
      <c r="BZ30" s="740"/>
      <c r="CA30" s="740"/>
      <c r="CB30" s="741"/>
      <c r="CD30" s="744"/>
      <c r="CE30" s="745"/>
      <c r="CF30" s="694" t="s">
        <v>307</v>
      </c>
      <c r="CG30" s="695"/>
      <c r="CH30" s="695"/>
      <c r="CI30" s="695"/>
      <c r="CJ30" s="695"/>
      <c r="CK30" s="695"/>
      <c r="CL30" s="695"/>
      <c r="CM30" s="695"/>
      <c r="CN30" s="695"/>
      <c r="CO30" s="695"/>
      <c r="CP30" s="695"/>
      <c r="CQ30" s="696"/>
      <c r="CR30" s="679">
        <v>917208</v>
      </c>
      <c r="CS30" s="680"/>
      <c r="CT30" s="680"/>
      <c r="CU30" s="680"/>
      <c r="CV30" s="680"/>
      <c r="CW30" s="680"/>
      <c r="CX30" s="680"/>
      <c r="CY30" s="681"/>
      <c r="CZ30" s="684">
        <v>8.1999999999999993</v>
      </c>
      <c r="DA30" s="713"/>
      <c r="DB30" s="713"/>
      <c r="DC30" s="717"/>
      <c r="DD30" s="688">
        <v>891789</v>
      </c>
      <c r="DE30" s="680"/>
      <c r="DF30" s="680"/>
      <c r="DG30" s="680"/>
      <c r="DH30" s="680"/>
      <c r="DI30" s="680"/>
      <c r="DJ30" s="680"/>
      <c r="DK30" s="681"/>
      <c r="DL30" s="688">
        <v>891789</v>
      </c>
      <c r="DM30" s="680"/>
      <c r="DN30" s="680"/>
      <c r="DO30" s="680"/>
      <c r="DP30" s="680"/>
      <c r="DQ30" s="680"/>
      <c r="DR30" s="680"/>
      <c r="DS30" s="680"/>
      <c r="DT30" s="680"/>
      <c r="DU30" s="680"/>
      <c r="DV30" s="681"/>
      <c r="DW30" s="684">
        <v>12.2</v>
      </c>
      <c r="DX30" s="713"/>
      <c r="DY30" s="713"/>
      <c r="DZ30" s="713"/>
      <c r="EA30" s="713"/>
      <c r="EB30" s="713"/>
      <c r="EC30" s="714"/>
    </row>
    <row r="31" spans="2:133" ht="11.25" customHeight="1">
      <c r="B31" s="676" t="s">
        <v>308</v>
      </c>
      <c r="C31" s="677"/>
      <c r="D31" s="677"/>
      <c r="E31" s="677"/>
      <c r="F31" s="677"/>
      <c r="G31" s="677"/>
      <c r="H31" s="677"/>
      <c r="I31" s="677"/>
      <c r="J31" s="677"/>
      <c r="K31" s="677"/>
      <c r="L31" s="677"/>
      <c r="M31" s="677"/>
      <c r="N31" s="677"/>
      <c r="O31" s="677"/>
      <c r="P31" s="677"/>
      <c r="Q31" s="678"/>
      <c r="R31" s="679">
        <v>36631</v>
      </c>
      <c r="S31" s="680"/>
      <c r="T31" s="680"/>
      <c r="U31" s="680"/>
      <c r="V31" s="680"/>
      <c r="W31" s="680"/>
      <c r="X31" s="680"/>
      <c r="Y31" s="681"/>
      <c r="Z31" s="682">
        <v>0.3</v>
      </c>
      <c r="AA31" s="682"/>
      <c r="AB31" s="682"/>
      <c r="AC31" s="682"/>
      <c r="AD31" s="683" t="s">
        <v>231</v>
      </c>
      <c r="AE31" s="683"/>
      <c r="AF31" s="683"/>
      <c r="AG31" s="683"/>
      <c r="AH31" s="683"/>
      <c r="AI31" s="683"/>
      <c r="AJ31" s="683"/>
      <c r="AK31" s="683"/>
      <c r="AL31" s="684" t="s">
        <v>125</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98.6</v>
      </c>
      <c r="BH31" s="715"/>
      <c r="BI31" s="715"/>
      <c r="BJ31" s="715"/>
      <c r="BK31" s="715"/>
      <c r="BL31" s="715"/>
      <c r="BM31" s="685">
        <v>94.1</v>
      </c>
      <c r="BN31" s="737"/>
      <c r="BO31" s="737"/>
      <c r="BP31" s="737"/>
      <c r="BQ31" s="738"/>
      <c r="BR31" s="736">
        <v>98.4</v>
      </c>
      <c r="BS31" s="715"/>
      <c r="BT31" s="715"/>
      <c r="BU31" s="715"/>
      <c r="BV31" s="715"/>
      <c r="BW31" s="715"/>
      <c r="BX31" s="685">
        <v>93.5</v>
      </c>
      <c r="BY31" s="737"/>
      <c r="BZ31" s="737"/>
      <c r="CA31" s="737"/>
      <c r="CB31" s="738"/>
      <c r="CD31" s="744"/>
      <c r="CE31" s="745"/>
      <c r="CF31" s="694" t="s">
        <v>311</v>
      </c>
      <c r="CG31" s="695"/>
      <c r="CH31" s="695"/>
      <c r="CI31" s="695"/>
      <c r="CJ31" s="695"/>
      <c r="CK31" s="695"/>
      <c r="CL31" s="695"/>
      <c r="CM31" s="695"/>
      <c r="CN31" s="695"/>
      <c r="CO31" s="695"/>
      <c r="CP31" s="695"/>
      <c r="CQ31" s="696"/>
      <c r="CR31" s="679">
        <v>74509</v>
      </c>
      <c r="CS31" s="715"/>
      <c r="CT31" s="715"/>
      <c r="CU31" s="715"/>
      <c r="CV31" s="715"/>
      <c r="CW31" s="715"/>
      <c r="CX31" s="715"/>
      <c r="CY31" s="716"/>
      <c r="CZ31" s="684">
        <v>0.7</v>
      </c>
      <c r="DA31" s="713"/>
      <c r="DB31" s="713"/>
      <c r="DC31" s="717"/>
      <c r="DD31" s="688">
        <v>74509</v>
      </c>
      <c r="DE31" s="715"/>
      <c r="DF31" s="715"/>
      <c r="DG31" s="715"/>
      <c r="DH31" s="715"/>
      <c r="DI31" s="715"/>
      <c r="DJ31" s="715"/>
      <c r="DK31" s="716"/>
      <c r="DL31" s="688">
        <v>74509</v>
      </c>
      <c r="DM31" s="715"/>
      <c r="DN31" s="715"/>
      <c r="DO31" s="715"/>
      <c r="DP31" s="715"/>
      <c r="DQ31" s="715"/>
      <c r="DR31" s="715"/>
      <c r="DS31" s="715"/>
      <c r="DT31" s="715"/>
      <c r="DU31" s="715"/>
      <c r="DV31" s="716"/>
      <c r="DW31" s="684">
        <v>1</v>
      </c>
      <c r="DX31" s="713"/>
      <c r="DY31" s="713"/>
      <c r="DZ31" s="713"/>
      <c r="EA31" s="713"/>
      <c r="EB31" s="713"/>
      <c r="EC31" s="714"/>
    </row>
    <row r="32" spans="2:133" ht="11.25" customHeight="1">
      <c r="B32" s="676" t="s">
        <v>312</v>
      </c>
      <c r="C32" s="677"/>
      <c r="D32" s="677"/>
      <c r="E32" s="677"/>
      <c r="F32" s="677"/>
      <c r="G32" s="677"/>
      <c r="H32" s="677"/>
      <c r="I32" s="677"/>
      <c r="J32" s="677"/>
      <c r="K32" s="677"/>
      <c r="L32" s="677"/>
      <c r="M32" s="677"/>
      <c r="N32" s="677"/>
      <c r="O32" s="677"/>
      <c r="P32" s="677"/>
      <c r="Q32" s="678"/>
      <c r="R32" s="679">
        <v>471631</v>
      </c>
      <c r="S32" s="680"/>
      <c r="T32" s="680"/>
      <c r="U32" s="680"/>
      <c r="V32" s="680"/>
      <c r="W32" s="680"/>
      <c r="X32" s="680"/>
      <c r="Y32" s="681"/>
      <c r="Z32" s="682">
        <v>4</v>
      </c>
      <c r="AA32" s="682"/>
      <c r="AB32" s="682"/>
      <c r="AC32" s="682"/>
      <c r="AD32" s="683" t="s">
        <v>125</v>
      </c>
      <c r="AE32" s="683"/>
      <c r="AF32" s="683"/>
      <c r="AG32" s="683"/>
      <c r="AH32" s="683"/>
      <c r="AI32" s="683"/>
      <c r="AJ32" s="683"/>
      <c r="AK32" s="683"/>
      <c r="AL32" s="684" t="s">
        <v>125</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98.9</v>
      </c>
      <c r="BH32" s="749"/>
      <c r="BI32" s="749"/>
      <c r="BJ32" s="749"/>
      <c r="BK32" s="749"/>
      <c r="BL32" s="749"/>
      <c r="BM32" s="750">
        <v>94.2</v>
      </c>
      <c r="BN32" s="749"/>
      <c r="BO32" s="749"/>
      <c r="BP32" s="749"/>
      <c r="BQ32" s="751"/>
      <c r="BR32" s="748">
        <v>98.6</v>
      </c>
      <c r="BS32" s="749"/>
      <c r="BT32" s="749"/>
      <c r="BU32" s="749"/>
      <c r="BV32" s="749"/>
      <c r="BW32" s="749"/>
      <c r="BX32" s="750">
        <v>93.6</v>
      </c>
      <c r="BY32" s="749"/>
      <c r="BZ32" s="749"/>
      <c r="CA32" s="749"/>
      <c r="CB32" s="751"/>
      <c r="CD32" s="746"/>
      <c r="CE32" s="747"/>
      <c r="CF32" s="694" t="s">
        <v>314</v>
      </c>
      <c r="CG32" s="695"/>
      <c r="CH32" s="695"/>
      <c r="CI32" s="695"/>
      <c r="CJ32" s="695"/>
      <c r="CK32" s="695"/>
      <c r="CL32" s="695"/>
      <c r="CM32" s="695"/>
      <c r="CN32" s="695"/>
      <c r="CO32" s="695"/>
      <c r="CP32" s="695"/>
      <c r="CQ32" s="696"/>
      <c r="CR32" s="679" t="s">
        <v>125</v>
      </c>
      <c r="CS32" s="680"/>
      <c r="CT32" s="680"/>
      <c r="CU32" s="680"/>
      <c r="CV32" s="680"/>
      <c r="CW32" s="680"/>
      <c r="CX32" s="680"/>
      <c r="CY32" s="681"/>
      <c r="CZ32" s="684" t="s">
        <v>231</v>
      </c>
      <c r="DA32" s="713"/>
      <c r="DB32" s="713"/>
      <c r="DC32" s="717"/>
      <c r="DD32" s="688" t="s">
        <v>125</v>
      </c>
      <c r="DE32" s="680"/>
      <c r="DF32" s="680"/>
      <c r="DG32" s="680"/>
      <c r="DH32" s="680"/>
      <c r="DI32" s="680"/>
      <c r="DJ32" s="680"/>
      <c r="DK32" s="681"/>
      <c r="DL32" s="688" t="s">
        <v>231</v>
      </c>
      <c r="DM32" s="680"/>
      <c r="DN32" s="680"/>
      <c r="DO32" s="680"/>
      <c r="DP32" s="680"/>
      <c r="DQ32" s="680"/>
      <c r="DR32" s="680"/>
      <c r="DS32" s="680"/>
      <c r="DT32" s="680"/>
      <c r="DU32" s="680"/>
      <c r="DV32" s="681"/>
      <c r="DW32" s="684" t="s">
        <v>125</v>
      </c>
      <c r="DX32" s="713"/>
      <c r="DY32" s="713"/>
      <c r="DZ32" s="713"/>
      <c r="EA32" s="713"/>
      <c r="EB32" s="713"/>
      <c r="EC32" s="714"/>
    </row>
    <row r="33" spans="2:133" ht="11.25" customHeight="1">
      <c r="B33" s="676" t="s">
        <v>315</v>
      </c>
      <c r="C33" s="677"/>
      <c r="D33" s="677"/>
      <c r="E33" s="677"/>
      <c r="F33" s="677"/>
      <c r="G33" s="677"/>
      <c r="H33" s="677"/>
      <c r="I33" s="677"/>
      <c r="J33" s="677"/>
      <c r="K33" s="677"/>
      <c r="L33" s="677"/>
      <c r="M33" s="677"/>
      <c r="N33" s="677"/>
      <c r="O33" s="677"/>
      <c r="P33" s="677"/>
      <c r="Q33" s="678"/>
      <c r="R33" s="679">
        <v>355035</v>
      </c>
      <c r="S33" s="680"/>
      <c r="T33" s="680"/>
      <c r="U33" s="680"/>
      <c r="V33" s="680"/>
      <c r="W33" s="680"/>
      <c r="X33" s="680"/>
      <c r="Y33" s="681"/>
      <c r="Z33" s="682">
        <v>3</v>
      </c>
      <c r="AA33" s="682"/>
      <c r="AB33" s="682"/>
      <c r="AC33" s="682"/>
      <c r="AD33" s="683" t="s">
        <v>231</v>
      </c>
      <c r="AE33" s="683"/>
      <c r="AF33" s="683"/>
      <c r="AG33" s="683"/>
      <c r="AH33" s="683"/>
      <c r="AI33" s="683"/>
      <c r="AJ33" s="683"/>
      <c r="AK33" s="683"/>
      <c r="AL33" s="684" t="s">
        <v>125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5384247</v>
      </c>
      <c r="CS33" s="715"/>
      <c r="CT33" s="715"/>
      <c r="CU33" s="715"/>
      <c r="CV33" s="715"/>
      <c r="CW33" s="715"/>
      <c r="CX33" s="715"/>
      <c r="CY33" s="716"/>
      <c r="CZ33" s="684">
        <v>48</v>
      </c>
      <c r="DA33" s="713"/>
      <c r="DB33" s="713"/>
      <c r="DC33" s="717"/>
      <c r="DD33" s="688">
        <v>4663746</v>
      </c>
      <c r="DE33" s="715"/>
      <c r="DF33" s="715"/>
      <c r="DG33" s="715"/>
      <c r="DH33" s="715"/>
      <c r="DI33" s="715"/>
      <c r="DJ33" s="715"/>
      <c r="DK33" s="716"/>
      <c r="DL33" s="688">
        <v>3652227</v>
      </c>
      <c r="DM33" s="715"/>
      <c r="DN33" s="715"/>
      <c r="DO33" s="715"/>
      <c r="DP33" s="715"/>
      <c r="DQ33" s="715"/>
      <c r="DR33" s="715"/>
      <c r="DS33" s="715"/>
      <c r="DT33" s="715"/>
      <c r="DU33" s="715"/>
      <c r="DV33" s="716"/>
      <c r="DW33" s="684">
        <v>50</v>
      </c>
      <c r="DX33" s="713"/>
      <c r="DY33" s="713"/>
      <c r="DZ33" s="713"/>
      <c r="EA33" s="713"/>
      <c r="EB33" s="713"/>
      <c r="EC33" s="714"/>
    </row>
    <row r="34" spans="2:133" ht="11.25" customHeight="1">
      <c r="B34" s="676" t="s">
        <v>317</v>
      </c>
      <c r="C34" s="677"/>
      <c r="D34" s="677"/>
      <c r="E34" s="677"/>
      <c r="F34" s="677"/>
      <c r="G34" s="677"/>
      <c r="H34" s="677"/>
      <c r="I34" s="677"/>
      <c r="J34" s="677"/>
      <c r="K34" s="677"/>
      <c r="L34" s="677"/>
      <c r="M34" s="677"/>
      <c r="N34" s="677"/>
      <c r="O34" s="677"/>
      <c r="P34" s="677"/>
      <c r="Q34" s="678"/>
      <c r="R34" s="679">
        <v>108293</v>
      </c>
      <c r="S34" s="680"/>
      <c r="T34" s="680"/>
      <c r="U34" s="680"/>
      <c r="V34" s="680"/>
      <c r="W34" s="680"/>
      <c r="X34" s="680"/>
      <c r="Y34" s="681"/>
      <c r="Z34" s="682">
        <v>0.9</v>
      </c>
      <c r="AA34" s="682"/>
      <c r="AB34" s="682"/>
      <c r="AC34" s="682"/>
      <c r="AD34" s="683">
        <v>1</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1831241</v>
      </c>
      <c r="CS34" s="680"/>
      <c r="CT34" s="680"/>
      <c r="CU34" s="680"/>
      <c r="CV34" s="680"/>
      <c r="CW34" s="680"/>
      <c r="CX34" s="680"/>
      <c r="CY34" s="681"/>
      <c r="CZ34" s="684">
        <v>16.3</v>
      </c>
      <c r="DA34" s="713"/>
      <c r="DB34" s="713"/>
      <c r="DC34" s="717"/>
      <c r="DD34" s="688">
        <v>1424928</v>
      </c>
      <c r="DE34" s="680"/>
      <c r="DF34" s="680"/>
      <c r="DG34" s="680"/>
      <c r="DH34" s="680"/>
      <c r="DI34" s="680"/>
      <c r="DJ34" s="680"/>
      <c r="DK34" s="681"/>
      <c r="DL34" s="688">
        <v>1320723</v>
      </c>
      <c r="DM34" s="680"/>
      <c r="DN34" s="680"/>
      <c r="DO34" s="680"/>
      <c r="DP34" s="680"/>
      <c r="DQ34" s="680"/>
      <c r="DR34" s="680"/>
      <c r="DS34" s="680"/>
      <c r="DT34" s="680"/>
      <c r="DU34" s="680"/>
      <c r="DV34" s="681"/>
      <c r="DW34" s="684">
        <v>18.100000000000001</v>
      </c>
      <c r="DX34" s="713"/>
      <c r="DY34" s="713"/>
      <c r="DZ34" s="713"/>
      <c r="EA34" s="713"/>
      <c r="EB34" s="713"/>
      <c r="EC34" s="714"/>
    </row>
    <row r="35" spans="2:133" ht="11.25" customHeight="1">
      <c r="B35" s="676" t="s">
        <v>321</v>
      </c>
      <c r="C35" s="677"/>
      <c r="D35" s="677"/>
      <c r="E35" s="677"/>
      <c r="F35" s="677"/>
      <c r="G35" s="677"/>
      <c r="H35" s="677"/>
      <c r="I35" s="677"/>
      <c r="J35" s="677"/>
      <c r="K35" s="677"/>
      <c r="L35" s="677"/>
      <c r="M35" s="677"/>
      <c r="N35" s="677"/>
      <c r="O35" s="677"/>
      <c r="P35" s="677"/>
      <c r="Q35" s="678"/>
      <c r="R35" s="679">
        <v>552828</v>
      </c>
      <c r="S35" s="680"/>
      <c r="T35" s="680"/>
      <c r="U35" s="680"/>
      <c r="V35" s="680"/>
      <c r="W35" s="680"/>
      <c r="X35" s="680"/>
      <c r="Y35" s="681"/>
      <c r="Z35" s="682">
        <v>4.7</v>
      </c>
      <c r="AA35" s="682"/>
      <c r="AB35" s="682"/>
      <c r="AC35" s="682"/>
      <c r="AD35" s="683" t="s">
        <v>125</v>
      </c>
      <c r="AE35" s="683"/>
      <c r="AF35" s="683"/>
      <c r="AG35" s="683"/>
      <c r="AH35" s="683"/>
      <c r="AI35" s="683"/>
      <c r="AJ35" s="683"/>
      <c r="AK35" s="683"/>
      <c r="AL35" s="684" t="s">
        <v>125</v>
      </c>
      <c r="AM35" s="685"/>
      <c r="AN35" s="685"/>
      <c r="AO35" s="686"/>
      <c r="AP35" s="234"/>
      <c r="AQ35" s="752" t="s">
        <v>322</v>
      </c>
      <c r="AR35" s="753"/>
      <c r="AS35" s="753"/>
      <c r="AT35" s="753"/>
      <c r="AU35" s="753"/>
      <c r="AV35" s="753"/>
      <c r="AW35" s="753"/>
      <c r="AX35" s="753"/>
      <c r="AY35" s="754"/>
      <c r="AZ35" s="668">
        <v>1584102</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-21082</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53965</v>
      </c>
      <c r="CS35" s="715"/>
      <c r="CT35" s="715"/>
      <c r="CU35" s="715"/>
      <c r="CV35" s="715"/>
      <c r="CW35" s="715"/>
      <c r="CX35" s="715"/>
      <c r="CY35" s="716"/>
      <c r="CZ35" s="684">
        <v>0.5</v>
      </c>
      <c r="DA35" s="713"/>
      <c r="DB35" s="713"/>
      <c r="DC35" s="717"/>
      <c r="DD35" s="688">
        <v>48452</v>
      </c>
      <c r="DE35" s="715"/>
      <c r="DF35" s="715"/>
      <c r="DG35" s="715"/>
      <c r="DH35" s="715"/>
      <c r="DI35" s="715"/>
      <c r="DJ35" s="715"/>
      <c r="DK35" s="716"/>
      <c r="DL35" s="688">
        <v>48452</v>
      </c>
      <c r="DM35" s="715"/>
      <c r="DN35" s="715"/>
      <c r="DO35" s="715"/>
      <c r="DP35" s="715"/>
      <c r="DQ35" s="715"/>
      <c r="DR35" s="715"/>
      <c r="DS35" s="715"/>
      <c r="DT35" s="715"/>
      <c r="DU35" s="715"/>
      <c r="DV35" s="716"/>
      <c r="DW35" s="684">
        <v>0.7</v>
      </c>
      <c r="DX35" s="713"/>
      <c r="DY35" s="713"/>
      <c r="DZ35" s="713"/>
      <c r="EA35" s="713"/>
      <c r="EB35" s="713"/>
      <c r="EC35" s="714"/>
    </row>
    <row r="36" spans="2:133" ht="11.25" customHeight="1">
      <c r="B36" s="676" t="s">
        <v>325</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125</v>
      </c>
      <c r="AA36" s="682"/>
      <c r="AB36" s="682"/>
      <c r="AC36" s="682"/>
      <c r="AD36" s="683" t="s">
        <v>231</v>
      </c>
      <c r="AE36" s="683"/>
      <c r="AF36" s="683"/>
      <c r="AG36" s="683"/>
      <c r="AH36" s="683"/>
      <c r="AI36" s="683"/>
      <c r="AJ36" s="683"/>
      <c r="AK36" s="683"/>
      <c r="AL36" s="684" t="s">
        <v>231</v>
      </c>
      <c r="AM36" s="685"/>
      <c r="AN36" s="685"/>
      <c r="AO36" s="686"/>
      <c r="AQ36" s="756" t="s">
        <v>326</v>
      </c>
      <c r="AR36" s="757"/>
      <c r="AS36" s="757"/>
      <c r="AT36" s="757"/>
      <c r="AU36" s="757"/>
      <c r="AV36" s="757"/>
      <c r="AW36" s="757"/>
      <c r="AX36" s="757"/>
      <c r="AY36" s="758"/>
      <c r="AZ36" s="679">
        <v>395260</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-84962</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1562751</v>
      </c>
      <c r="CS36" s="680"/>
      <c r="CT36" s="680"/>
      <c r="CU36" s="680"/>
      <c r="CV36" s="680"/>
      <c r="CW36" s="680"/>
      <c r="CX36" s="680"/>
      <c r="CY36" s="681"/>
      <c r="CZ36" s="684">
        <v>13.9</v>
      </c>
      <c r="DA36" s="713"/>
      <c r="DB36" s="713"/>
      <c r="DC36" s="717"/>
      <c r="DD36" s="688">
        <v>1515291</v>
      </c>
      <c r="DE36" s="680"/>
      <c r="DF36" s="680"/>
      <c r="DG36" s="680"/>
      <c r="DH36" s="680"/>
      <c r="DI36" s="680"/>
      <c r="DJ36" s="680"/>
      <c r="DK36" s="681"/>
      <c r="DL36" s="688">
        <v>1449495</v>
      </c>
      <c r="DM36" s="680"/>
      <c r="DN36" s="680"/>
      <c r="DO36" s="680"/>
      <c r="DP36" s="680"/>
      <c r="DQ36" s="680"/>
      <c r="DR36" s="680"/>
      <c r="DS36" s="680"/>
      <c r="DT36" s="680"/>
      <c r="DU36" s="680"/>
      <c r="DV36" s="681"/>
      <c r="DW36" s="684">
        <v>19.899999999999999</v>
      </c>
      <c r="DX36" s="713"/>
      <c r="DY36" s="713"/>
      <c r="DZ36" s="713"/>
      <c r="EA36" s="713"/>
      <c r="EB36" s="713"/>
      <c r="EC36" s="714"/>
    </row>
    <row r="37" spans="2:133" ht="11.25" customHeight="1">
      <c r="B37" s="676" t="s">
        <v>329</v>
      </c>
      <c r="C37" s="677"/>
      <c r="D37" s="677"/>
      <c r="E37" s="677"/>
      <c r="F37" s="677"/>
      <c r="G37" s="677"/>
      <c r="H37" s="677"/>
      <c r="I37" s="677"/>
      <c r="J37" s="677"/>
      <c r="K37" s="677"/>
      <c r="L37" s="677"/>
      <c r="M37" s="677"/>
      <c r="N37" s="677"/>
      <c r="O37" s="677"/>
      <c r="P37" s="677"/>
      <c r="Q37" s="678"/>
      <c r="R37" s="679">
        <v>448228</v>
      </c>
      <c r="S37" s="680"/>
      <c r="T37" s="680"/>
      <c r="U37" s="680"/>
      <c r="V37" s="680"/>
      <c r="W37" s="680"/>
      <c r="X37" s="680"/>
      <c r="Y37" s="681"/>
      <c r="Z37" s="682">
        <v>3.8</v>
      </c>
      <c r="AA37" s="682"/>
      <c r="AB37" s="682"/>
      <c r="AC37" s="682"/>
      <c r="AD37" s="683" t="s">
        <v>231</v>
      </c>
      <c r="AE37" s="683"/>
      <c r="AF37" s="683"/>
      <c r="AG37" s="683"/>
      <c r="AH37" s="683"/>
      <c r="AI37" s="683"/>
      <c r="AJ37" s="683"/>
      <c r="AK37" s="683"/>
      <c r="AL37" s="684" t="s">
        <v>231</v>
      </c>
      <c r="AM37" s="685"/>
      <c r="AN37" s="685"/>
      <c r="AO37" s="686"/>
      <c r="AQ37" s="756" t="s">
        <v>330</v>
      </c>
      <c r="AR37" s="757"/>
      <c r="AS37" s="757"/>
      <c r="AT37" s="757"/>
      <c r="AU37" s="757"/>
      <c r="AV37" s="757"/>
      <c r="AW37" s="757"/>
      <c r="AX37" s="757"/>
      <c r="AY37" s="758"/>
      <c r="AZ37" s="679">
        <v>21874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4790</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629469</v>
      </c>
      <c r="CS37" s="715"/>
      <c r="CT37" s="715"/>
      <c r="CU37" s="715"/>
      <c r="CV37" s="715"/>
      <c r="CW37" s="715"/>
      <c r="CX37" s="715"/>
      <c r="CY37" s="716"/>
      <c r="CZ37" s="684">
        <v>5.6</v>
      </c>
      <c r="DA37" s="713"/>
      <c r="DB37" s="713"/>
      <c r="DC37" s="717"/>
      <c r="DD37" s="688">
        <v>629469</v>
      </c>
      <c r="DE37" s="715"/>
      <c r="DF37" s="715"/>
      <c r="DG37" s="715"/>
      <c r="DH37" s="715"/>
      <c r="DI37" s="715"/>
      <c r="DJ37" s="715"/>
      <c r="DK37" s="716"/>
      <c r="DL37" s="688">
        <v>617904</v>
      </c>
      <c r="DM37" s="715"/>
      <c r="DN37" s="715"/>
      <c r="DO37" s="715"/>
      <c r="DP37" s="715"/>
      <c r="DQ37" s="715"/>
      <c r="DR37" s="715"/>
      <c r="DS37" s="715"/>
      <c r="DT37" s="715"/>
      <c r="DU37" s="715"/>
      <c r="DV37" s="716"/>
      <c r="DW37" s="684">
        <v>8.5</v>
      </c>
      <c r="DX37" s="713"/>
      <c r="DY37" s="713"/>
      <c r="DZ37" s="713"/>
      <c r="EA37" s="713"/>
      <c r="EB37" s="713"/>
      <c r="EC37" s="714"/>
    </row>
    <row r="38" spans="2:133" ht="11.25" customHeight="1">
      <c r="B38" s="724" t="s">
        <v>333</v>
      </c>
      <c r="C38" s="725"/>
      <c r="D38" s="725"/>
      <c r="E38" s="725"/>
      <c r="F38" s="725"/>
      <c r="G38" s="725"/>
      <c r="H38" s="725"/>
      <c r="I38" s="725"/>
      <c r="J38" s="725"/>
      <c r="K38" s="725"/>
      <c r="L38" s="725"/>
      <c r="M38" s="725"/>
      <c r="N38" s="725"/>
      <c r="O38" s="725"/>
      <c r="P38" s="725"/>
      <c r="Q38" s="726"/>
      <c r="R38" s="759">
        <v>11679181</v>
      </c>
      <c r="S38" s="760"/>
      <c r="T38" s="760"/>
      <c r="U38" s="760"/>
      <c r="V38" s="760"/>
      <c r="W38" s="760"/>
      <c r="X38" s="760"/>
      <c r="Y38" s="761"/>
      <c r="Z38" s="762">
        <v>100</v>
      </c>
      <c r="AA38" s="762"/>
      <c r="AB38" s="762"/>
      <c r="AC38" s="762"/>
      <c r="AD38" s="763">
        <v>6849040</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125</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7918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1166968</v>
      </c>
      <c r="CS38" s="680"/>
      <c r="CT38" s="680"/>
      <c r="CU38" s="680"/>
      <c r="CV38" s="680"/>
      <c r="CW38" s="680"/>
      <c r="CX38" s="680"/>
      <c r="CY38" s="681"/>
      <c r="CZ38" s="684">
        <v>10.4</v>
      </c>
      <c r="DA38" s="713"/>
      <c r="DB38" s="713"/>
      <c r="DC38" s="717"/>
      <c r="DD38" s="688">
        <v>906269</v>
      </c>
      <c r="DE38" s="680"/>
      <c r="DF38" s="680"/>
      <c r="DG38" s="680"/>
      <c r="DH38" s="680"/>
      <c r="DI38" s="680"/>
      <c r="DJ38" s="680"/>
      <c r="DK38" s="681"/>
      <c r="DL38" s="688">
        <v>833557</v>
      </c>
      <c r="DM38" s="680"/>
      <c r="DN38" s="680"/>
      <c r="DO38" s="680"/>
      <c r="DP38" s="680"/>
      <c r="DQ38" s="680"/>
      <c r="DR38" s="680"/>
      <c r="DS38" s="680"/>
      <c r="DT38" s="680"/>
      <c r="DU38" s="680"/>
      <c r="DV38" s="681"/>
      <c r="DW38" s="684">
        <v>11.4</v>
      </c>
      <c r="DX38" s="713"/>
      <c r="DY38" s="713"/>
      <c r="DZ38" s="713"/>
      <c r="EA38" s="713"/>
      <c r="EB38" s="713"/>
      <c r="EC38" s="714"/>
    </row>
    <row r="39" spans="2:133" ht="11.25" customHeight="1">
      <c r="AQ39" s="756" t="s">
        <v>337</v>
      </c>
      <c r="AR39" s="757"/>
      <c r="AS39" s="757"/>
      <c r="AT39" s="757"/>
      <c r="AU39" s="757"/>
      <c r="AV39" s="757"/>
      <c r="AW39" s="757"/>
      <c r="AX39" s="757"/>
      <c r="AY39" s="758"/>
      <c r="AZ39" s="679" t="s">
        <v>125</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93</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750933</v>
      </c>
      <c r="CS39" s="715"/>
      <c r="CT39" s="715"/>
      <c r="CU39" s="715"/>
      <c r="CV39" s="715"/>
      <c r="CW39" s="715"/>
      <c r="CX39" s="715"/>
      <c r="CY39" s="716"/>
      <c r="CZ39" s="684">
        <v>6.7</v>
      </c>
      <c r="DA39" s="713"/>
      <c r="DB39" s="713"/>
      <c r="DC39" s="717"/>
      <c r="DD39" s="688">
        <v>750617</v>
      </c>
      <c r="DE39" s="715"/>
      <c r="DF39" s="715"/>
      <c r="DG39" s="715"/>
      <c r="DH39" s="715"/>
      <c r="DI39" s="715"/>
      <c r="DJ39" s="715"/>
      <c r="DK39" s="716"/>
      <c r="DL39" s="688" t="s">
        <v>231</v>
      </c>
      <c r="DM39" s="715"/>
      <c r="DN39" s="715"/>
      <c r="DO39" s="715"/>
      <c r="DP39" s="715"/>
      <c r="DQ39" s="715"/>
      <c r="DR39" s="715"/>
      <c r="DS39" s="715"/>
      <c r="DT39" s="715"/>
      <c r="DU39" s="715"/>
      <c r="DV39" s="716"/>
      <c r="DW39" s="684" t="s">
        <v>125</v>
      </c>
      <c r="DX39" s="713"/>
      <c r="DY39" s="713"/>
      <c r="DZ39" s="713"/>
      <c r="EA39" s="713"/>
      <c r="EB39" s="713"/>
      <c r="EC39" s="714"/>
    </row>
    <row r="40" spans="2:133" ht="11.25" customHeight="1">
      <c r="AQ40" s="756" t="s">
        <v>341</v>
      </c>
      <c r="AR40" s="757"/>
      <c r="AS40" s="757"/>
      <c r="AT40" s="757"/>
      <c r="AU40" s="757"/>
      <c r="AV40" s="757"/>
      <c r="AW40" s="757"/>
      <c r="AX40" s="757"/>
      <c r="AY40" s="758"/>
      <c r="AZ40" s="679">
        <v>337782</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125</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18389</v>
      </c>
      <c r="CS40" s="680"/>
      <c r="CT40" s="680"/>
      <c r="CU40" s="680"/>
      <c r="CV40" s="680"/>
      <c r="CW40" s="680"/>
      <c r="CX40" s="680"/>
      <c r="CY40" s="681"/>
      <c r="CZ40" s="684">
        <v>0.2</v>
      </c>
      <c r="DA40" s="713"/>
      <c r="DB40" s="713"/>
      <c r="DC40" s="717"/>
      <c r="DD40" s="688">
        <v>18189</v>
      </c>
      <c r="DE40" s="680"/>
      <c r="DF40" s="680"/>
      <c r="DG40" s="680"/>
      <c r="DH40" s="680"/>
      <c r="DI40" s="680"/>
      <c r="DJ40" s="680"/>
      <c r="DK40" s="681"/>
      <c r="DL40" s="688" t="s">
        <v>125</v>
      </c>
      <c r="DM40" s="680"/>
      <c r="DN40" s="680"/>
      <c r="DO40" s="680"/>
      <c r="DP40" s="680"/>
      <c r="DQ40" s="680"/>
      <c r="DR40" s="680"/>
      <c r="DS40" s="680"/>
      <c r="DT40" s="680"/>
      <c r="DU40" s="680"/>
      <c r="DV40" s="681"/>
      <c r="DW40" s="684" t="s">
        <v>125</v>
      </c>
      <c r="DX40" s="713"/>
      <c r="DY40" s="713"/>
      <c r="DZ40" s="713"/>
      <c r="EA40" s="713"/>
      <c r="EB40" s="713"/>
      <c r="EC40" s="714"/>
    </row>
    <row r="41" spans="2:133" ht="11.25" customHeight="1">
      <c r="AQ41" s="766" t="s">
        <v>344</v>
      </c>
      <c r="AR41" s="767"/>
      <c r="AS41" s="767"/>
      <c r="AT41" s="767"/>
      <c r="AU41" s="767"/>
      <c r="AV41" s="767"/>
      <c r="AW41" s="767"/>
      <c r="AX41" s="767"/>
      <c r="AY41" s="768"/>
      <c r="AZ41" s="759">
        <v>829186</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354</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231</v>
      </c>
      <c r="CS41" s="715"/>
      <c r="CT41" s="715"/>
      <c r="CU41" s="715"/>
      <c r="CV41" s="715"/>
      <c r="CW41" s="715"/>
      <c r="CX41" s="715"/>
      <c r="CY41" s="716"/>
      <c r="CZ41" s="684" t="s">
        <v>125</v>
      </c>
      <c r="DA41" s="713"/>
      <c r="DB41" s="713"/>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610025</v>
      </c>
      <c r="CS42" s="680"/>
      <c r="CT42" s="680"/>
      <c r="CU42" s="680"/>
      <c r="CV42" s="680"/>
      <c r="CW42" s="680"/>
      <c r="CX42" s="680"/>
      <c r="CY42" s="681"/>
      <c r="CZ42" s="684">
        <v>5.4</v>
      </c>
      <c r="DA42" s="685"/>
      <c r="DB42" s="685"/>
      <c r="DC42" s="780"/>
      <c r="DD42" s="688">
        <v>245788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5261</v>
      </c>
      <c r="CS43" s="715"/>
      <c r="CT43" s="715"/>
      <c r="CU43" s="715"/>
      <c r="CV43" s="715"/>
      <c r="CW43" s="715"/>
      <c r="CX43" s="715"/>
      <c r="CY43" s="716"/>
      <c r="CZ43" s="684">
        <v>0</v>
      </c>
      <c r="DA43" s="713"/>
      <c r="DB43" s="713"/>
      <c r="DC43" s="717"/>
      <c r="DD43" s="688">
        <v>5261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351</v>
      </c>
      <c r="CD44" s="791" t="s">
        <v>303</v>
      </c>
      <c r="CE44" s="792"/>
      <c r="CF44" s="676" t="s">
        <v>352</v>
      </c>
      <c r="CG44" s="677"/>
      <c r="CH44" s="677"/>
      <c r="CI44" s="677"/>
      <c r="CJ44" s="677"/>
      <c r="CK44" s="677"/>
      <c r="CL44" s="677"/>
      <c r="CM44" s="677"/>
      <c r="CN44" s="677"/>
      <c r="CO44" s="677"/>
      <c r="CP44" s="677"/>
      <c r="CQ44" s="678"/>
      <c r="CR44" s="679">
        <v>580974</v>
      </c>
      <c r="CS44" s="680"/>
      <c r="CT44" s="680"/>
      <c r="CU44" s="680"/>
      <c r="CV44" s="680"/>
      <c r="CW44" s="680"/>
      <c r="CX44" s="680"/>
      <c r="CY44" s="681"/>
      <c r="CZ44" s="684">
        <v>5.2</v>
      </c>
      <c r="DA44" s="685"/>
      <c r="DB44" s="685"/>
      <c r="DC44" s="780"/>
      <c r="DD44" s="688">
        <v>229530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353</v>
      </c>
      <c r="CG45" s="677"/>
      <c r="CH45" s="677"/>
      <c r="CI45" s="677"/>
      <c r="CJ45" s="677"/>
      <c r="CK45" s="677"/>
      <c r="CL45" s="677"/>
      <c r="CM45" s="677"/>
      <c r="CN45" s="677"/>
      <c r="CO45" s="677"/>
      <c r="CP45" s="677"/>
      <c r="CQ45" s="678"/>
      <c r="CR45" s="679">
        <v>309858</v>
      </c>
      <c r="CS45" s="715"/>
      <c r="CT45" s="715"/>
      <c r="CU45" s="715"/>
      <c r="CV45" s="715"/>
      <c r="CW45" s="715"/>
      <c r="CX45" s="715"/>
      <c r="CY45" s="716"/>
      <c r="CZ45" s="684">
        <v>2.8</v>
      </c>
      <c r="DA45" s="713"/>
      <c r="DB45" s="713"/>
      <c r="DC45" s="717"/>
      <c r="DD45" s="688">
        <v>14653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354</v>
      </c>
      <c r="CG46" s="677"/>
      <c r="CH46" s="677"/>
      <c r="CI46" s="677"/>
      <c r="CJ46" s="677"/>
      <c r="CK46" s="677"/>
      <c r="CL46" s="677"/>
      <c r="CM46" s="677"/>
      <c r="CN46" s="677"/>
      <c r="CO46" s="677"/>
      <c r="CP46" s="677"/>
      <c r="CQ46" s="678"/>
      <c r="CR46" s="679">
        <v>258452</v>
      </c>
      <c r="CS46" s="680"/>
      <c r="CT46" s="680"/>
      <c r="CU46" s="680"/>
      <c r="CV46" s="680"/>
      <c r="CW46" s="680"/>
      <c r="CX46" s="680"/>
      <c r="CY46" s="681"/>
      <c r="CZ46" s="684">
        <v>2.2999999999999998</v>
      </c>
      <c r="DA46" s="685"/>
      <c r="DB46" s="685"/>
      <c r="DC46" s="780"/>
      <c r="DD46" s="688">
        <v>212513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355</v>
      </c>
      <c r="CG47" s="677"/>
      <c r="CH47" s="677"/>
      <c r="CI47" s="677"/>
      <c r="CJ47" s="677"/>
      <c r="CK47" s="677"/>
      <c r="CL47" s="677"/>
      <c r="CM47" s="677"/>
      <c r="CN47" s="677"/>
      <c r="CO47" s="677"/>
      <c r="CP47" s="677"/>
      <c r="CQ47" s="678"/>
      <c r="CR47" s="679">
        <v>29051</v>
      </c>
      <c r="CS47" s="715"/>
      <c r="CT47" s="715"/>
      <c r="CU47" s="715"/>
      <c r="CV47" s="715"/>
      <c r="CW47" s="715"/>
      <c r="CX47" s="715"/>
      <c r="CY47" s="716"/>
      <c r="CZ47" s="684">
        <v>0.3</v>
      </c>
      <c r="DA47" s="713"/>
      <c r="DB47" s="713"/>
      <c r="DC47" s="717"/>
      <c r="DD47" s="688">
        <v>16258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356</v>
      </c>
      <c r="CG48" s="677"/>
      <c r="CH48" s="677"/>
      <c r="CI48" s="677"/>
      <c r="CJ48" s="677"/>
      <c r="CK48" s="677"/>
      <c r="CL48" s="677"/>
      <c r="CM48" s="677"/>
      <c r="CN48" s="677"/>
      <c r="CO48" s="677"/>
      <c r="CP48" s="677"/>
      <c r="CQ48" s="678"/>
      <c r="CR48" s="679" t="s">
        <v>125</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357</v>
      </c>
      <c r="CE49" s="725"/>
      <c r="CF49" s="725"/>
      <c r="CG49" s="725"/>
      <c r="CH49" s="725"/>
      <c r="CI49" s="725"/>
      <c r="CJ49" s="725"/>
      <c r="CK49" s="725"/>
      <c r="CL49" s="725"/>
      <c r="CM49" s="725"/>
      <c r="CN49" s="725"/>
      <c r="CO49" s="725"/>
      <c r="CP49" s="725"/>
      <c r="CQ49" s="726"/>
      <c r="CR49" s="759">
        <v>11207391</v>
      </c>
      <c r="CS49" s="749"/>
      <c r="CT49" s="749"/>
      <c r="CU49" s="749"/>
      <c r="CV49" s="749"/>
      <c r="CW49" s="749"/>
      <c r="CX49" s="749"/>
      <c r="CY49" s="781"/>
      <c r="CZ49" s="764">
        <v>100</v>
      </c>
      <c r="DA49" s="782"/>
      <c r="DB49" s="782"/>
      <c r="DC49" s="783"/>
      <c r="DD49" s="784">
        <v>8208626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th5oJU8mYQWWur21F5tyPbGWGabCe5hKbgy1jWXWclr5JPMphZGKBKqh/DWHIlLCRiAJmlrjSMo8OPmU5qxt0g==" saltValue="GdUT6Qqc9h2AlgbzuhAy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380</v>
      </c>
      <c r="C7" s="812"/>
      <c r="D7" s="812"/>
      <c r="E7" s="812"/>
      <c r="F7" s="812"/>
      <c r="G7" s="812"/>
      <c r="H7" s="812"/>
      <c r="I7" s="812"/>
      <c r="J7" s="812"/>
      <c r="K7" s="812"/>
      <c r="L7" s="812"/>
      <c r="M7" s="812"/>
      <c r="N7" s="812"/>
      <c r="O7" s="812"/>
      <c r="P7" s="813"/>
      <c r="Q7" s="814">
        <v>11679</v>
      </c>
      <c r="R7" s="815"/>
      <c r="S7" s="815"/>
      <c r="T7" s="815"/>
      <c r="U7" s="815"/>
      <c r="V7" s="815">
        <v>11207</v>
      </c>
      <c r="W7" s="815"/>
      <c r="X7" s="815"/>
      <c r="Y7" s="815"/>
      <c r="Z7" s="815"/>
      <c r="AA7" s="815">
        <v>472</v>
      </c>
      <c r="AB7" s="815"/>
      <c r="AC7" s="815"/>
      <c r="AD7" s="815"/>
      <c r="AE7" s="816"/>
      <c r="AF7" s="817">
        <v>414</v>
      </c>
      <c r="AG7" s="818"/>
      <c r="AH7" s="818"/>
      <c r="AI7" s="818"/>
      <c r="AJ7" s="819"/>
      <c r="AK7" s="854">
        <v>472</v>
      </c>
      <c r="AL7" s="855"/>
      <c r="AM7" s="855"/>
      <c r="AN7" s="855"/>
      <c r="AO7" s="855"/>
      <c r="AP7" s="855">
        <v>9750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4</v>
      </c>
      <c r="CI7" s="852"/>
      <c r="CJ7" s="852"/>
      <c r="CK7" s="852"/>
      <c r="CL7" s="853"/>
      <c r="CM7" s="851">
        <v>544</v>
      </c>
      <c r="CN7" s="852"/>
      <c r="CO7" s="852"/>
      <c r="CP7" s="852"/>
      <c r="CQ7" s="853"/>
      <c r="CR7" s="851">
        <v>300</v>
      </c>
      <c r="CS7" s="852"/>
      <c r="CT7" s="852"/>
      <c r="CU7" s="852"/>
      <c r="CV7" s="853"/>
      <c r="CW7" s="851" t="s">
        <v>591</v>
      </c>
      <c r="CX7" s="852"/>
      <c r="CY7" s="852"/>
      <c r="CZ7" s="852"/>
      <c r="DA7" s="853"/>
      <c r="DB7" s="851" t="s">
        <v>593</v>
      </c>
      <c r="DC7" s="852"/>
      <c r="DD7" s="852"/>
      <c r="DE7" s="852"/>
      <c r="DF7" s="853"/>
      <c r="DG7" s="851" t="s">
        <v>594</v>
      </c>
      <c r="DH7" s="852"/>
      <c r="DI7" s="852"/>
      <c r="DJ7" s="852"/>
      <c r="DK7" s="853"/>
      <c r="DL7" s="851" t="s">
        <v>595</v>
      </c>
      <c r="DM7" s="852"/>
      <c r="DN7" s="852"/>
      <c r="DO7" s="852"/>
      <c r="DP7" s="853"/>
      <c r="DQ7" s="851" t="s">
        <v>591</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382</v>
      </c>
      <c r="B23" s="870" t="s">
        <v>383</v>
      </c>
      <c r="C23" s="871"/>
      <c r="D23" s="871"/>
      <c r="E23" s="871"/>
      <c r="F23" s="871"/>
      <c r="G23" s="871"/>
      <c r="H23" s="871"/>
      <c r="I23" s="871"/>
      <c r="J23" s="871"/>
      <c r="K23" s="871"/>
      <c r="L23" s="871"/>
      <c r="M23" s="871"/>
      <c r="N23" s="871"/>
      <c r="O23" s="871"/>
      <c r="P23" s="872"/>
      <c r="Q23" s="873">
        <v>11679</v>
      </c>
      <c r="R23" s="874"/>
      <c r="S23" s="874"/>
      <c r="T23" s="874"/>
      <c r="U23" s="874"/>
      <c r="V23" s="874">
        <v>11207</v>
      </c>
      <c r="W23" s="874"/>
      <c r="X23" s="874"/>
      <c r="Y23" s="874"/>
      <c r="Z23" s="874"/>
      <c r="AA23" s="874">
        <v>472</v>
      </c>
      <c r="AB23" s="874"/>
      <c r="AC23" s="874"/>
      <c r="AD23" s="874"/>
      <c r="AE23" s="875"/>
      <c r="AF23" s="876">
        <v>414</v>
      </c>
      <c r="AG23" s="874"/>
      <c r="AH23" s="874"/>
      <c r="AI23" s="874"/>
      <c r="AJ23" s="877"/>
      <c r="AK23" s="878"/>
      <c r="AL23" s="879"/>
      <c r="AM23" s="879"/>
      <c r="AN23" s="879"/>
      <c r="AO23" s="879"/>
      <c r="AP23" s="874">
        <v>9750</v>
      </c>
      <c r="AQ23" s="874"/>
      <c r="AR23" s="874"/>
      <c r="AS23" s="874"/>
      <c r="AT23" s="874"/>
      <c r="AU23" s="880"/>
      <c r="AV23" s="880"/>
      <c r="AW23" s="880"/>
      <c r="AX23" s="880"/>
      <c r="AY23" s="881"/>
      <c r="AZ23" s="889" t="s">
        <v>125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363</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394</v>
      </c>
      <c r="C28" s="812"/>
      <c r="D28" s="812"/>
      <c r="E28" s="812"/>
      <c r="F28" s="812"/>
      <c r="G28" s="812"/>
      <c r="H28" s="812"/>
      <c r="I28" s="812"/>
      <c r="J28" s="812"/>
      <c r="K28" s="812"/>
      <c r="L28" s="812"/>
      <c r="M28" s="812"/>
      <c r="N28" s="812"/>
      <c r="O28" s="812"/>
      <c r="P28" s="813"/>
      <c r="Q28" s="902">
        <v>3905</v>
      </c>
      <c r="R28" s="903"/>
      <c r="S28" s="903"/>
      <c r="T28" s="903"/>
      <c r="U28" s="903"/>
      <c r="V28" s="903">
        <v>3926</v>
      </c>
      <c r="W28" s="903"/>
      <c r="X28" s="903"/>
      <c r="Y28" s="903"/>
      <c r="Z28" s="903"/>
      <c r="AA28" s="903">
        <v>-21</v>
      </c>
      <c r="AB28" s="903"/>
      <c r="AC28" s="903"/>
      <c r="AD28" s="903"/>
      <c r="AE28" s="904"/>
      <c r="AF28" s="905">
        <v>-21</v>
      </c>
      <c r="AG28" s="903"/>
      <c r="AH28" s="903"/>
      <c r="AI28" s="903"/>
      <c r="AJ28" s="906"/>
      <c r="AK28" s="907">
        <v>338</v>
      </c>
      <c r="AL28" s="898"/>
      <c r="AM28" s="898"/>
      <c r="AN28" s="898"/>
      <c r="AO28" s="898"/>
      <c r="AP28" s="898" t="s">
        <v>591</v>
      </c>
      <c r="AQ28" s="898"/>
      <c r="AR28" s="898"/>
      <c r="AS28" s="898"/>
      <c r="AT28" s="898"/>
      <c r="AU28" s="898" t="s">
        <v>591</v>
      </c>
      <c r="AV28" s="898"/>
      <c r="AW28" s="898"/>
      <c r="AX28" s="898"/>
      <c r="AY28" s="898"/>
      <c r="AZ28" s="899" t="s">
        <v>591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395</v>
      </c>
      <c r="C29" s="836"/>
      <c r="D29" s="836"/>
      <c r="E29" s="836"/>
      <c r="F29" s="836"/>
      <c r="G29" s="836"/>
      <c r="H29" s="836"/>
      <c r="I29" s="836"/>
      <c r="J29" s="836"/>
      <c r="K29" s="836"/>
      <c r="L29" s="836"/>
      <c r="M29" s="836"/>
      <c r="N29" s="836"/>
      <c r="O29" s="836"/>
      <c r="P29" s="837"/>
      <c r="Q29" s="838">
        <v>422</v>
      </c>
      <c r="R29" s="839"/>
      <c r="S29" s="839"/>
      <c r="T29" s="839"/>
      <c r="U29" s="839"/>
      <c r="V29" s="839">
        <v>403</v>
      </c>
      <c r="W29" s="839"/>
      <c r="X29" s="839"/>
      <c r="Y29" s="839"/>
      <c r="Z29" s="839"/>
      <c r="AA29" s="839">
        <v>20</v>
      </c>
      <c r="AB29" s="839"/>
      <c r="AC29" s="839"/>
      <c r="AD29" s="839"/>
      <c r="AE29" s="840"/>
      <c r="AF29" s="841">
        <v>20</v>
      </c>
      <c r="AG29" s="842"/>
      <c r="AH29" s="842"/>
      <c r="AI29" s="842"/>
      <c r="AJ29" s="843"/>
      <c r="AK29" s="910">
        <v>122</v>
      </c>
      <c r="AL29" s="911"/>
      <c r="AM29" s="911"/>
      <c r="AN29" s="911"/>
      <c r="AO29" s="911"/>
      <c r="AP29" s="911" t="s">
        <v>591</v>
      </c>
      <c r="AQ29" s="911"/>
      <c r="AR29" s="911"/>
      <c r="AS29" s="911"/>
      <c r="AT29" s="911"/>
      <c r="AU29" s="911" t="s">
        <v>591</v>
      </c>
      <c r="AV29" s="911"/>
      <c r="AW29" s="911"/>
      <c r="AX29" s="911"/>
      <c r="AY29" s="911"/>
      <c r="AZ29" s="912" t="s">
        <v>591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396</v>
      </c>
      <c r="C30" s="836"/>
      <c r="D30" s="836"/>
      <c r="E30" s="836"/>
      <c r="F30" s="836"/>
      <c r="G30" s="836"/>
      <c r="H30" s="836"/>
      <c r="I30" s="836"/>
      <c r="J30" s="836"/>
      <c r="K30" s="836"/>
      <c r="L30" s="836"/>
      <c r="M30" s="836"/>
      <c r="N30" s="836"/>
      <c r="O30" s="836"/>
      <c r="P30" s="837"/>
      <c r="Q30" s="838">
        <v>705</v>
      </c>
      <c r="R30" s="839"/>
      <c r="S30" s="839"/>
      <c r="T30" s="839"/>
      <c r="U30" s="839"/>
      <c r="V30" s="839">
        <v>658</v>
      </c>
      <c r="W30" s="839"/>
      <c r="X30" s="839"/>
      <c r="Y30" s="839"/>
      <c r="Z30" s="839"/>
      <c r="AA30" s="839">
        <v>47</v>
      </c>
      <c r="AB30" s="839"/>
      <c r="AC30" s="839"/>
      <c r="AD30" s="839"/>
      <c r="AE30" s="840"/>
      <c r="AF30" s="841">
        <v>489</v>
      </c>
      <c r="AG30" s="842"/>
      <c r="AH30" s="842"/>
      <c r="AI30" s="842"/>
      <c r="AJ30" s="843"/>
      <c r="AK30" s="910">
        <v>0</v>
      </c>
      <c r="AL30" s="911"/>
      <c r="AM30" s="911"/>
      <c r="AN30" s="911"/>
      <c r="AO30" s="911"/>
      <c r="AP30" s="911">
        <v>1013</v>
      </c>
      <c r="AQ30" s="911"/>
      <c r="AR30" s="911"/>
      <c r="AS30" s="911"/>
      <c r="AT30" s="911"/>
      <c r="AU30" s="911">
        <v>1</v>
      </c>
      <c r="AV30" s="911"/>
      <c r="AW30" s="911"/>
      <c r="AX30" s="911"/>
      <c r="AY30" s="911"/>
      <c r="AZ30" s="912" t="s">
        <v>585</v>
      </c>
      <c r="BA30" s="912"/>
      <c r="BB30" s="912"/>
      <c r="BC30" s="912"/>
      <c r="BD30" s="912"/>
      <c r="BE30" s="908" t="s">
        <v>397</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398</v>
      </c>
      <c r="C31" s="836"/>
      <c r="D31" s="836"/>
      <c r="E31" s="836"/>
      <c r="F31" s="836"/>
      <c r="G31" s="836"/>
      <c r="H31" s="836"/>
      <c r="I31" s="836"/>
      <c r="J31" s="836"/>
      <c r="K31" s="836"/>
      <c r="L31" s="836"/>
      <c r="M31" s="836"/>
      <c r="N31" s="836"/>
      <c r="O31" s="836"/>
      <c r="P31" s="837"/>
      <c r="Q31" s="838">
        <v>851</v>
      </c>
      <c r="R31" s="839"/>
      <c r="S31" s="839"/>
      <c r="T31" s="839"/>
      <c r="U31" s="839"/>
      <c r="V31" s="839">
        <v>832</v>
      </c>
      <c r="W31" s="839"/>
      <c r="X31" s="839"/>
      <c r="Y31" s="839"/>
      <c r="Z31" s="839"/>
      <c r="AA31" s="839">
        <v>19</v>
      </c>
      <c r="AB31" s="839"/>
      <c r="AC31" s="839"/>
      <c r="AD31" s="839"/>
      <c r="AE31" s="840"/>
      <c r="AF31" s="841" t="s">
        <v>399</v>
      </c>
      <c r="AG31" s="842"/>
      <c r="AH31" s="842"/>
      <c r="AI31" s="842"/>
      <c r="AJ31" s="843"/>
      <c r="AK31" s="910">
        <v>395</v>
      </c>
      <c r="AL31" s="911"/>
      <c r="AM31" s="911"/>
      <c r="AN31" s="911"/>
      <c r="AO31" s="911"/>
      <c r="AP31" s="911">
        <v>7044</v>
      </c>
      <c r="AQ31" s="911"/>
      <c r="AR31" s="911"/>
      <c r="AS31" s="911"/>
      <c r="AT31" s="911"/>
      <c r="AU31" s="911">
        <v>3881</v>
      </c>
      <c r="AV31" s="911"/>
      <c r="AW31" s="911"/>
      <c r="AX31" s="911"/>
      <c r="AY31" s="911"/>
      <c r="AZ31" s="912" t="s">
        <v>585</v>
      </c>
      <c r="BA31" s="912"/>
      <c r="BB31" s="912"/>
      <c r="BC31" s="912"/>
      <c r="BD31" s="912"/>
      <c r="BE31" s="908" t="s">
        <v>397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382</v>
      </c>
      <c r="B63" s="870" t="s">
        <v>401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488</v>
      </c>
      <c r="AG63" s="922"/>
      <c r="AH63" s="922"/>
      <c r="AI63" s="922"/>
      <c r="AJ63" s="923"/>
      <c r="AK63" s="924"/>
      <c r="AL63" s="919"/>
      <c r="AM63" s="919"/>
      <c r="AN63" s="919"/>
      <c r="AO63" s="919"/>
      <c r="AP63" s="922">
        <v>8057</v>
      </c>
      <c r="AQ63" s="922"/>
      <c r="AR63" s="922"/>
      <c r="AS63" s="922"/>
      <c r="AT63" s="922"/>
      <c r="AU63" s="922">
        <v>3882</v>
      </c>
      <c r="AV63" s="922"/>
      <c r="AW63" s="922"/>
      <c r="AX63" s="922"/>
      <c r="AY63" s="922"/>
      <c r="AZ63" s="926"/>
      <c r="BA63" s="926"/>
      <c r="BB63" s="926"/>
      <c r="BC63" s="926"/>
      <c r="BD63" s="926"/>
      <c r="BE63" s="927"/>
      <c r="BF63" s="927"/>
      <c r="BG63" s="927"/>
      <c r="BH63" s="927"/>
      <c r="BI63" s="928"/>
      <c r="BJ63" s="929" t="s">
        <v>402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404</v>
      </c>
      <c r="B66" s="821"/>
      <c r="C66" s="821"/>
      <c r="D66" s="821"/>
      <c r="E66" s="821"/>
      <c r="F66" s="821"/>
      <c r="G66" s="821"/>
      <c r="H66" s="821"/>
      <c r="I66" s="821"/>
      <c r="J66" s="821"/>
      <c r="K66" s="821"/>
      <c r="L66" s="821"/>
      <c r="M66" s="821"/>
      <c r="N66" s="821"/>
      <c r="O66" s="821"/>
      <c r="P66" s="822"/>
      <c r="Q66" s="797" t="s">
        <v>405</v>
      </c>
      <c r="R66" s="798"/>
      <c r="S66" s="798"/>
      <c r="T66" s="798"/>
      <c r="U66" s="799"/>
      <c r="V66" s="797" t="s">
        <v>387</v>
      </c>
      <c r="W66" s="798"/>
      <c r="X66" s="798"/>
      <c r="Y66" s="798"/>
      <c r="Z66" s="799"/>
      <c r="AA66" s="797" t="s">
        <v>388</v>
      </c>
      <c r="AB66" s="798"/>
      <c r="AC66" s="798"/>
      <c r="AD66" s="798"/>
      <c r="AE66" s="799"/>
      <c r="AF66" s="932" t="s">
        <v>389</v>
      </c>
      <c r="AG66" s="893"/>
      <c r="AH66" s="893"/>
      <c r="AI66" s="893"/>
      <c r="AJ66" s="933"/>
      <c r="AK66" s="797" t="s">
        <v>390</v>
      </c>
      <c r="AL66" s="821"/>
      <c r="AM66" s="821"/>
      <c r="AN66" s="821"/>
      <c r="AO66" s="822"/>
      <c r="AP66" s="797" t="s">
        <v>406</v>
      </c>
      <c r="AQ66" s="798"/>
      <c r="AR66" s="798"/>
      <c r="AS66" s="798"/>
      <c r="AT66" s="799"/>
      <c r="AU66" s="797" t="s">
        <v>407</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560</v>
      </c>
      <c r="C68" s="950">
        <v>0</v>
      </c>
      <c r="D68" s="950">
        <v>0</v>
      </c>
      <c r="E68" s="950">
        <v>0</v>
      </c>
      <c r="F68" s="950">
        <v>0</v>
      </c>
      <c r="G68" s="950">
        <v>0</v>
      </c>
      <c r="H68" s="950">
        <v>0</v>
      </c>
      <c r="I68" s="950">
        <v>0</v>
      </c>
      <c r="J68" s="950">
        <v>0</v>
      </c>
      <c r="K68" s="950">
        <v>0</v>
      </c>
      <c r="L68" s="950">
        <v>0</v>
      </c>
      <c r="M68" s="950">
        <v>0</v>
      </c>
      <c r="N68" s="950">
        <v>0</v>
      </c>
      <c r="O68" s="950">
        <v>0</v>
      </c>
      <c r="P68" s="951">
        <v>0</v>
      </c>
      <c r="Q68" s="952">
        <v>340</v>
      </c>
      <c r="R68" s="946"/>
      <c r="S68" s="946"/>
      <c r="T68" s="946"/>
      <c r="U68" s="946"/>
      <c r="V68" s="946">
        <v>275</v>
      </c>
      <c r="W68" s="946"/>
      <c r="X68" s="946"/>
      <c r="Y68" s="946"/>
      <c r="Z68" s="946"/>
      <c r="AA68" s="946">
        <v>65</v>
      </c>
      <c r="AB68" s="946"/>
      <c r="AC68" s="946"/>
      <c r="AD68" s="946"/>
      <c r="AE68" s="946"/>
      <c r="AF68" s="946">
        <v>65</v>
      </c>
      <c r="AG68" s="946"/>
      <c r="AH68" s="946"/>
      <c r="AI68" s="946"/>
      <c r="AJ68" s="946"/>
      <c r="AK68" s="946" t="s">
        <v>581</v>
      </c>
      <c r="AL68" s="946"/>
      <c r="AM68" s="946"/>
      <c r="AN68" s="946"/>
      <c r="AO68" s="946"/>
      <c r="AP68" s="946">
        <v>34</v>
      </c>
      <c r="AQ68" s="946"/>
      <c r="AR68" s="946"/>
      <c r="AS68" s="946"/>
      <c r="AT68" s="946"/>
      <c r="AU68" s="946">
        <v>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561</v>
      </c>
      <c r="C69" s="954"/>
      <c r="D69" s="954"/>
      <c r="E69" s="954"/>
      <c r="F69" s="954"/>
      <c r="G69" s="954"/>
      <c r="H69" s="954"/>
      <c r="I69" s="954"/>
      <c r="J69" s="954"/>
      <c r="K69" s="954"/>
      <c r="L69" s="954"/>
      <c r="M69" s="954"/>
      <c r="N69" s="954"/>
      <c r="O69" s="954"/>
      <c r="P69" s="955"/>
      <c r="Q69" s="956">
        <v>199</v>
      </c>
      <c r="R69" s="911"/>
      <c r="S69" s="911"/>
      <c r="T69" s="911"/>
      <c r="U69" s="911"/>
      <c r="V69" s="911">
        <v>176</v>
      </c>
      <c r="W69" s="911"/>
      <c r="X69" s="911"/>
      <c r="Y69" s="911"/>
      <c r="Z69" s="911"/>
      <c r="AA69" s="911">
        <v>22</v>
      </c>
      <c r="AB69" s="911"/>
      <c r="AC69" s="911"/>
      <c r="AD69" s="911"/>
      <c r="AE69" s="911"/>
      <c r="AF69" s="911">
        <v>22</v>
      </c>
      <c r="AG69" s="911"/>
      <c r="AH69" s="911"/>
      <c r="AI69" s="911"/>
      <c r="AJ69" s="911"/>
      <c r="AK69" s="911">
        <v>49</v>
      </c>
      <c r="AL69" s="911"/>
      <c r="AM69" s="911"/>
      <c r="AN69" s="911"/>
      <c r="AO69" s="911"/>
      <c r="AP69" s="911" t="s">
        <v>581</v>
      </c>
      <c r="AQ69" s="911"/>
      <c r="AR69" s="911"/>
      <c r="AS69" s="911"/>
      <c r="AT69" s="911"/>
      <c r="AU69" s="911" t="s">
        <v>586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562</v>
      </c>
      <c r="C70" s="954"/>
      <c r="D70" s="954"/>
      <c r="E70" s="954"/>
      <c r="F70" s="954"/>
      <c r="G70" s="954"/>
      <c r="H70" s="954"/>
      <c r="I70" s="954"/>
      <c r="J70" s="954"/>
      <c r="K70" s="954"/>
      <c r="L70" s="954"/>
      <c r="M70" s="954"/>
      <c r="N70" s="954"/>
      <c r="O70" s="954"/>
      <c r="P70" s="955"/>
      <c r="Q70" s="956">
        <v>28</v>
      </c>
      <c r="R70" s="911"/>
      <c r="S70" s="911"/>
      <c r="T70" s="911"/>
      <c r="U70" s="911"/>
      <c r="V70" s="911">
        <v>28</v>
      </c>
      <c r="W70" s="911"/>
      <c r="X70" s="911"/>
      <c r="Y70" s="911"/>
      <c r="Z70" s="911"/>
      <c r="AA70" s="911" t="s">
        <v>581</v>
      </c>
      <c r="AB70" s="911"/>
      <c r="AC70" s="911"/>
      <c r="AD70" s="911"/>
      <c r="AE70" s="911"/>
      <c r="AF70" s="911" t="s">
        <v>581</v>
      </c>
      <c r="AG70" s="911"/>
      <c r="AH70" s="911"/>
      <c r="AI70" s="911"/>
      <c r="AJ70" s="911"/>
      <c r="AK70" s="911">
        <v>26</v>
      </c>
      <c r="AL70" s="911"/>
      <c r="AM70" s="911"/>
      <c r="AN70" s="911"/>
      <c r="AO70" s="911"/>
      <c r="AP70" s="911" t="s">
        <v>581</v>
      </c>
      <c r="AQ70" s="911"/>
      <c r="AR70" s="911"/>
      <c r="AS70" s="911"/>
      <c r="AT70" s="911"/>
      <c r="AU70" s="911" t="s">
        <v>586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563</v>
      </c>
      <c r="C71" s="954"/>
      <c r="D71" s="954"/>
      <c r="E71" s="954"/>
      <c r="F71" s="954"/>
      <c r="G71" s="954"/>
      <c r="H71" s="954"/>
      <c r="I71" s="954"/>
      <c r="J71" s="954"/>
      <c r="K71" s="954"/>
      <c r="L71" s="954"/>
      <c r="M71" s="954"/>
      <c r="N71" s="954"/>
      <c r="O71" s="954"/>
      <c r="P71" s="955"/>
      <c r="Q71" s="956">
        <v>3688</v>
      </c>
      <c r="R71" s="911"/>
      <c r="S71" s="911"/>
      <c r="T71" s="911"/>
      <c r="U71" s="911"/>
      <c r="V71" s="911">
        <v>3688</v>
      </c>
      <c r="W71" s="911"/>
      <c r="X71" s="911"/>
      <c r="Y71" s="911"/>
      <c r="Z71" s="911"/>
      <c r="AA71" s="911" t="s">
        <v>581</v>
      </c>
      <c r="AB71" s="911"/>
      <c r="AC71" s="911"/>
      <c r="AD71" s="911"/>
      <c r="AE71" s="911"/>
      <c r="AF71" s="911" t="s">
        <v>582</v>
      </c>
      <c r="AG71" s="911"/>
      <c r="AH71" s="911"/>
      <c r="AI71" s="911"/>
      <c r="AJ71" s="911"/>
      <c r="AK71" s="911" t="s">
        <v>581</v>
      </c>
      <c r="AL71" s="911"/>
      <c r="AM71" s="911"/>
      <c r="AN71" s="911"/>
      <c r="AO71" s="911"/>
      <c r="AP71" s="911" t="s">
        <v>581</v>
      </c>
      <c r="AQ71" s="911"/>
      <c r="AR71" s="911"/>
      <c r="AS71" s="911"/>
      <c r="AT71" s="911"/>
      <c r="AU71" s="911" t="s">
        <v>586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564</v>
      </c>
      <c r="C72" s="954"/>
      <c r="D72" s="954"/>
      <c r="E72" s="954"/>
      <c r="F72" s="954"/>
      <c r="G72" s="954"/>
      <c r="H72" s="954"/>
      <c r="I72" s="954"/>
      <c r="J72" s="954"/>
      <c r="K72" s="954"/>
      <c r="L72" s="954"/>
      <c r="M72" s="954"/>
      <c r="N72" s="954"/>
      <c r="O72" s="954"/>
      <c r="P72" s="955"/>
      <c r="Q72" s="956">
        <v>2257</v>
      </c>
      <c r="R72" s="911"/>
      <c r="S72" s="911"/>
      <c r="T72" s="911"/>
      <c r="U72" s="911"/>
      <c r="V72" s="911">
        <v>2232</v>
      </c>
      <c r="W72" s="911"/>
      <c r="X72" s="911"/>
      <c r="Y72" s="911"/>
      <c r="Z72" s="911"/>
      <c r="AA72" s="911">
        <v>25</v>
      </c>
      <c r="AB72" s="911"/>
      <c r="AC72" s="911"/>
      <c r="AD72" s="911"/>
      <c r="AE72" s="911"/>
      <c r="AF72" s="911">
        <v>25</v>
      </c>
      <c r="AG72" s="911"/>
      <c r="AH72" s="911"/>
      <c r="AI72" s="911"/>
      <c r="AJ72" s="911"/>
      <c r="AK72" s="911" t="s">
        <v>581</v>
      </c>
      <c r="AL72" s="911"/>
      <c r="AM72" s="911"/>
      <c r="AN72" s="911"/>
      <c r="AO72" s="911"/>
      <c r="AP72" s="911">
        <v>1565</v>
      </c>
      <c r="AQ72" s="911"/>
      <c r="AR72" s="911"/>
      <c r="AS72" s="911"/>
      <c r="AT72" s="911"/>
      <c r="AU72" s="911">
        <v>287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565</v>
      </c>
      <c r="C73" s="954"/>
      <c r="D73" s="954"/>
      <c r="E73" s="954"/>
      <c r="F73" s="954"/>
      <c r="G73" s="954"/>
      <c r="H73" s="954"/>
      <c r="I73" s="954"/>
      <c r="J73" s="954"/>
      <c r="K73" s="954"/>
      <c r="L73" s="954"/>
      <c r="M73" s="954"/>
      <c r="N73" s="954"/>
      <c r="O73" s="954"/>
      <c r="P73" s="955"/>
      <c r="Q73" s="956">
        <v>69</v>
      </c>
      <c r="R73" s="911"/>
      <c r="S73" s="911"/>
      <c r="T73" s="911"/>
      <c r="U73" s="911"/>
      <c r="V73" s="911">
        <v>49</v>
      </c>
      <c r="W73" s="911"/>
      <c r="X73" s="911"/>
      <c r="Y73" s="911"/>
      <c r="Z73" s="911"/>
      <c r="AA73" s="911">
        <v>20</v>
      </c>
      <c r="AB73" s="911"/>
      <c r="AC73" s="911"/>
      <c r="AD73" s="911"/>
      <c r="AE73" s="911"/>
      <c r="AF73" s="911">
        <v>20</v>
      </c>
      <c r="AG73" s="911"/>
      <c r="AH73" s="911"/>
      <c r="AI73" s="911"/>
      <c r="AJ73" s="911"/>
      <c r="AK73" s="911">
        <v>15</v>
      </c>
      <c r="AL73" s="911"/>
      <c r="AM73" s="911"/>
      <c r="AN73" s="911"/>
      <c r="AO73" s="911"/>
      <c r="AP73" s="911" t="s">
        <v>581</v>
      </c>
      <c r="AQ73" s="911"/>
      <c r="AR73" s="911"/>
      <c r="AS73" s="911"/>
      <c r="AT73" s="911"/>
      <c r="AU73" s="911" t="s">
        <v>586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566</v>
      </c>
      <c r="C74" s="954"/>
      <c r="D74" s="954"/>
      <c r="E74" s="954"/>
      <c r="F74" s="954"/>
      <c r="G74" s="954"/>
      <c r="H74" s="954"/>
      <c r="I74" s="954"/>
      <c r="J74" s="954"/>
      <c r="K74" s="954"/>
      <c r="L74" s="954"/>
      <c r="M74" s="954"/>
      <c r="N74" s="954"/>
      <c r="O74" s="954"/>
      <c r="P74" s="955"/>
      <c r="Q74" s="956">
        <v>244</v>
      </c>
      <c r="R74" s="911"/>
      <c r="S74" s="911"/>
      <c r="T74" s="911"/>
      <c r="U74" s="911"/>
      <c r="V74" s="911">
        <v>231</v>
      </c>
      <c r="W74" s="911"/>
      <c r="X74" s="911"/>
      <c r="Y74" s="911"/>
      <c r="Z74" s="911"/>
      <c r="AA74" s="911">
        <v>13</v>
      </c>
      <c r="AB74" s="911"/>
      <c r="AC74" s="911"/>
      <c r="AD74" s="911"/>
      <c r="AE74" s="911"/>
      <c r="AF74" s="911">
        <v>13</v>
      </c>
      <c r="AG74" s="911"/>
      <c r="AH74" s="911"/>
      <c r="AI74" s="911"/>
      <c r="AJ74" s="911"/>
      <c r="AK74" s="911">
        <v>36</v>
      </c>
      <c r="AL74" s="911"/>
      <c r="AM74" s="911"/>
      <c r="AN74" s="911"/>
      <c r="AO74" s="911"/>
      <c r="AP74" s="911" t="s">
        <v>581</v>
      </c>
      <c r="AQ74" s="911"/>
      <c r="AR74" s="911"/>
      <c r="AS74" s="911"/>
      <c r="AT74" s="911"/>
      <c r="AU74" s="911" t="s">
        <v>586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567</v>
      </c>
      <c r="C75" s="954"/>
      <c r="D75" s="954"/>
      <c r="E75" s="954"/>
      <c r="F75" s="954"/>
      <c r="G75" s="954"/>
      <c r="H75" s="954"/>
      <c r="I75" s="954"/>
      <c r="J75" s="954"/>
      <c r="K75" s="954"/>
      <c r="L75" s="954"/>
      <c r="M75" s="954"/>
      <c r="N75" s="954"/>
      <c r="O75" s="954"/>
      <c r="P75" s="955"/>
      <c r="Q75" s="959">
        <v>767604</v>
      </c>
      <c r="R75" s="960"/>
      <c r="S75" s="960"/>
      <c r="T75" s="960"/>
      <c r="U75" s="910"/>
      <c r="V75" s="961">
        <v>751444</v>
      </c>
      <c r="W75" s="960"/>
      <c r="X75" s="960"/>
      <c r="Y75" s="960"/>
      <c r="Z75" s="910"/>
      <c r="AA75" s="961">
        <v>16160</v>
      </c>
      <c r="AB75" s="960"/>
      <c r="AC75" s="960"/>
      <c r="AD75" s="960"/>
      <c r="AE75" s="910"/>
      <c r="AF75" s="961">
        <v>16160</v>
      </c>
      <c r="AG75" s="960"/>
      <c r="AH75" s="960"/>
      <c r="AI75" s="960"/>
      <c r="AJ75" s="910"/>
      <c r="AK75" s="961" t="s">
        <v>581</v>
      </c>
      <c r="AL75" s="960"/>
      <c r="AM75" s="960"/>
      <c r="AN75" s="960"/>
      <c r="AO75" s="910"/>
      <c r="AP75" s="961" t="s">
        <v>581</v>
      </c>
      <c r="AQ75" s="960"/>
      <c r="AR75" s="960"/>
      <c r="AS75" s="960"/>
      <c r="AT75" s="910"/>
      <c r="AU75" s="911" t="s">
        <v>586</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568</v>
      </c>
      <c r="C76" s="954"/>
      <c r="D76" s="954"/>
      <c r="E76" s="954"/>
      <c r="F76" s="954"/>
      <c r="G76" s="954"/>
      <c r="H76" s="954"/>
      <c r="I76" s="954"/>
      <c r="J76" s="954"/>
      <c r="K76" s="954"/>
      <c r="L76" s="954"/>
      <c r="M76" s="954"/>
      <c r="N76" s="954"/>
      <c r="O76" s="954"/>
      <c r="P76" s="955"/>
      <c r="Q76" s="959">
        <v>102</v>
      </c>
      <c r="R76" s="960"/>
      <c r="S76" s="960"/>
      <c r="T76" s="960"/>
      <c r="U76" s="910"/>
      <c r="V76" s="961">
        <v>101</v>
      </c>
      <c r="W76" s="960"/>
      <c r="X76" s="960"/>
      <c r="Y76" s="960"/>
      <c r="Z76" s="910"/>
      <c r="AA76" s="961">
        <v>1</v>
      </c>
      <c r="AB76" s="960"/>
      <c r="AC76" s="960"/>
      <c r="AD76" s="960"/>
      <c r="AE76" s="910"/>
      <c r="AF76" s="961">
        <v>1</v>
      </c>
      <c r="AG76" s="960"/>
      <c r="AH76" s="960"/>
      <c r="AI76" s="960"/>
      <c r="AJ76" s="910"/>
      <c r="AK76" s="961" t="s">
        <v>581</v>
      </c>
      <c r="AL76" s="960"/>
      <c r="AM76" s="960"/>
      <c r="AN76" s="960"/>
      <c r="AO76" s="910"/>
      <c r="AP76" s="961" t="s">
        <v>581</v>
      </c>
      <c r="AQ76" s="960"/>
      <c r="AR76" s="960"/>
      <c r="AS76" s="960"/>
      <c r="AT76" s="910"/>
      <c r="AU76" s="911" t="s">
        <v>586</v>
      </c>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569</v>
      </c>
      <c r="C77" s="954"/>
      <c r="D77" s="954"/>
      <c r="E77" s="954"/>
      <c r="F77" s="954"/>
      <c r="G77" s="954"/>
      <c r="H77" s="954"/>
      <c r="I77" s="954"/>
      <c r="J77" s="954"/>
      <c r="K77" s="954"/>
      <c r="L77" s="954"/>
      <c r="M77" s="954"/>
      <c r="N77" s="954"/>
      <c r="O77" s="954"/>
      <c r="P77" s="955"/>
      <c r="Q77" s="959">
        <v>11887</v>
      </c>
      <c r="R77" s="960"/>
      <c r="S77" s="960"/>
      <c r="T77" s="960"/>
      <c r="U77" s="910"/>
      <c r="V77" s="961">
        <v>11522</v>
      </c>
      <c r="W77" s="960"/>
      <c r="X77" s="960"/>
      <c r="Y77" s="960"/>
      <c r="Z77" s="910"/>
      <c r="AA77" s="961">
        <v>366</v>
      </c>
      <c r="AB77" s="960"/>
      <c r="AC77" s="960"/>
      <c r="AD77" s="960"/>
      <c r="AE77" s="910"/>
      <c r="AF77" s="961">
        <v>366</v>
      </c>
      <c r="AG77" s="960"/>
      <c r="AH77" s="960"/>
      <c r="AI77" s="960"/>
      <c r="AJ77" s="910"/>
      <c r="AK77" s="961" t="s">
        <v>581</v>
      </c>
      <c r="AL77" s="960"/>
      <c r="AM77" s="960"/>
      <c r="AN77" s="960"/>
      <c r="AO77" s="910"/>
      <c r="AP77" s="961" t="s">
        <v>581</v>
      </c>
      <c r="AQ77" s="960"/>
      <c r="AR77" s="960"/>
      <c r="AS77" s="960"/>
      <c r="AT77" s="910"/>
      <c r="AU77" s="911" t="s">
        <v>586</v>
      </c>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570</v>
      </c>
      <c r="C78" s="954"/>
      <c r="D78" s="954"/>
      <c r="E78" s="954"/>
      <c r="F78" s="954"/>
      <c r="G78" s="954"/>
      <c r="H78" s="954"/>
      <c r="I78" s="954"/>
      <c r="J78" s="954"/>
      <c r="K78" s="954"/>
      <c r="L78" s="954"/>
      <c r="M78" s="954"/>
      <c r="N78" s="954"/>
      <c r="O78" s="954"/>
      <c r="P78" s="955"/>
      <c r="Q78" s="956">
        <v>59</v>
      </c>
      <c r="R78" s="911"/>
      <c r="S78" s="911"/>
      <c r="T78" s="911"/>
      <c r="U78" s="911"/>
      <c r="V78" s="911">
        <v>59</v>
      </c>
      <c r="W78" s="911"/>
      <c r="X78" s="911"/>
      <c r="Y78" s="911"/>
      <c r="Z78" s="911"/>
      <c r="AA78" s="911" t="s">
        <v>581</v>
      </c>
      <c r="AB78" s="911"/>
      <c r="AC78" s="911"/>
      <c r="AD78" s="911"/>
      <c r="AE78" s="911"/>
      <c r="AF78" s="911" t="s">
        <v>581</v>
      </c>
      <c r="AG78" s="911"/>
      <c r="AH78" s="911"/>
      <c r="AI78" s="911"/>
      <c r="AJ78" s="911"/>
      <c r="AK78" s="911" t="s">
        <v>581</v>
      </c>
      <c r="AL78" s="911"/>
      <c r="AM78" s="911"/>
      <c r="AN78" s="911"/>
      <c r="AO78" s="911"/>
      <c r="AP78" s="911" t="s">
        <v>581</v>
      </c>
      <c r="AQ78" s="911"/>
      <c r="AR78" s="911"/>
      <c r="AS78" s="911"/>
      <c r="AT78" s="911"/>
      <c r="AU78" s="911" t="s">
        <v>586</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571</v>
      </c>
      <c r="C79" s="954"/>
      <c r="D79" s="954"/>
      <c r="E79" s="954"/>
      <c r="F79" s="954"/>
      <c r="G79" s="954"/>
      <c r="H79" s="954"/>
      <c r="I79" s="954"/>
      <c r="J79" s="954"/>
      <c r="K79" s="954"/>
      <c r="L79" s="954"/>
      <c r="M79" s="954"/>
      <c r="N79" s="954"/>
      <c r="O79" s="954"/>
      <c r="P79" s="955"/>
      <c r="Q79" s="956">
        <v>183</v>
      </c>
      <c r="R79" s="911"/>
      <c r="S79" s="911"/>
      <c r="T79" s="911"/>
      <c r="U79" s="911"/>
      <c r="V79" s="911">
        <v>170</v>
      </c>
      <c r="W79" s="911"/>
      <c r="X79" s="911"/>
      <c r="Y79" s="911"/>
      <c r="Z79" s="911"/>
      <c r="AA79" s="911">
        <v>13</v>
      </c>
      <c r="AB79" s="911"/>
      <c r="AC79" s="911"/>
      <c r="AD79" s="911"/>
      <c r="AE79" s="911"/>
      <c r="AF79" s="911">
        <v>13</v>
      </c>
      <c r="AG79" s="911"/>
      <c r="AH79" s="911"/>
      <c r="AI79" s="911"/>
      <c r="AJ79" s="911"/>
      <c r="AK79" s="911" t="s">
        <v>581</v>
      </c>
      <c r="AL79" s="911"/>
      <c r="AM79" s="911"/>
      <c r="AN79" s="911"/>
      <c r="AO79" s="911"/>
      <c r="AP79" s="911" t="s">
        <v>581</v>
      </c>
      <c r="AQ79" s="911"/>
      <c r="AR79" s="911"/>
      <c r="AS79" s="911"/>
      <c r="AT79" s="911"/>
      <c r="AU79" s="911" t="s">
        <v>586</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572</v>
      </c>
      <c r="C80" s="954"/>
      <c r="D80" s="954"/>
      <c r="E80" s="954"/>
      <c r="F80" s="954"/>
      <c r="G80" s="954"/>
      <c r="H80" s="954"/>
      <c r="I80" s="954"/>
      <c r="J80" s="954"/>
      <c r="K80" s="954"/>
      <c r="L80" s="954"/>
      <c r="M80" s="954"/>
      <c r="N80" s="954"/>
      <c r="O80" s="954"/>
      <c r="P80" s="955"/>
      <c r="Q80" s="956">
        <v>32</v>
      </c>
      <c r="R80" s="911"/>
      <c r="S80" s="911"/>
      <c r="T80" s="911"/>
      <c r="U80" s="911"/>
      <c r="V80" s="911">
        <v>31</v>
      </c>
      <c r="W80" s="911"/>
      <c r="X80" s="911"/>
      <c r="Y80" s="911"/>
      <c r="Z80" s="911"/>
      <c r="AA80" s="911">
        <v>1</v>
      </c>
      <c r="AB80" s="911"/>
      <c r="AC80" s="911"/>
      <c r="AD80" s="911"/>
      <c r="AE80" s="911"/>
      <c r="AF80" s="911">
        <v>1</v>
      </c>
      <c r="AG80" s="911"/>
      <c r="AH80" s="911"/>
      <c r="AI80" s="911"/>
      <c r="AJ80" s="911"/>
      <c r="AK80" s="911" t="s">
        <v>581</v>
      </c>
      <c r="AL80" s="911"/>
      <c r="AM80" s="911"/>
      <c r="AN80" s="911"/>
      <c r="AO80" s="911"/>
      <c r="AP80" s="911" t="s">
        <v>583</v>
      </c>
      <c r="AQ80" s="911"/>
      <c r="AR80" s="911"/>
      <c r="AS80" s="911"/>
      <c r="AT80" s="911"/>
      <c r="AU80" s="911" t="s">
        <v>586</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t="s">
        <v>573</v>
      </c>
      <c r="C81" s="954"/>
      <c r="D81" s="954"/>
      <c r="E81" s="954"/>
      <c r="F81" s="954"/>
      <c r="G81" s="954"/>
      <c r="H81" s="954"/>
      <c r="I81" s="954"/>
      <c r="J81" s="954"/>
      <c r="K81" s="954"/>
      <c r="L81" s="954"/>
      <c r="M81" s="954"/>
      <c r="N81" s="954"/>
      <c r="O81" s="954"/>
      <c r="P81" s="955"/>
      <c r="Q81" s="956">
        <v>291</v>
      </c>
      <c r="R81" s="911"/>
      <c r="S81" s="911"/>
      <c r="T81" s="911"/>
      <c r="U81" s="911"/>
      <c r="V81" s="911">
        <v>277</v>
      </c>
      <c r="W81" s="911"/>
      <c r="X81" s="911"/>
      <c r="Y81" s="911"/>
      <c r="Z81" s="911"/>
      <c r="AA81" s="911">
        <v>13</v>
      </c>
      <c r="AB81" s="911"/>
      <c r="AC81" s="911"/>
      <c r="AD81" s="911"/>
      <c r="AE81" s="911"/>
      <c r="AF81" s="911">
        <v>13</v>
      </c>
      <c r="AG81" s="911"/>
      <c r="AH81" s="911"/>
      <c r="AI81" s="911"/>
      <c r="AJ81" s="911"/>
      <c r="AK81" s="911">
        <v>90</v>
      </c>
      <c r="AL81" s="911"/>
      <c r="AM81" s="911"/>
      <c r="AN81" s="911"/>
      <c r="AO81" s="911"/>
      <c r="AP81" s="911" t="s">
        <v>581</v>
      </c>
      <c r="AQ81" s="911"/>
      <c r="AR81" s="911"/>
      <c r="AS81" s="911"/>
      <c r="AT81" s="911"/>
      <c r="AU81" s="911" t="s">
        <v>586</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t="s">
        <v>574</v>
      </c>
      <c r="C82" s="954"/>
      <c r="D82" s="954"/>
      <c r="E82" s="954"/>
      <c r="F82" s="954"/>
      <c r="G82" s="954"/>
      <c r="H82" s="954"/>
      <c r="I82" s="954"/>
      <c r="J82" s="954"/>
      <c r="K82" s="954"/>
      <c r="L82" s="954"/>
      <c r="M82" s="954"/>
      <c r="N82" s="954"/>
      <c r="O82" s="954"/>
      <c r="P82" s="955"/>
      <c r="Q82" s="956">
        <v>66</v>
      </c>
      <c r="R82" s="911"/>
      <c r="S82" s="911"/>
      <c r="T82" s="911"/>
      <c r="U82" s="911"/>
      <c r="V82" s="911">
        <v>66</v>
      </c>
      <c r="W82" s="911"/>
      <c r="X82" s="911"/>
      <c r="Y82" s="911"/>
      <c r="Z82" s="911"/>
      <c r="AA82" s="911" t="s">
        <v>581</v>
      </c>
      <c r="AB82" s="911"/>
      <c r="AC82" s="911"/>
      <c r="AD82" s="911"/>
      <c r="AE82" s="911"/>
      <c r="AF82" s="911" t="s">
        <v>581</v>
      </c>
      <c r="AG82" s="911"/>
      <c r="AH82" s="911"/>
      <c r="AI82" s="911"/>
      <c r="AJ82" s="911"/>
      <c r="AK82" s="911" t="s">
        <v>581</v>
      </c>
      <c r="AL82" s="911"/>
      <c r="AM82" s="911"/>
      <c r="AN82" s="911"/>
      <c r="AO82" s="911"/>
      <c r="AP82" s="911" t="s">
        <v>581</v>
      </c>
      <c r="AQ82" s="911"/>
      <c r="AR82" s="911"/>
      <c r="AS82" s="911"/>
      <c r="AT82" s="911"/>
      <c r="AU82" s="911" t="s">
        <v>586</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t="s">
        <v>575</v>
      </c>
      <c r="C83" s="954"/>
      <c r="D83" s="954"/>
      <c r="E83" s="954"/>
      <c r="F83" s="954"/>
      <c r="G83" s="954"/>
      <c r="H83" s="954"/>
      <c r="I83" s="954"/>
      <c r="J83" s="954"/>
      <c r="K83" s="954"/>
      <c r="L83" s="954"/>
      <c r="M83" s="954"/>
      <c r="N83" s="954"/>
      <c r="O83" s="954"/>
      <c r="P83" s="955"/>
      <c r="Q83" s="956">
        <v>415</v>
      </c>
      <c r="R83" s="911"/>
      <c r="S83" s="911"/>
      <c r="T83" s="911"/>
      <c r="U83" s="911"/>
      <c r="V83" s="911">
        <v>405</v>
      </c>
      <c r="W83" s="911"/>
      <c r="X83" s="911"/>
      <c r="Y83" s="911"/>
      <c r="Z83" s="911"/>
      <c r="AA83" s="911">
        <v>10</v>
      </c>
      <c r="AB83" s="911"/>
      <c r="AC83" s="911"/>
      <c r="AD83" s="911"/>
      <c r="AE83" s="911"/>
      <c r="AF83" s="911">
        <v>10</v>
      </c>
      <c r="AG83" s="911"/>
      <c r="AH83" s="911"/>
      <c r="AI83" s="911"/>
      <c r="AJ83" s="911"/>
      <c r="AK83" s="911" t="s">
        <v>581</v>
      </c>
      <c r="AL83" s="911"/>
      <c r="AM83" s="911"/>
      <c r="AN83" s="911"/>
      <c r="AO83" s="911"/>
      <c r="AP83" s="911">
        <v>406</v>
      </c>
      <c r="AQ83" s="911"/>
      <c r="AR83" s="911"/>
      <c r="AS83" s="911"/>
      <c r="AT83" s="911"/>
      <c r="AU83" s="911">
        <v>228</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t="s">
        <v>576</v>
      </c>
      <c r="C84" s="954"/>
      <c r="D84" s="954"/>
      <c r="E84" s="954"/>
      <c r="F84" s="954"/>
      <c r="G84" s="954"/>
      <c r="H84" s="954"/>
      <c r="I84" s="954"/>
      <c r="J84" s="954"/>
      <c r="K84" s="954"/>
      <c r="L84" s="954"/>
      <c r="M84" s="954"/>
      <c r="N84" s="954"/>
      <c r="O84" s="954"/>
      <c r="P84" s="955"/>
      <c r="Q84" s="956">
        <v>985</v>
      </c>
      <c r="R84" s="911"/>
      <c r="S84" s="911"/>
      <c r="T84" s="911"/>
      <c r="U84" s="911"/>
      <c r="V84" s="911">
        <v>954</v>
      </c>
      <c r="W84" s="911"/>
      <c r="X84" s="911"/>
      <c r="Y84" s="911"/>
      <c r="Z84" s="911"/>
      <c r="AA84" s="911">
        <v>31</v>
      </c>
      <c r="AB84" s="911"/>
      <c r="AC84" s="911"/>
      <c r="AD84" s="911"/>
      <c r="AE84" s="911"/>
      <c r="AF84" s="911">
        <v>31</v>
      </c>
      <c r="AG84" s="911"/>
      <c r="AH84" s="911"/>
      <c r="AI84" s="911"/>
      <c r="AJ84" s="911"/>
      <c r="AK84" s="911" t="s">
        <v>581</v>
      </c>
      <c r="AL84" s="911"/>
      <c r="AM84" s="911"/>
      <c r="AN84" s="911"/>
      <c r="AO84" s="911"/>
      <c r="AP84" s="911" t="s">
        <v>581</v>
      </c>
      <c r="AQ84" s="911"/>
      <c r="AR84" s="911"/>
      <c r="AS84" s="911"/>
      <c r="AT84" s="911"/>
      <c r="AU84" s="911" t="s">
        <v>496</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t="s">
        <v>577</v>
      </c>
      <c r="C85" s="954"/>
      <c r="D85" s="954"/>
      <c r="E85" s="954"/>
      <c r="F85" s="954"/>
      <c r="G85" s="954"/>
      <c r="H85" s="954"/>
      <c r="I85" s="954"/>
      <c r="J85" s="954"/>
      <c r="K85" s="954"/>
      <c r="L85" s="954"/>
      <c r="M85" s="954"/>
      <c r="N85" s="954"/>
      <c r="O85" s="954"/>
      <c r="P85" s="955"/>
      <c r="Q85" s="956">
        <v>70107</v>
      </c>
      <c r="R85" s="911"/>
      <c r="S85" s="911"/>
      <c r="T85" s="911"/>
      <c r="U85" s="911"/>
      <c r="V85" s="911">
        <v>67173</v>
      </c>
      <c r="W85" s="911"/>
      <c r="X85" s="911"/>
      <c r="Y85" s="911"/>
      <c r="Z85" s="911"/>
      <c r="AA85" s="911" t="s">
        <v>581</v>
      </c>
      <c r="AB85" s="911"/>
      <c r="AC85" s="911"/>
      <c r="AD85" s="911"/>
      <c r="AE85" s="911"/>
      <c r="AF85" s="911">
        <v>2934</v>
      </c>
      <c r="AG85" s="911"/>
      <c r="AH85" s="911"/>
      <c r="AI85" s="911"/>
      <c r="AJ85" s="911"/>
      <c r="AK85" s="911">
        <v>169</v>
      </c>
      <c r="AL85" s="911"/>
      <c r="AM85" s="911"/>
      <c r="AN85" s="911"/>
      <c r="AO85" s="911"/>
      <c r="AP85" s="911" t="s">
        <v>581</v>
      </c>
      <c r="AQ85" s="911"/>
      <c r="AR85" s="911"/>
      <c r="AS85" s="911"/>
      <c r="AT85" s="911"/>
      <c r="AU85" s="911" t="s">
        <v>496</v>
      </c>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t="s">
        <v>578</v>
      </c>
      <c r="C86" s="954"/>
      <c r="D86" s="954"/>
      <c r="E86" s="954"/>
      <c r="F86" s="954"/>
      <c r="G86" s="954"/>
      <c r="H86" s="954"/>
      <c r="I86" s="954"/>
      <c r="J86" s="954"/>
      <c r="K86" s="954"/>
      <c r="L86" s="954"/>
      <c r="M86" s="954"/>
      <c r="N86" s="954"/>
      <c r="O86" s="954"/>
      <c r="P86" s="955"/>
      <c r="Q86" s="956">
        <v>11585</v>
      </c>
      <c r="R86" s="911"/>
      <c r="S86" s="911"/>
      <c r="T86" s="911"/>
      <c r="U86" s="911"/>
      <c r="V86" s="911">
        <v>9941</v>
      </c>
      <c r="W86" s="911"/>
      <c r="X86" s="911"/>
      <c r="Y86" s="911"/>
      <c r="Z86" s="911"/>
      <c r="AA86" s="911">
        <v>1644</v>
      </c>
      <c r="AB86" s="911"/>
      <c r="AC86" s="911"/>
      <c r="AD86" s="911"/>
      <c r="AE86" s="911"/>
      <c r="AF86" s="911">
        <v>9211</v>
      </c>
      <c r="AG86" s="911"/>
      <c r="AH86" s="911"/>
      <c r="AI86" s="911"/>
      <c r="AJ86" s="911"/>
      <c r="AK86" s="911" t="s">
        <v>584</v>
      </c>
      <c r="AL86" s="911"/>
      <c r="AM86" s="911"/>
      <c r="AN86" s="911"/>
      <c r="AO86" s="911"/>
      <c r="AP86" s="911">
        <v>15645</v>
      </c>
      <c r="AQ86" s="911"/>
      <c r="AR86" s="911"/>
      <c r="AS86" s="911"/>
      <c r="AT86" s="911"/>
      <c r="AU86" s="911" t="s">
        <v>592</v>
      </c>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t="s">
        <v>579</v>
      </c>
      <c r="C87" s="963"/>
      <c r="D87" s="963"/>
      <c r="E87" s="963"/>
      <c r="F87" s="963"/>
      <c r="G87" s="963"/>
      <c r="H87" s="963"/>
      <c r="I87" s="963"/>
      <c r="J87" s="963"/>
      <c r="K87" s="963"/>
      <c r="L87" s="963"/>
      <c r="M87" s="963"/>
      <c r="N87" s="963"/>
      <c r="O87" s="963"/>
      <c r="P87" s="964"/>
      <c r="Q87" s="965">
        <v>141</v>
      </c>
      <c r="R87" s="966"/>
      <c r="S87" s="966"/>
      <c r="T87" s="966"/>
      <c r="U87" s="966"/>
      <c r="V87" s="966">
        <v>90</v>
      </c>
      <c r="W87" s="966"/>
      <c r="X87" s="966"/>
      <c r="Y87" s="966"/>
      <c r="Z87" s="966"/>
      <c r="AA87" s="966">
        <v>51</v>
      </c>
      <c r="AB87" s="966"/>
      <c r="AC87" s="966"/>
      <c r="AD87" s="966"/>
      <c r="AE87" s="966"/>
      <c r="AF87" s="966">
        <v>51</v>
      </c>
      <c r="AG87" s="966"/>
      <c r="AH87" s="966"/>
      <c r="AI87" s="966"/>
      <c r="AJ87" s="966"/>
      <c r="AK87" s="966" t="s">
        <v>581</v>
      </c>
      <c r="AL87" s="966"/>
      <c r="AM87" s="966"/>
      <c r="AN87" s="966"/>
      <c r="AO87" s="966"/>
      <c r="AP87" s="966" t="s">
        <v>581</v>
      </c>
      <c r="AQ87" s="966"/>
      <c r="AR87" s="966"/>
      <c r="AS87" s="966"/>
      <c r="AT87" s="966"/>
      <c r="AU87" s="966" t="s">
        <v>587</v>
      </c>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382</v>
      </c>
      <c r="B88" s="870" t="s">
        <v>408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28936</v>
      </c>
      <c r="AG88" s="922"/>
      <c r="AH88" s="922"/>
      <c r="AI88" s="922"/>
      <c r="AJ88" s="922"/>
      <c r="AK88" s="919"/>
      <c r="AL88" s="919"/>
      <c r="AM88" s="919"/>
      <c r="AN88" s="919"/>
      <c r="AO88" s="919"/>
      <c r="AP88" s="922">
        <v>17650</v>
      </c>
      <c r="AQ88" s="922"/>
      <c r="AR88" s="922"/>
      <c r="AS88" s="922"/>
      <c r="AT88" s="922"/>
      <c r="AU88" s="922">
        <v>518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409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300</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417</v>
      </c>
      <c r="AB109" s="975"/>
      <c r="AC109" s="975"/>
      <c r="AD109" s="975"/>
      <c r="AE109" s="976"/>
      <c r="AF109" s="974" t="s">
        <v>302</v>
      </c>
      <c r="AG109" s="975"/>
      <c r="AH109" s="975"/>
      <c r="AI109" s="975"/>
      <c r="AJ109" s="976"/>
      <c r="AK109" s="974" t="s">
        <v>301</v>
      </c>
      <c r="AL109" s="975"/>
      <c r="AM109" s="975"/>
      <c r="AN109" s="975"/>
      <c r="AO109" s="976"/>
      <c r="AP109" s="974" t="s">
        <v>418</v>
      </c>
      <c r="AQ109" s="975"/>
      <c r="AR109" s="975"/>
      <c r="AS109" s="975"/>
      <c r="AT109" s="977"/>
      <c r="AU109" s="994" t="s">
        <v>416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417</v>
      </c>
      <c r="BR109" s="975"/>
      <c r="BS109" s="975"/>
      <c r="BT109" s="975"/>
      <c r="BU109" s="976"/>
      <c r="BV109" s="974" t="s">
        <v>302</v>
      </c>
      <c r="BW109" s="975"/>
      <c r="BX109" s="975"/>
      <c r="BY109" s="975"/>
      <c r="BZ109" s="976"/>
      <c r="CA109" s="974" t="s">
        <v>301</v>
      </c>
      <c r="CB109" s="975"/>
      <c r="CC109" s="975"/>
      <c r="CD109" s="975"/>
      <c r="CE109" s="976"/>
      <c r="CF109" s="995" t="s">
        <v>418</v>
      </c>
      <c r="CG109" s="995"/>
      <c r="CH109" s="995"/>
      <c r="CI109" s="995"/>
      <c r="CJ109" s="995"/>
      <c r="CK109" s="974" t="s">
        <v>419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417</v>
      </c>
      <c r="DH109" s="975"/>
      <c r="DI109" s="975"/>
      <c r="DJ109" s="975"/>
      <c r="DK109" s="976"/>
      <c r="DL109" s="974" t="s">
        <v>302</v>
      </c>
      <c r="DM109" s="975"/>
      <c r="DN109" s="975"/>
      <c r="DO109" s="975"/>
      <c r="DP109" s="976"/>
      <c r="DQ109" s="974" t="s">
        <v>301</v>
      </c>
      <c r="DR109" s="975"/>
      <c r="DS109" s="975"/>
      <c r="DT109" s="975"/>
      <c r="DU109" s="976"/>
      <c r="DV109" s="974" t="s">
        <v>418</v>
      </c>
      <c r="DW109" s="975"/>
      <c r="DX109" s="975"/>
      <c r="DY109" s="975"/>
      <c r="DZ109" s="977"/>
    </row>
    <row r="110" spans="1:131" s="246" customFormat="1" ht="26.25" customHeight="1">
      <c r="A110" s="978" t="s">
        <v>420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887640</v>
      </c>
      <c r="AB110" s="982"/>
      <c r="AC110" s="982"/>
      <c r="AD110" s="982"/>
      <c r="AE110" s="983"/>
      <c r="AF110" s="984">
        <v>907813</v>
      </c>
      <c r="AG110" s="982"/>
      <c r="AH110" s="982"/>
      <c r="AI110" s="982"/>
      <c r="AJ110" s="983"/>
      <c r="AK110" s="984">
        <v>991717</v>
      </c>
      <c r="AL110" s="982"/>
      <c r="AM110" s="982"/>
      <c r="AN110" s="982"/>
      <c r="AO110" s="983"/>
      <c r="AP110" s="985">
        <v>15.9</v>
      </c>
      <c r="AQ110" s="986"/>
      <c r="AR110" s="986"/>
      <c r="AS110" s="986"/>
      <c r="AT110" s="987"/>
      <c r="AU110" s="988" t="s">
        <v>71</v>
      </c>
      <c r="AV110" s="989"/>
      <c r="AW110" s="989"/>
      <c r="AX110" s="989"/>
      <c r="AY110" s="989"/>
      <c r="AZ110" s="1030" t="s">
        <v>421</v>
      </c>
      <c r="BA110" s="979"/>
      <c r="BB110" s="979"/>
      <c r="BC110" s="979"/>
      <c r="BD110" s="979"/>
      <c r="BE110" s="979"/>
      <c r="BF110" s="979"/>
      <c r="BG110" s="979"/>
      <c r="BH110" s="979"/>
      <c r="BI110" s="979"/>
      <c r="BJ110" s="979"/>
      <c r="BK110" s="979"/>
      <c r="BL110" s="979"/>
      <c r="BM110" s="979"/>
      <c r="BN110" s="979"/>
      <c r="BO110" s="979"/>
      <c r="BP110" s="980"/>
      <c r="BQ110" s="1016">
        <v>10306516</v>
      </c>
      <c r="BR110" s="1017"/>
      <c r="BS110" s="1017"/>
      <c r="BT110" s="1017"/>
      <c r="BU110" s="1017"/>
      <c r="BV110" s="1017">
        <v>10114204</v>
      </c>
      <c r="BW110" s="1017"/>
      <c r="BX110" s="1017"/>
      <c r="BY110" s="1017"/>
      <c r="BZ110" s="1017"/>
      <c r="CA110" s="1017">
        <v>9749824</v>
      </c>
      <c r="CB110" s="1017"/>
      <c r="CC110" s="1017"/>
      <c r="CD110" s="1017"/>
      <c r="CE110" s="1017"/>
      <c r="CF110" s="1031">
        <v>156.30000000000001</v>
      </c>
      <c r="CG110" s="1032"/>
      <c r="CH110" s="1032"/>
      <c r="CI110" s="1032"/>
      <c r="CJ110" s="1032"/>
      <c r="CK110" s="1033" t="s">
        <v>422</v>
      </c>
      <c r="CL110" s="1034"/>
      <c r="CM110" s="1013" t="s">
        <v>423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125</v>
      </c>
      <c r="DH110" s="1017"/>
      <c r="DI110" s="1017"/>
      <c r="DJ110" s="1017"/>
      <c r="DK110" s="1017"/>
      <c r="DL110" s="1017" t="s">
        <v>125</v>
      </c>
      <c r="DM110" s="1017"/>
      <c r="DN110" s="1017"/>
      <c r="DO110" s="1017"/>
      <c r="DP110" s="1017"/>
      <c r="DQ110" s="1017" t="s">
        <v>399</v>
      </c>
      <c r="DR110" s="1017"/>
      <c r="DS110" s="1017"/>
      <c r="DT110" s="1017"/>
      <c r="DU110" s="1017"/>
      <c r="DV110" s="1018" t="s">
        <v>402</v>
      </c>
      <c r="DW110" s="1018"/>
      <c r="DX110" s="1018"/>
      <c r="DY110" s="1018"/>
      <c r="DZ110" s="1019"/>
    </row>
    <row r="111" spans="1:131" s="246" customFormat="1" ht="26.25" customHeight="1">
      <c r="A111" s="1020" t="s">
        <v>424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402</v>
      </c>
      <c r="AB111" s="1024"/>
      <c r="AC111" s="1024"/>
      <c r="AD111" s="1024"/>
      <c r="AE111" s="1025"/>
      <c r="AF111" s="1026" t="s">
        <v>125</v>
      </c>
      <c r="AG111" s="1024"/>
      <c r="AH111" s="1024"/>
      <c r="AI111" s="1024"/>
      <c r="AJ111" s="1025"/>
      <c r="AK111" s="1026" t="s">
        <v>402</v>
      </c>
      <c r="AL111" s="1024"/>
      <c r="AM111" s="1024"/>
      <c r="AN111" s="1024"/>
      <c r="AO111" s="1025"/>
      <c r="AP111" s="1027" t="s">
        <v>125</v>
      </c>
      <c r="AQ111" s="1028"/>
      <c r="AR111" s="1028"/>
      <c r="AS111" s="1028"/>
      <c r="AT111" s="1029"/>
      <c r="AU111" s="990"/>
      <c r="AV111" s="991"/>
      <c r="AW111" s="991"/>
      <c r="AX111" s="991"/>
      <c r="AY111" s="991"/>
      <c r="AZ111" s="1039" t="s">
        <v>425</v>
      </c>
      <c r="BA111" s="1040"/>
      <c r="BB111" s="1040"/>
      <c r="BC111" s="1040"/>
      <c r="BD111" s="1040"/>
      <c r="BE111" s="1040"/>
      <c r="BF111" s="1040"/>
      <c r="BG111" s="1040"/>
      <c r="BH111" s="1040"/>
      <c r="BI111" s="1040"/>
      <c r="BJ111" s="1040"/>
      <c r="BK111" s="1040"/>
      <c r="BL111" s="1040"/>
      <c r="BM111" s="1040"/>
      <c r="BN111" s="1040"/>
      <c r="BO111" s="1040"/>
      <c r="BP111" s="1041"/>
      <c r="BQ111" s="1009" t="s">
        <v>399</v>
      </c>
      <c r="BR111" s="1010"/>
      <c r="BS111" s="1010"/>
      <c r="BT111" s="1010"/>
      <c r="BU111" s="1010"/>
      <c r="BV111" s="1010" t="s">
        <v>402</v>
      </c>
      <c r="BW111" s="1010"/>
      <c r="BX111" s="1010"/>
      <c r="BY111" s="1010"/>
      <c r="BZ111" s="1010"/>
      <c r="CA111" s="1010" t="s">
        <v>125</v>
      </c>
      <c r="CB111" s="1010"/>
      <c r="CC111" s="1010"/>
      <c r="CD111" s="1010"/>
      <c r="CE111" s="1010"/>
      <c r="CF111" s="1004" t="s">
        <v>125</v>
      </c>
      <c r="CG111" s="1005"/>
      <c r="CH111" s="1005"/>
      <c r="CI111" s="1005"/>
      <c r="CJ111" s="1005"/>
      <c r="CK111" s="1035"/>
      <c r="CL111" s="1036"/>
      <c r="CM111" s="1006" t="s">
        <v>426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125</v>
      </c>
      <c r="DH111" s="1010"/>
      <c r="DI111" s="1010"/>
      <c r="DJ111" s="1010"/>
      <c r="DK111" s="1010"/>
      <c r="DL111" s="1010" t="s">
        <v>399</v>
      </c>
      <c r="DM111" s="1010"/>
      <c r="DN111" s="1010"/>
      <c r="DO111" s="1010"/>
      <c r="DP111" s="1010"/>
      <c r="DQ111" s="1010" t="s">
        <v>125</v>
      </c>
      <c r="DR111" s="1010"/>
      <c r="DS111" s="1010"/>
      <c r="DT111" s="1010"/>
      <c r="DU111" s="1010"/>
      <c r="DV111" s="1011" t="s">
        <v>125</v>
      </c>
      <c r="DW111" s="1011"/>
      <c r="DX111" s="1011"/>
      <c r="DY111" s="1011"/>
      <c r="DZ111" s="1012"/>
    </row>
    <row r="112" spans="1:131" s="246" customFormat="1" ht="26.25" customHeight="1">
      <c r="A112" s="1042" t="s">
        <v>427</v>
      </c>
      <c r="B112" s="1043"/>
      <c r="C112" s="1040" t="s">
        <v>428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125</v>
      </c>
      <c r="AB112" s="1049"/>
      <c r="AC112" s="1049"/>
      <c r="AD112" s="1049"/>
      <c r="AE112" s="1050"/>
      <c r="AF112" s="1051" t="s">
        <v>125</v>
      </c>
      <c r="AG112" s="1049"/>
      <c r="AH112" s="1049"/>
      <c r="AI112" s="1049"/>
      <c r="AJ112" s="1050"/>
      <c r="AK112" s="1051" t="s">
        <v>402</v>
      </c>
      <c r="AL112" s="1049"/>
      <c r="AM112" s="1049"/>
      <c r="AN112" s="1049"/>
      <c r="AO112" s="1050"/>
      <c r="AP112" s="1052" t="s">
        <v>402</v>
      </c>
      <c r="AQ112" s="1053"/>
      <c r="AR112" s="1053"/>
      <c r="AS112" s="1053"/>
      <c r="AT112" s="1054"/>
      <c r="AU112" s="990"/>
      <c r="AV112" s="991"/>
      <c r="AW112" s="991"/>
      <c r="AX112" s="991"/>
      <c r="AY112" s="991"/>
      <c r="AZ112" s="1039" t="s">
        <v>429</v>
      </c>
      <c r="BA112" s="1040"/>
      <c r="BB112" s="1040"/>
      <c r="BC112" s="1040"/>
      <c r="BD112" s="1040"/>
      <c r="BE112" s="1040"/>
      <c r="BF112" s="1040"/>
      <c r="BG112" s="1040"/>
      <c r="BH112" s="1040"/>
      <c r="BI112" s="1040"/>
      <c r="BJ112" s="1040"/>
      <c r="BK112" s="1040"/>
      <c r="BL112" s="1040"/>
      <c r="BM112" s="1040"/>
      <c r="BN112" s="1040"/>
      <c r="BO112" s="1040"/>
      <c r="BP112" s="1041"/>
      <c r="BQ112" s="1009">
        <v>5157580</v>
      </c>
      <c r="BR112" s="1010"/>
      <c r="BS112" s="1010"/>
      <c r="BT112" s="1010"/>
      <c r="BU112" s="1010"/>
      <c r="BV112" s="1010">
        <v>4580799</v>
      </c>
      <c r="BW112" s="1010"/>
      <c r="BX112" s="1010"/>
      <c r="BY112" s="1010"/>
      <c r="BZ112" s="1010"/>
      <c r="CA112" s="1010">
        <v>3882359</v>
      </c>
      <c r="CB112" s="1010"/>
      <c r="CC112" s="1010"/>
      <c r="CD112" s="1010"/>
      <c r="CE112" s="1010"/>
      <c r="CF112" s="1004">
        <v>62.2</v>
      </c>
      <c r="CG112" s="1005"/>
      <c r="CH112" s="1005"/>
      <c r="CI112" s="1005"/>
      <c r="CJ112" s="1005"/>
      <c r="CK112" s="1035"/>
      <c r="CL112" s="1036"/>
      <c r="CM112" s="1006" t="s">
        <v>430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125</v>
      </c>
      <c r="DH112" s="1010"/>
      <c r="DI112" s="1010"/>
      <c r="DJ112" s="1010"/>
      <c r="DK112" s="1010"/>
      <c r="DL112" s="1010" t="s">
        <v>402</v>
      </c>
      <c r="DM112" s="1010"/>
      <c r="DN112" s="1010"/>
      <c r="DO112" s="1010"/>
      <c r="DP112" s="1010"/>
      <c r="DQ112" s="1010" t="s">
        <v>125</v>
      </c>
      <c r="DR112" s="1010"/>
      <c r="DS112" s="1010"/>
      <c r="DT112" s="1010"/>
      <c r="DU112" s="1010"/>
      <c r="DV112" s="1011" t="s">
        <v>399</v>
      </c>
      <c r="DW112" s="1011"/>
      <c r="DX112" s="1011"/>
      <c r="DY112" s="1011"/>
      <c r="DZ112" s="1012"/>
    </row>
    <row r="113" spans="1:130" s="246" customFormat="1" ht="26.25" customHeight="1">
      <c r="A113" s="1044"/>
      <c r="B113" s="1045"/>
      <c r="C113" s="1040" t="s">
        <v>431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428805</v>
      </c>
      <c r="AB113" s="1024"/>
      <c r="AC113" s="1024"/>
      <c r="AD113" s="1024"/>
      <c r="AE113" s="1025"/>
      <c r="AF113" s="1026">
        <v>392609</v>
      </c>
      <c r="AG113" s="1024"/>
      <c r="AH113" s="1024"/>
      <c r="AI113" s="1024"/>
      <c r="AJ113" s="1025"/>
      <c r="AK113" s="1026">
        <v>373957</v>
      </c>
      <c r="AL113" s="1024"/>
      <c r="AM113" s="1024"/>
      <c r="AN113" s="1024"/>
      <c r="AO113" s="1025"/>
      <c r="AP113" s="1027">
        <v>6</v>
      </c>
      <c r="AQ113" s="1028"/>
      <c r="AR113" s="1028"/>
      <c r="AS113" s="1028"/>
      <c r="AT113" s="1029"/>
      <c r="AU113" s="990"/>
      <c r="AV113" s="991"/>
      <c r="AW113" s="991"/>
      <c r="AX113" s="991"/>
      <c r="AY113" s="991"/>
      <c r="AZ113" s="1039" t="s">
        <v>432</v>
      </c>
      <c r="BA113" s="1040"/>
      <c r="BB113" s="1040"/>
      <c r="BC113" s="1040"/>
      <c r="BD113" s="1040"/>
      <c r="BE113" s="1040"/>
      <c r="BF113" s="1040"/>
      <c r="BG113" s="1040"/>
      <c r="BH113" s="1040"/>
      <c r="BI113" s="1040"/>
      <c r="BJ113" s="1040"/>
      <c r="BK113" s="1040"/>
      <c r="BL113" s="1040"/>
      <c r="BM113" s="1040"/>
      <c r="BN113" s="1040"/>
      <c r="BO113" s="1040"/>
      <c r="BP113" s="1041"/>
      <c r="BQ113" s="1009">
        <v>630294</v>
      </c>
      <c r="BR113" s="1010"/>
      <c r="BS113" s="1010"/>
      <c r="BT113" s="1010"/>
      <c r="BU113" s="1010"/>
      <c r="BV113" s="1010">
        <v>607839</v>
      </c>
      <c r="BW113" s="1010"/>
      <c r="BX113" s="1010"/>
      <c r="BY113" s="1010"/>
      <c r="BZ113" s="1010"/>
      <c r="CA113" s="1010">
        <v>517609</v>
      </c>
      <c r="CB113" s="1010"/>
      <c r="CC113" s="1010"/>
      <c r="CD113" s="1010"/>
      <c r="CE113" s="1010"/>
      <c r="CF113" s="1004">
        <v>8.3000000000000007</v>
      </c>
      <c r="CG113" s="1005"/>
      <c r="CH113" s="1005"/>
      <c r="CI113" s="1005"/>
      <c r="CJ113" s="1005"/>
      <c r="CK113" s="1035"/>
      <c r="CL113" s="1036"/>
      <c r="CM113" s="1006" t="s">
        <v>433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399</v>
      </c>
      <c r="DH113" s="1049"/>
      <c r="DI113" s="1049"/>
      <c r="DJ113" s="1049"/>
      <c r="DK113" s="1050"/>
      <c r="DL113" s="1051" t="s">
        <v>399</v>
      </c>
      <c r="DM113" s="1049"/>
      <c r="DN113" s="1049"/>
      <c r="DO113" s="1049"/>
      <c r="DP113" s="1050"/>
      <c r="DQ113" s="1051" t="s">
        <v>125</v>
      </c>
      <c r="DR113" s="1049"/>
      <c r="DS113" s="1049"/>
      <c r="DT113" s="1049"/>
      <c r="DU113" s="1050"/>
      <c r="DV113" s="1052" t="s">
        <v>399</v>
      </c>
      <c r="DW113" s="1053"/>
      <c r="DX113" s="1053"/>
      <c r="DY113" s="1053"/>
      <c r="DZ113" s="1054"/>
    </row>
    <row r="114" spans="1:130" s="246" customFormat="1" ht="26.25" customHeight="1">
      <c r="A114" s="1044"/>
      <c r="B114" s="1045"/>
      <c r="C114" s="1040" t="s">
        <v>434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9119</v>
      </c>
      <c r="AB114" s="1049"/>
      <c r="AC114" s="1049"/>
      <c r="AD114" s="1049"/>
      <c r="AE114" s="1050"/>
      <c r="AF114" s="1051">
        <v>6552</v>
      </c>
      <c r="AG114" s="1049"/>
      <c r="AH114" s="1049"/>
      <c r="AI114" s="1049"/>
      <c r="AJ114" s="1050"/>
      <c r="AK114" s="1051">
        <v>17454</v>
      </c>
      <c r="AL114" s="1049"/>
      <c r="AM114" s="1049"/>
      <c r="AN114" s="1049"/>
      <c r="AO114" s="1050"/>
      <c r="AP114" s="1052">
        <v>0.3</v>
      </c>
      <c r="AQ114" s="1053"/>
      <c r="AR114" s="1053"/>
      <c r="AS114" s="1053"/>
      <c r="AT114" s="1054"/>
      <c r="AU114" s="990"/>
      <c r="AV114" s="991"/>
      <c r="AW114" s="991"/>
      <c r="AX114" s="991"/>
      <c r="AY114" s="991"/>
      <c r="AZ114" s="1039" t="s">
        <v>435</v>
      </c>
      <c r="BA114" s="1040"/>
      <c r="BB114" s="1040"/>
      <c r="BC114" s="1040"/>
      <c r="BD114" s="1040"/>
      <c r="BE114" s="1040"/>
      <c r="BF114" s="1040"/>
      <c r="BG114" s="1040"/>
      <c r="BH114" s="1040"/>
      <c r="BI114" s="1040"/>
      <c r="BJ114" s="1040"/>
      <c r="BK114" s="1040"/>
      <c r="BL114" s="1040"/>
      <c r="BM114" s="1040"/>
      <c r="BN114" s="1040"/>
      <c r="BO114" s="1040"/>
      <c r="BP114" s="1041"/>
      <c r="BQ114" s="1009" t="s">
        <v>402</v>
      </c>
      <c r="BR114" s="1010"/>
      <c r="BS114" s="1010"/>
      <c r="BT114" s="1010"/>
      <c r="BU114" s="1010"/>
      <c r="BV114" s="1010" t="s">
        <v>125</v>
      </c>
      <c r="BW114" s="1010"/>
      <c r="BX114" s="1010"/>
      <c r="BY114" s="1010"/>
      <c r="BZ114" s="1010"/>
      <c r="CA114" s="1010" t="s">
        <v>402</v>
      </c>
      <c r="CB114" s="1010"/>
      <c r="CC114" s="1010"/>
      <c r="CD114" s="1010"/>
      <c r="CE114" s="1010"/>
      <c r="CF114" s="1004" t="s">
        <v>125</v>
      </c>
      <c r="CG114" s="1005"/>
      <c r="CH114" s="1005"/>
      <c r="CI114" s="1005"/>
      <c r="CJ114" s="1005"/>
      <c r="CK114" s="1035"/>
      <c r="CL114" s="1036"/>
      <c r="CM114" s="1006" t="s">
        <v>436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399</v>
      </c>
      <c r="DH114" s="1049"/>
      <c r="DI114" s="1049"/>
      <c r="DJ114" s="1049"/>
      <c r="DK114" s="1050"/>
      <c r="DL114" s="1051" t="s">
        <v>402</v>
      </c>
      <c r="DM114" s="1049"/>
      <c r="DN114" s="1049"/>
      <c r="DO114" s="1049"/>
      <c r="DP114" s="1050"/>
      <c r="DQ114" s="1051" t="s">
        <v>399</v>
      </c>
      <c r="DR114" s="1049"/>
      <c r="DS114" s="1049"/>
      <c r="DT114" s="1049"/>
      <c r="DU114" s="1050"/>
      <c r="DV114" s="1052" t="s">
        <v>402</v>
      </c>
      <c r="DW114" s="1053"/>
      <c r="DX114" s="1053"/>
      <c r="DY114" s="1053"/>
      <c r="DZ114" s="1054"/>
    </row>
    <row r="115" spans="1:130" s="246" customFormat="1" ht="26.25" customHeight="1">
      <c r="A115" s="1044"/>
      <c r="B115" s="1045"/>
      <c r="C115" s="1040" t="s">
        <v>437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79477</v>
      </c>
      <c r="AB115" s="1024"/>
      <c r="AC115" s="1024"/>
      <c r="AD115" s="1024"/>
      <c r="AE115" s="1025"/>
      <c r="AF115" s="1026">
        <v>95304</v>
      </c>
      <c r="AG115" s="1024"/>
      <c r="AH115" s="1024"/>
      <c r="AI115" s="1024"/>
      <c r="AJ115" s="1025"/>
      <c r="AK115" s="1026">
        <v>98269</v>
      </c>
      <c r="AL115" s="1024"/>
      <c r="AM115" s="1024"/>
      <c r="AN115" s="1024"/>
      <c r="AO115" s="1025"/>
      <c r="AP115" s="1027">
        <v>1.6</v>
      </c>
      <c r="AQ115" s="1028"/>
      <c r="AR115" s="1028"/>
      <c r="AS115" s="1028"/>
      <c r="AT115" s="1029"/>
      <c r="AU115" s="990"/>
      <c r="AV115" s="991"/>
      <c r="AW115" s="991"/>
      <c r="AX115" s="991"/>
      <c r="AY115" s="991"/>
      <c r="AZ115" s="1039" t="s">
        <v>438</v>
      </c>
      <c r="BA115" s="1040"/>
      <c r="BB115" s="1040"/>
      <c r="BC115" s="1040"/>
      <c r="BD115" s="1040"/>
      <c r="BE115" s="1040"/>
      <c r="BF115" s="1040"/>
      <c r="BG115" s="1040"/>
      <c r="BH115" s="1040"/>
      <c r="BI115" s="1040"/>
      <c r="BJ115" s="1040"/>
      <c r="BK115" s="1040"/>
      <c r="BL115" s="1040"/>
      <c r="BM115" s="1040"/>
      <c r="BN115" s="1040"/>
      <c r="BO115" s="1040"/>
      <c r="BP115" s="1041"/>
      <c r="BQ115" s="1009" t="s">
        <v>402</v>
      </c>
      <c r="BR115" s="1010"/>
      <c r="BS115" s="1010"/>
      <c r="BT115" s="1010"/>
      <c r="BU115" s="1010"/>
      <c r="BV115" s="1010" t="s">
        <v>399</v>
      </c>
      <c r="BW115" s="1010"/>
      <c r="BX115" s="1010"/>
      <c r="BY115" s="1010"/>
      <c r="BZ115" s="1010"/>
      <c r="CA115" s="1010" t="s">
        <v>402</v>
      </c>
      <c r="CB115" s="1010"/>
      <c r="CC115" s="1010"/>
      <c r="CD115" s="1010"/>
      <c r="CE115" s="1010"/>
      <c r="CF115" s="1004" t="s">
        <v>402</v>
      </c>
      <c r="CG115" s="1005"/>
      <c r="CH115" s="1005"/>
      <c r="CI115" s="1005"/>
      <c r="CJ115" s="1005"/>
      <c r="CK115" s="1035"/>
      <c r="CL115" s="1036"/>
      <c r="CM115" s="1039" t="s">
        <v>439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125</v>
      </c>
      <c r="DH115" s="1049"/>
      <c r="DI115" s="1049"/>
      <c r="DJ115" s="1049"/>
      <c r="DK115" s="1050"/>
      <c r="DL115" s="1051" t="s">
        <v>125</v>
      </c>
      <c r="DM115" s="1049"/>
      <c r="DN115" s="1049"/>
      <c r="DO115" s="1049"/>
      <c r="DP115" s="1050"/>
      <c r="DQ115" s="1051" t="s">
        <v>399</v>
      </c>
      <c r="DR115" s="1049"/>
      <c r="DS115" s="1049"/>
      <c r="DT115" s="1049"/>
      <c r="DU115" s="1050"/>
      <c r="DV115" s="1052" t="s">
        <v>125</v>
      </c>
      <c r="DW115" s="1053"/>
      <c r="DX115" s="1053"/>
      <c r="DY115" s="1053"/>
      <c r="DZ115" s="1054"/>
    </row>
    <row r="116" spans="1:130" s="246" customFormat="1" ht="26.25" customHeight="1">
      <c r="A116" s="1046"/>
      <c r="B116" s="1047"/>
      <c r="C116" s="1055" t="s">
        <v>440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399</v>
      </c>
      <c r="AB116" s="1049"/>
      <c r="AC116" s="1049"/>
      <c r="AD116" s="1049"/>
      <c r="AE116" s="1050"/>
      <c r="AF116" s="1051" t="s">
        <v>125</v>
      </c>
      <c r="AG116" s="1049"/>
      <c r="AH116" s="1049"/>
      <c r="AI116" s="1049"/>
      <c r="AJ116" s="1050"/>
      <c r="AK116" s="1051" t="s">
        <v>399</v>
      </c>
      <c r="AL116" s="1049"/>
      <c r="AM116" s="1049"/>
      <c r="AN116" s="1049"/>
      <c r="AO116" s="1050"/>
      <c r="AP116" s="1052" t="s">
        <v>125</v>
      </c>
      <c r="AQ116" s="1053"/>
      <c r="AR116" s="1053"/>
      <c r="AS116" s="1053"/>
      <c r="AT116" s="1054"/>
      <c r="AU116" s="990"/>
      <c r="AV116" s="991"/>
      <c r="AW116" s="991"/>
      <c r="AX116" s="991"/>
      <c r="AY116" s="991"/>
      <c r="AZ116" s="1057" t="s">
        <v>441</v>
      </c>
      <c r="BA116" s="1058"/>
      <c r="BB116" s="1058"/>
      <c r="BC116" s="1058"/>
      <c r="BD116" s="1058"/>
      <c r="BE116" s="1058"/>
      <c r="BF116" s="1058"/>
      <c r="BG116" s="1058"/>
      <c r="BH116" s="1058"/>
      <c r="BI116" s="1058"/>
      <c r="BJ116" s="1058"/>
      <c r="BK116" s="1058"/>
      <c r="BL116" s="1058"/>
      <c r="BM116" s="1058"/>
      <c r="BN116" s="1058"/>
      <c r="BO116" s="1058"/>
      <c r="BP116" s="1059"/>
      <c r="BQ116" s="1009" t="s">
        <v>402</v>
      </c>
      <c r="BR116" s="1010"/>
      <c r="BS116" s="1010"/>
      <c r="BT116" s="1010"/>
      <c r="BU116" s="1010"/>
      <c r="BV116" s="1010" t="s">
        <v>399</v>
      </c>
      <c r="BW116" s="1010"/>
      <c r="BX116" s="1010"/>
      <c r="BY116" s="1010"/>
      <c r="BZ116" s="1010"/>
      <c r="CA116" s="1010" t="s">
        <v>125</v>
      </c>
      <c r="CB116" s="1010"/>
      <c r="CC116" s="1010"/>
      <c r="CD116" s="1010"/>
      <c r="CE116" s="1010"/>
      <c r="CF116" s="1004" t="s">
        <v>125</v>
      </c>
      <c r="CG116" s="1005"/>
      <c r="CH116" s="1005"/>
      <c r="CI116" s="1005"/>
      <c r="CJ116" s="1005"/>
      <c r="CK116" s="1035"/>
      <c r="CL116" s="1036"/>
      <c r="CM116" s="1006" t="s">
        <v>442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399</v>
      </c>
      <c r="DH116" s="1049"/>
      <c r="DI116" s="1049"/>
      <c r="DJ116" s="1049"/>
      <c r="DK116" s="1050"/>
      <c r="DL116" s="1051" t="s">
        <v>399</v>
      </c>
      <c r="DM116" s="1049"/>
      <c r="DN116" s="1049"/>
      <c r="DO116" s="1049"/>
      <c r="DP116" s="1050"/>
      <c r="DQ116" s="1051" t="s">
        <v>125</v>
      </c>
      <c r="DR116" s="1049"/>
      <c r="DS116" s="1049"/>
      <c r="DT116" s="1049"/>
      <c r="DU116" s="1050"/>
      <c r="DV116" s="1052" t="s">
        <v>125</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443</v>
      </c>
      <c r="Z117" s="976"/>
      <c r="AA117" s="1066">
        <v>1405041</v>
      </c>
      <c r="AB117" s="1067"/>
      <c r="AC117" s="1067"/>
      <c r="AD117" s="1067"/>
      <c r="AE117" s="1068"/>
      <c r="AF117" s="1069">
        <v>1402278</v>
      </c>
      <c r="AG117" s="1067"/>
      <c r="AH117" s="1067"/>
      <c r="AI117" s="1067"/>
      <c r="AJ117" s="1068"/>
      <c r="AK117" s="1069">
        <v>1481397</v>
      </c>
      <c r="AL117" s="1067"/>
      <c r="AM117" s="1067"/>
      <c r="AN117" s="1067"/>
      <c r="AO117" s="1068"/>
      <c r="AP117" s="1070"/>
      <c r="AQ117" s="1071"/>
      <c r="AR117" s="1071"/>
      <c r="AS117" s="1071"/>
      <c r="AT117" s="1072"/>
      <c r="AU117" s="990"/>
      <c r="AV117" s="991"/>
      <c r="AW117" s="991"/>
      <c r="AX117" s="991"/>
      <c r="AY117" s="991"/>
      <c r="AZ117" s="1057" t="s">
        <v>444</v>
      </c>
      <c r="BA117" s="1058"/>
      <c r="BB117" s="1058"/>
      <c r="BC117" s="1058"/>
      <c r="BD117" s="1058"/>
      <c r="BE117" s="1058"/>
      <c r="BF117" s="1058"/>
      <c r="BG117" s="1058"/>
      <c r="BH117" s="1058"/>
      <c r="BI117" s="1058"/>
      <c r="BJ117" s="1058"/>
      <c r="BK117" s="1058"/>
      <c r="BL117" s="1058"/>
      <c r="BM117" s="1058"/>
      <c r="BN117" s="1058"/>
      <c r="BO117" s="1058"/>
      <c r="BP117" s="1059"/>
      <c r="BQ117" s="1009" t="s">
        <v>402</v>
      </c>
      <c r="BR117" s="1010"/>
      <c r="BS117" s="1010"/>
      <c r="BT117" s="1010"/>
      <c r="BU117" s="1010"/>
      <c r="BV117" s="1010" t="s">
        <v>402</v>
      </c>
      <c r="BW117" s="1010"/>
      <c r="BX117" s="1010"/>
      <c r="BY117" s="1010"/>
      <c r="BZ117" s="1010"/>
      <c r="CA117" s="1010" t="s">
        <v>402</v>
      </c>
      <c r="CB117" s="1010"/>
      <c r="CC117" s="1010"/>
      <c r="CD117" s="1010"/>
      <c r="CE117" s="1010"/>
      <c r="CF117" s="1004" t="s">
        <v>402</v>
      </c>
      <c r="CG117" s="1005"/>
      <c r="CH117" s="1005"/>
      <c r="CI117" s="1005"/>
      <c r="CJ117" s="1005"/>
      <c r="CK117" s="1035"/>
      <c r="CL117" s="1036"/>
      <c r="CM117" s="1006" t="s">
        <v>445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402</v>
      </c>
      <c r="DH117" s="1049"/>
      <c r="DI117" s="1049"/>
      <c r="DJ117" s="1049"/>
      <c r="DK117" s="1050"/>
      <c r="DL117" s="1051" t="s">
        <v>402</v>
      </c>
      <c r="DM117" s="1049"/>
      <c r="DN117" s="1049"/>
      <c r="DO117" s="1049"/>
      <c r="DP117" s="1050"/>
      <c r="DQ117" s="1051" t="s">
        <v>402</v>
      </c>
      <c r="DR117" s="1049"/>
      <c r="DS117" s="1049"/>
      <c r="DT117" s="1049"/>
      <c r="DU117" s="1050"/>
      <c r="DV117" s="1052" t="s">
        <v>402</v>
      </c>
      <c r="DW117" s="1053"/>
      <c r="DX117" s="1053"/>
      <c r="DY117" s="1053"/>
      <c r="DZ117" s="1054"/>
    </row>
    <row r="118" spans="1:130" s="246" customFormat="1" ht="26.25" customHeight="1">
      <c r="A118" s="994" t="s">
        <v>419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417</v>
      </c>
      <c r="AB118" s="975"/>
      <c r="AC118" s="975"/>
      <c r="AD118" s="975"/>
      <c r="AE118" s="976"/>
      <c r="AF118" s="974" t="s">
        <v>302</v>
      </c>
      <c r="AG118" s="975"/>
      <c r="AH118" s="975"/>
      <c r="AI118" s="975"/>
      <c r="AJ118" s="976"/>
      <c r="AK118" s="974" t="s">
        <v>301</v>
      </c>
      <c r="AL118" s="975"/>
      <c r="AM118" s="975"/>
      <c r="AN118" s="975"/>
      <c r="AO118" s="976"/>
      <c r="AP118" s="1061" t="s">
        <v>418</v>
      </c>
      <c r="AQ118" s="1062"/>
      <c r="AR118" s="1062"/>
      <c r="AS118" s="1062"/>
      <c r="AT118" s="1063"/>
      <c r="AU118" s="990"/>
      <c r="AV118" s="991"/>
      <c r="AW118" s="991"/>
      <c r="AX118" s="991"/>
      <c r="AY118" s="991"/>
      <c r="AZ118" s="1064" t="s">
        <v>446</v>
      </c>
      <c r="BA118" s="1055"/>
      <c r="BB118" s="1055"/>
      <c r="BC118" s="1055"/>
      <c r="BD118" s="1055"/>
      <c r="BE118" s="1055"/>
      <c r="BF118" s="1055"/>
      <c r="BG118" s="1055"/>
      <c r="BH118" s="1055"/>
      <c r="BI118" s="1055"/>
      <c r="BJ118" s="1055"/>
      <c r="BK118" s="1055"/>
      <c r="BL118" s="1055"/>
      <c r="BM118" s="1055"/>
      <c r="BN118" s="1055"/>
      <c r="BO118" s="1055"/>
      <c r="BP118" s="1056"/>
      <c r="BQ118" s="1087" t="s">
        <v>402</v>
      </c>
      <c r="BR118" s="1088"/>
      <c r="BS118" s="1088"/>
      <c r="BT118" s="1088"/>
      <c r="BU118" s="1088"/>
      <c r="BV118" s="1088" t="s">
        <v>125</v>
      </c>
      <c r="BW118" s="1088"/>
      <c r="BX118" s="1088"/>
      <c r="BY118" s="1088"/>
      <c r="BZ118" s="1088"/>
      <c r="CA118" s="1088" t="s">
        <v>125</v>
      </c>
      <c r="CB118" s="1088"/>
      <c r="CC118" s="1088"/>
      <c r="CD118" s="1088"/>
      <c r="CE118" s="1088"/>
      <c r="CF118" s="1004" t="s">
        <v>125</v>
      </c>
      <c r="CG118" s="1005"/>
      <c r="CH118" s="1005"/>
      <c r="CI118" s="1005"/>
      <c r="CJ118" s="1005"/>
      <c r="CK118" s="1035"/>
      <c r="CL118" s="1036"/>
      <c r="CM118" s="1006" t="s">
        <v>447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125</v>
      </c>
      <c r="DH118" s="1049"/>
      <c r="DI118" s="1049"/>
      <c r="DJ118" s="1049"/>
      <c r="DK118" s="1050"/>
      <c r="DL118" s="1051" t="s">
        <v>125</v>
      </c>
      <c r="DM118" s="1049"/>
      <c r="DN118" s="1049"/>
      <c r="DO118" s="1049"/>
      <c r="DP118" s="1050"/>
      <c r="DQ118" s="1051" t="s">
        <v>125</v>
      </c>
      <c r="DR118" s="1049"/>
      <c r="DS118" s="1049"/>
      <c r="DT118" s="1049"/>
      <c r="DU118" s="1050"/>
      <c r="DV118" s="1052" t="s">
        <v>125</v>
      </c>
      <c r="DW118" s="1053"/>
      <c r="DX118" s="1053"/>
      <c r="DY118" s="1053"/>
      <c r="DZ118" s="1054"/>
    </row>
    <row r="119" spans="1:130" s="246" customFormat="1" ht="26.25" customHeight="1">
      <c r="A119" s="1148" t="s">
        <v>422</v>
      </c>
      <c r="B119" s="1034"/>
      <c r="C119" s="1013" t="s">
        <v>423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125</v>
      </c>
      <c r="AB119" s="982"/>
      <c r="AC119" s="982"/>
      <c r="AD119" s="982"/>
      <c r="AE119" s="983"/>
      <c r="AF119" s="984" t="s">
        <v>125</v>
      </c>
      <c r="AG119" s="982"/>
      <c r="AH119" s="982"/>
      <c r="AI119" s="982"/>
      <c r="AJ119" s="983"/>
      <c r="AK119" s="984" t="s">
        <v>125</v>
      </c>
      <c r="AL119" s="982"/>
      <c r="AM119" s="982"/>
      <c r="AN119" s="982"/>
      <c r="AO119" s="983"/>
      <c r="AP119" s="985" t="s">
        <v>125</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448</v>
      </c>
      <c r="BP119" s="1096"/>
      <c r="BQ119" s="1087">
        <v>16094390</v>
      </c>
      <c r="BR119" s="1088"/>
      <c r="BS119" s="1088"/>
      <c r="BT119" s="1088"/>
      <c r="BU119" s="1088"/>
      <c r="BV119" s="1088">
        <v>15302842</v>
      </c>
      <c r="BW119" s="1088"/>
      <c r="BX119" s="1088"/>
      <c r="BY119" s="1088"/>
      <c r="BZ119" s="1088"/>
      <c r="CA119" s="1088">
        <v>14149792</v>
      </c>
      <c r="CB119" s="1088"/>
      <c r="CC119" s="1088"/>
      <c r="CD119" s="1088"/>
      <c r="CE119" s="1088"/>
      <c r="CF119" s="1089"/>
      <c r="CG119" s="1090"/>
      <c r="CH119" s="1090"/>
      <c r="CI119" s="1090"/>
      <c r="CJ119" s="1091"/>
      <c r="CK119" s="1037"/>
      <c r="CL119" s="1038"/>
      <c r="CM119" s="1092" t="s">
        <v>449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125</v>
      </c>
      <c r="DH119" s="1074"/>
      <c r="DI119" s="1074"/>
      <c r="DJ119" s="1074"/>
      <c r="DK119" s="1075"/>
      <c r="DL119" s="1073" t="s">
        <v>125</v>
      </c>
      <c r="DM119" s="1074"/>
      <c r="DN119" s="1074"/>
      <c r="DO119" s="1074"/>
      <c r="DP119" s="1075"/>
      <c r="DQ119" s="1073" t="s">
        <v>125</v>
      </c>
      <c r="DR119" s="1074"/>
      <c r="DS119" s="1074"/>
      <c r="DT119" s="1074"/>
      <c r="DU119" s="1075"/>
      <c r="DV119" s="1076" t="s">
        <v>125</v>
      </c>
      <c r="DW119" s="1077"/>
      <c r="DX119" s="1077"/>
      <c r="DY119" s="1077"/>
      <c r="DZ119" s="1078"/>
    </row>
    <row r="120" spans="1:130" s="246" customFormat="1" ht="26.25" customHeight="1">
      <c r="A120" s="1149"/>
      <c r="B120" s="1036"/>
      <c r="C120" s="1006" t="s">
        <v>426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125</v>
      </c>
      <c r="AB120" s="1049"/>
      <c r="AC120" s="1049"/>
      <c r="AD120" s="1049"/>
      <c r="AE120" s="1050"/>
      <c r="AF120" s="1051" t="s">
        <v>125</v>
      </c>
      <c r="AG120" s="1049"/>
      <c r="AH120" s="1049"/>
      <c r="AI120" s="1049"/>
      <c r="AJ120" s="1050"/>
      <c r="AK120" s="1051" t="s">
        <v>125</v>
      </c>
      <c r="AL120" s="1049"/>
      <c r="AM120" s="1049"/>
      <c r="AN120" s="1049"/>
      <c r="AO120" s="1050"/>
      <c r="AP120" s="1052" t="s">
        <v>125</v>
      </c>
      <c r="AQ120" s="1053"/>
      <c r="AR120" s="1053"/>
      <c r="AS120" s="1053"/>
      <c r="AT120" s="1054"/>
      <c r="AU120" s="1079" t="s">
        <v>450</v>
      </c>
      <c r="AV120" s="1080"/>
      <c r="AW120" s="1080"/>
      <c r="AX120" s="1080"/>
      <c r="AY120" s="1081"/>
      <c r="AZ120" s="1030" t="s">
        <v>451</v>
      </c>
      <c r="BA120" s="979"/>
      <c r="BB120" s="979"/>
      <c r="BC120" s="979"/>
      <c r="BD120" s="979"/>
      <c r="BE120" s="979"/>
      <c r="BF120" s="979"/>
      <c r="BG120" s="979"/>
      <c r="BH120" s="979"/>
      <c r="BI120" s="979"/>
      <c r="BJ120" s="979"/>
      <c r="BK120" s="979"/>
      <c r="BL120" s="979"/>
      <c r="BM120" s="979"/>
      <c r="BN120" s="979"/>
      <c r="BO120" s="979"/>
      <c r="BP120" s="980"/>
      <c r="BQ120" s="1016">
        <v>1343400</v>
      </c>
      <c r="BR120" s="1017"/>
      <c r="BS120" s="1017"/>
      <c r="BT120" s="1017"/>
      <c r="BU120" s="1017"/>
      <c r="BV120" s="1017">
        <v>1595394</v>
      </c>
      <c r="BW120" s="1017"/>
      <c r="BX120" s="1017"/>
      <c r="BY120" s="1017"/>
      <c r="BZ120" s="1017"/>
      <c r="CA120" s="1017">
        <v>1874696</v>
      </c>
      <c r="CB120" s="1017"/>
      <c r="CC120" s="1017"/>
      <c r="CD120" s="1017"/>
      <c r="CE120" s="1017"/>
      <c r="CF120" s="1031">
        <v>30.1</v>
      </c>
      <c r="CG120" s="1032"/>
      <c r="CH120" s="1032"/>
      <c r="CI120" s="1032"/>
      <c r="CJ120" s="1032"/>
      <c r="CK120" s="1097" t="s">
        <v>452</v>
      </c>
      <c r="CL120" s="1098"/>
      <c r="CM120" s="1098"/>
      <c r="CN120" s="1098"/>
      <c r="CO120" s="1099"/>
      <c r="CP120" s="1105" t="s">
        <v>453</v>
      </c>
      <c r="CQ120" s="1106"/>
      <c r="CR120" s="1106"/>
      <c r="CS120" s="1106"/>
      <c r="CT120" s="1106"/>
      <c r="CU120" s="1106"/>
      <c r="CV120" s="1106"/>
      <c r="CW120" s="1106"/>
      <c r="CX120" s="1106"/>
      <c r="CY120" s="1106"/>
      <c r="CZ120" s="1106"/>
      <c r="DA120" s="1106"/>
      <c r="DB120" s="1106"/>
      <c r="DC120" s="1106"/>
      <c r="DD120" s="1106"/>
      <c r="DE120" s="1106"/>
      <c r="DF120" s="1107"/>
      <c r="DG120" s="1016">
        <v>5156352</v>
      </c>
      <c r="DH120" s="1017"/>
      <c r="DI120" s="1017"/>
      <c r="DJ120" s="1017"/>
      <c r="DK120" s="1017"/>
      <c r="DL120" s="1017">
        <v>4579677</v>
      </c>
      <c r="DM120" s="1017"/>
      <c r="DN120" s="1017"/>
      <c r="DO120" s="1017"/>
      <c r="DP120" s="1017"/>
      <c r="DQ120" s="1017">
        <v>3881346</v>
      </c>
      <c r="DR120" s="1017"/>
      <c r="DS120" s="1017"/>
      <c r="DT120" s="1017"/>
      <c r="DU120" s="1017"/>
      <c r="DV120" s="1018">
        <v>62.2</v>
      </c>
      <c r="DW120" s="1018"/>
      <c r="DX120" s="1018"/>
      <c r="DY120" s="1018"/>
      <c r="DZ120" s="1019"/>
    </row>
    <row r="121" spans="1:130" s="246" customFormat="1" ht="26.25" customHeight="1">
      <c r="A121" s="1149"/>
      <c r="B121" s="1036"/>
      <c r="C121" s="1057" t="s">
        <v>454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125</v>
      </c>
      <c r="AB121" s="1049"/>
      <c r="AC121" s="1049"/>
      <c r="AD121" s="1049"/>
      <c r="AE121" s="1050"/>
      <c r="AF121" s="1051" t="s">
        <v>125</v>
      </c>
      <c r="AG121" s="1049"/>
      <c r="AH121" s="1049"/>
      <c r="AI121" s="1049"/>
      <c r="AJ121" s="1050"/>
      <c r="AK121" s="1051" t="s">
        <v>125</v>
      </c>
      <c r="AL121" s="1049"/>
      <c r="AM121" s="1049"/>
      <c r="AN121" s="1049"/>
      <c r="AO121" s="1050"/>
      <c r="AP121" s="1052" t="s">
        <v>125</v>
      </c>
      <c r="AQ121" s="1053"/>
      <c r="AR121" s="1053"/>
      <c r="AS121" s="1053"/>
      <c r="AT121" s="1054"/>
      <c r="AU121" s="1082"/>
      <c r="AV121" s="1083"/>
      <c r="AW121" s="1083"/>
      <c r="AX121" s="1083"/>
      <c r="AY121" s="1084"/>
      <c r="AZ121" s="1039" t="s">
        <v>455</v>
      </c>
      <c r="BA121" s="1040"/>
      <c r="BB121" s="1040"/>
      <c r="BC121" s="1040"/>
      <c r="BD121" s="1040"/>
      <c r="BE121" s="1040"/>
      <c r="BF121" s="1040"/>
      <c r="BG121" s="1040"/>
      <c r="BH121" s="1040"/>
      <c r="BI121" s="1040"/>
      <c r="BJ121" s="1040"/>
      <c r="BK121" s="1040"/>
      <c r="BL121" s="1040"/>
      <c r="BM121" s="1040"/>
      <c r="BN121" s="1040"/>
      <c r="BO121" s="1040"/>
      <c r="BP121" s="1041"/>
      <c r="BQ121" s="1009">
        <v>38069</v>
      </c>
      <c r="BR121" s="1010"/>
      <c r="BS121" s="1010"/>
      <c r="BT121" s="1010"/>
      <c r="BU121" s="1010"/>
      <c r="BV121" s="1010">
        <v>132503</v>
      </c>
      <c r="BW121" s="1010"/>
      <c r="BX121" s="1010"/>
      <c r="BY121" s="1010"/>
      <c r="BZ121" s="1010"/>
      <c r="CA121" s="1010">
        <v>167919</v>
      </c>
      <c r="CB121" s="1010"/>
      <c r="CC121" s="1010"/>
      <c r="CD121" s="1010"/>
      <c r="CE121" s="1010"/>
      <c r="CF121" s="1004">
        <v>2.7</v>
      </c>
      <c r="CG121" s="1005"/>
      <c r="CH121" s="1005"/>
      <c r="CI121" s="1005"/>
      <c r="CJ121" s="1005"/>
      <c r="CK121" s="1100"/>
      <c r="CL121" s="1101"/>
      <c r="CM121" s="1101"/>
      <c r="CN121" s="1101"/>
      <c r="CO121" s="1102"/>
      <c r="CP121" s="1110" t="s">
        <v>396</v>
      </c>
      <c r="CQ121" s="1111"/>
      <c r="CR121" s="1111"/>
      <c r="CS121" s="1111"/>
      <c r="CT121" s="1111"/>
      <c r="CU121" s="1111"/>
      <c r="CV121" s="1111"/>
      <c r="CW121" s="1111"/>
      <c r="CX121" s="1111"/>
      <c r="CY121" s="1111"/>
      <c r="CZ121" s="1111"/>
      <c r="DA121" s="1111"/>
      <c r="DB121" s="1111"/>
      <c r="DC121" s="1111"/>
      <c r="DD121" s="1111"/>
      <c r="DE121" s="1111"/>
      <c r="DF121" s="1112"/>
      <c r="DG121" s="1009">
        <v>1228</v>
      </c>
      <c r="DH121" s="1010"/>
      <c r="DI121" s="1010"/>
      <c r="DJ121" s="1010"/>
      <c r="DK121" s="1010"/>
      <c r="DL121" s="1010">
        <v>1122</v>
      </c>
      <c r="DM121" s="1010"/>
      <c r="DN121" s="1010"/>
      <c r="DO121" s="1010"/>
      <c r="DP121" s="1010"/>
      <c r="DQ121" s="1010">
        <v>1013</v>
      </c>
      <c r="DR121" s="1010"/>
      <c r="DS121" s="1010"/>
      <c r="DT121" s="1010"/>
      <c r="DU121" s="1010"/>
      <c r="DV121" s="1011">
        <v>0</v>
      </c>
      <c r="DW121" s="1011"/>
      <c r="DX121" s="1011"/>
      <c r="DY121" s="1011"/>
      <c r="DZ121" s="1012"/>
    </row>
    <row r="122" spans="1:130" s="246" customFormat="1" ht="26.25" customHeight="1">
      <c r="A122" s="1149"/>
      <c r="B122" s="1036"/>
      <c r="C122" s="1006" t="s">
        <v>436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125</v>
      </c>
      <c r="AB122" s="1049"/>
      <c r="AC122" s="1049"/>
      <c r="AD122" s="1049"/>
      <c r="AE122" s="1050"/>
      <c r="AF122" s="1051" t="s">
        <v>125</v>
      </c>
      <c r="AG122" s="1049"/>
      <c r="AH122" s="1049"/>
      <c r="AI122" s="1049"/>
      <c r="AJ122" s="1050"/>
      <c r="AK122" s="1051" t="s">
        <v>125</v>
      </c>
      <c r="AL122" s="1049"/>
      <c r="AM122" s="1049"/>
      <c r="AN122" s="1049"/>
      <c r="AO122" s="1050"/>
      <c r="AP122" s="1052" t="s">
        <v>125</v>
      </c>
      <c r="AQ122" s="1053"/>
      <c r="AR122" s="1053"/>
      <c r="AS122" s="1053"/>
      <c r="AT122" s="1054"/>
      <c r="AU122" s="1082"/>
      <c r="AV122" s="1083"/>
      <c r="AW122" s="1083"/>
      <c r="AX122" s="1083"/>
      <c r="AY122" s="1084"/>
      <c r="AZ122" s="1064" t="s">
        <v>456</v>
      </c>
      <c r="BA122" s="1055"/>
      <c r="BB122" s="1055"/>
      <c r="BC122" s="1055"/>
      <c r="BD122" s="1055"/>
      <c r="BE122" s="1055"/>
      <c r="BF122" s="1055"/>
      <c r="BG122" s="1055"/>
      <c r="BH122" s="1055"/>
      <c r="BI122" s="1055"/>
      <c r="BJ122" s="1055"/>
      <c r="BK122" s="1055"/>
      <c r="BL122" s="1055"/>
      <c r="BM122" s="1055"/>
      <c r="BN122" s="1055"/>
      <c r="BO122" s="1055"/>
      <c r="BP122" s="1056"/>
      <c r="BQ122" s="1087">
        <v>11870870</v>
      </c>
      <c r="BR122" s="1088"/>
      <c r="BS122" s="1088"/>
      <c r="BT122" s="1088"/>
      <c r="BU122" s="1088"/>
      <c r="BV122" s="1088">
        <v>11814812</v>
      </c>
      <c r="BW122" s="1088"/>
      <c r="BX122" s="1088"/>
      <c r="BY122" s="1088"/>
      <c r="BZ122" s="1088"/>
      <c r="CA122" s="1088">
        <v>11623388</v>
      </c>
      <c r="CB122" s="1088"/>
      <c r="CC122" s="1088"/>
      <c r="CD122" s="1088"/>
      <c r="CE122" s="1088"/>
      <c r="CF122" s="1108">
        <v>186.4</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442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125</v>
      </c>
      <c r="AB123" s="1049"/>
      <c r="AC123" s="1049"/>
      <c r="AD123" s="1049"/>
      <c r="AE123" s="1050"/>
      <c r="AF123" s="1051" t="s">
        <v>125</v>
      </c>
      <c r="AG123" s="1049"/>
      <c r="AH123" s="1049"/>
      <c r="AI123" s="1049"/>
      <c r="AJ123" s="1050"/>
      <c r="AK123" s="1051" t="s">
        <v>125</v>
      </c>
      <c r="AL123" s="1049"/>
      <c r="AM123" s="1049"/>
      <c r="AN123" s="1049"/>
      <c r="AO123" s="1050"/>
      <c r="AP123" s="1052" t="s">
        <v>125</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457</v>
      </c>
      <c r="BP123" s="1096"/>
      <c r="BQ123" s="1155">
        <v>13252339</v>
      </c>
      <c r="BR123" s="1156"/>
      <c r="BS123" s="1156"/>
      <c r="BT123" s="1156"/>
      <c r="BU123" s="1156"/>
      <c r="BV123" s="1156">
        <v>13542709</v>
      </c>
      <c r="BW123" s="1156"/>
      <c r="BX123" s="1156"/>
      <c r="BY123" s="1156"/>
      <c r="BZ123" s="1156"/>
      <c r="CA123" s="1156">
        <v>13666003</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445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125</v>
      </c>
      <c r="AB124" s="1049"/>
      <c r="AC124" s="1049"/>
      <c r="AD124" s="1049"/>
      <c r="AE124" s="1050"/>
      <c r="AF124" s="1051" t="s">
        <v>125</v>
      </c>
      <c r="AG124" s="1049"/>
      <c r="AH124" s="1049"/>
      <c r="AI124" s="1049"/>
      <c r="AJ124" s="1050"/>
      <c r="AK124" s="1051" t="s">
        <v>125</v>
      </c>
      <c r="AL124" s="1049"/>
      <c r="AM124" s="1049"/>
      <c r="AN124" s="1049"/>
      <c r="AO124" s="1050"/>
      <c r="AP124" s="1052" t="s">
        <v>125</v>
      </c>
      <c r="AQ124" s="1053"/>
      <c r="AR124" s="1053"/>
      <c r="AS124" s="1053"/>
      <c r="AT124" s="1054"/>
      <c r="AU124" s="1151" t="s">
        <v>458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46.5</v>
      </c>
      <c r="BR124" s="1118"/>
      <c r="BS124" s="1118"/>
      <c r="BT124" s="1118"/>
      <c r="BU124" s="1118"/>
      <c r="BV124" s="1118">
        <v>29.1</v>
      </c>
      <c r="BW124" s="1118"/>
      <c r="BX124" s="1118"/>
      <c r="BY124" s="1118"/>
      <c r="BZ124" s="1118"/>
      <c r="CA124" s="1118">
        <v>7.7</v>
      </c>
      <c r="CB124" s="1118"/>
      <c r="CC124" s="1118"/>
      <c r="CD124" s="1118"/>
      <c r="CE124" s="1118"/>
      <c r="CF124" s="1119"/>
      <c r="CG124" s="1120"/>
      <c r="CH124" s="1120"/>
      <c r="CI124" s="1120"/>
      <c r="CJ124" s="1121"/>
      <c r="CK124" s="1103"/>
      <c r="CL124" s="1103"/>
      <c r="CM124" s="1103"/>
      <c r="CN124" s="1103"/>
      <c r="CO124" s="1104"/>
      <c r="CP124" s="1110" t="s">
        <v>459</v>
      </c>
      <c r="CQ124" s="1111"/>
      <c r="CR124" s="1111"/>
      <c r="CS124" s="1111"/>
      <c r="CT124" s="1111"/>
      <c r="CU124" s="1111"/>
      <c r="CV124" s="1111"/>
      <c r="CW124" s="1111"/>
      <c r="CX124" s="1111"/>
      <c r="CY124" s="1111"/>
      <c r="CZ124" s="1111"/>
      <c r="DA124" s="1111"/>
      <c r="DB124" s="1111"/>
      <c r="DC124" s="1111"/>
      <c r="DD124" s="1111"/>
      <c r="DE124" s="1111"/>
      <c r="DF124" s="1112"/>
      <c r="DG124" s="1095" t="s">
        <v>125</v>
      </c>
      <c r="DH124" s="1074"/>
      <c r="DI124" s="1074"/>
      <c r="DJ124" s="1074"/>
      <c r="DK124" s="1075"/>
      <c r="DL124" s="1073" t="s">
        <v>125</v>
      </c>
      <c r="DM124" s="1074"/>
      <c r="DN124" s="1074"/>
      <c r="DO124" s="1074"/>
      <c r="DP124" s="1075"/>
      <c r="DQ124" s="1073" t="s">
        <v>125</v>
      </c>
      <c r="DR124" s="1074"/>
      <c r="DS124" s="1074"/>
      <c r="DT124" s="1074"/>
      <c r="DU124" s="1075"/>
      <c r="DV124" s="1076" t="s">
        <v>125</v>
      </c>
      <c r="DW124" s="1077"/>
      <c r="DX124" s="1077"/>
      <c r="DY124" s="1077"/>
      <c r="DZ124" s="1078"/>
    </row>
    <row r="125" spans="1:130" s="246" customFormat="1" ht="26.25" customHeight="1">
      <c r="A125" s="1149"/>
      <c r="B125" s="1036"/>
      <c r="C125" s="1006" t="s">
        <v>447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125</v>
      </c>
      <c r="AB125" s="1049"/>
      <c r="AC125" s="1049"/>
      <c r="AD125" s="1049"/>
      <c r="AE125" s="1050"/>
      <c r="AF125" s="1051" t="s">
        <v>125</v>
      </c>
      <c r="AG125" s="1049"/>
      <c r="AH125" s="1049"/>
      <c r="AI125" s="1049"/>
      <c r="AJ125" s="1050"/>
      <c r="AK125" s="1051" t="s">
        <v>125</v>
      </c>
      <c r="AL125" s="1049"/>
      <c r="AM125" s="1049"/>
      <c r="AN125" s="1049"/>
      <c r="AO125" s="1050"/>
      <c r="AP125" s="1052" t="s">
        <v>125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460</v>
      </c>
      <c r="CL125" s="1098"/>
      <c r="CM125" s="1098"/>
      <c r="CN125" s="1098"/>
      <c r="CO125" s="1099"/>
      <c r="CP125" s="1030" t="s">
        <v>461</v>
      </c>
      <c r="CQ125" s="979"/>
      <c r="CR125" s="979"/>
      <c r="CS125" s="979"/>
      <c r="CT125" s="979"/>
      <c r="CU125" s="979"/>
      <c r="CV125" s="979"/>
      <c r="CW125" s="979"/>
      <c r="CX125" s="979"/>
      <c r="CY125" s="979"/>
      <c r="CZ125" s="979"/>
      <c r="DA125" s="979"/>
      <c r="DB125" s="979"/>
      <c r="DC125" s="979"/>
      <c r="DD125" s="979"/>
      <c r="DE125" s="979"/>
      <c r="DF125" s="980"/>
      <c r="DG125" s="1016" t="s">
        <v>125</v>
      </c>
      <c r="DH125" s="1017"/>
      <c r="DI125" s="1017"/>
      <c r="DJ125" s="1017"/>
      <c r="DK125" s="1017"/>
      <c r="DL125" s="1017" t="s">
        <v>125</v>
      </c>
      <c r="DM125" s="1017"/>
      <c r="DN125" s="1017"/>
      <c r="DO125" s="1017"/>
      <c r="DP125" s="1017"/>
      <c r="DQ125" s="1017" t="s">
        <v>125</v>
      </c>
      <c r="DR125" s="1017"/>
      <c r="DS125" s="1017"/>
      <c r="DT125" s="1017"/>
      <c r="DU125" s="1017"/>
      <c r="DV125" s="1018" t="s">
        <v>125</v>
      </c>
      <c r="DW125" s="1018"/>
      <c r="DX125" s="1018"/>
      <c r="DY125" s="1018"/>
      <c r="DZ125" s="1019"/>
    </row>
    <row r="126" spans="1:130" s="246" customFormat="1" ht="26.25" customHeight="1" thickBot="1">
      <c r="A126" s="1149"/>
      <c r="B126" s="1036"/>
      <c r="C126" s="1006" t="s">
        <v>449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125</v>
      </c>
      <c r="AB126" s="1049"/>
      <c r="AC126" s="1049"/>
      <c r="AD126" s="1049"/>
      <c r="AE126" s="1050"/>
      <c r="AF126" s="1051" t="s">
        <v>125</v>
      </c>
      <c r="AG126" s="1049"/>
      <c r="AH126" s="1049"/>
      <c r="AI126" s="1049"/>
      <c r="AJ126" s="1050"/>
      <c r="AK126" s="1051" t="s">
        <v>125</v>
      </c>
      <c r="AL126" s="1049"/>
      <c r="AM126" s="1049"/>
      <c r="AN126" s="1049"/>
      <c r="AO126" s="1050"/>
      <c r="AP126" s="1052" t="s">
        <v>125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462</v>
      </c>
      <c r="CQ126" s="1040"/>
      <c r="CR126" s="1040"/>
      <c r="CS126" s="1040"/>
      <c r="CT126" s="1040"/>
      <c r="CU126" s="1040"/>
      <c r="CV126" s="1040"/>
      <c r="CW126" s="1040"/>
      <c r="CX126" s="1040"/>
      <c r="CY126" s="1040"/>
      <c r="CZ126" s="1040"/>
      <c r="DA126" s="1040"/>
      <c r="DB126" s="1040"/>
      <c r="DC126" s="1040"/>
      <c r="DD126" s="1040"/>
      <c r="DE126" s="1040"/>
      <c r="DF126" s="1041"/>
      <c r="DG126" s="1009" t="s">
        <v>125</v>
      </c>
      <c r="DH126" s="1010"/>
      <c r="DI126" s="1010"/>
      <c r="DJ126" s="1010"/>
      <c r="DK126" s="1010"/>
      <c r="DL126" s="1010" t="s">
        <v>125</v>
      </c>
      <c r="DM126" s="1010"/>
      <c r="DN126" s="1010"/>
      <c r="DO126" s="1010"/>
      <c r="DP126" s="1010"/>
      <c r="DQ126" s="1010" t="s">
        <v>125</v>
      </c>
      <c r="DR126" s="1010"/>
      <c r="DS126" s="1010"/>
      <c r="DT126" s="1010"/>
      <c r="DU126" s="1010"/>
      <c r="DV126" s="1011" t="s">
        <v>125</v>
      </c>
      <c r="DW126" s="1011"/>
      <c r="DX126" s="1011"/>
      <c r="DY126" s="1011"/>
      <c r="DZ126" s="1012"/>
    </row>
    <row r="127" spans="1:130" s="246" customFormat="1" ht="26.25" customHeight="1">
      <c r="A127" s="1150"/>
      <c r="B127" s="1038"/>
      <c r="C127" s="1092" t="s">
        <v>463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79477</v>
      </c>
      <c r="AB127" s="1049"/>
      <c r="AC127" s="1049"/>
      <c r="AD127" s="1049"/>
      <c r="AE127" s="1050"/>
      <c r="AF127" s="1051">
        <v>95304</v>
      </c>
      <c r="AG127" s="1049"/>
      <c r="AH127" s="1049"/>
      <c r="AI127" s="1049"/>
      <c r="AJ127" s="1050"/>
      <c r="AK127" s="1051">
        <v>98269</v>
      </c>
      <c r="AL127" s="1049"/>
      <c r="AM127" s="1049"/>
      <c r="AN127" s="1049"/>
      <c r="AO127" s="1050"/>
      <c r="AP127" s="1052">
        <v>1.6</v>
      </c>
      <c r="AQ127" s="1053"/>
      <c r="AR127" s="1053"/>
      <c r="AS127" s="1053"/>
      <c r="AT127" s="1054"/>
      <c r="AU127" s="282"/>
      <c r="AV127" s="282"/>
      <c r="AW127" s="282"/>
      <c r="AX127" s="1122" t="s">
        <v>464</v>
      </c>
      <c r="AY127" s="1123"/>
      <c r="AZ127" s="1123"/>
      <c r="BA127" s="1123"/>
      <c r="BB127" s="1123"/>
      <c r="BC127" s="1123"/>
      <c r="BD127" s="1123"/>
      <c r="BE127" s="1124"/>
      <c r="BF127" s="1125" t="s">
        <v>465</v>
      </c>
      <c r="BG127" s="1123"/>
      <c r="BH127" s="1123"/>
      <c r="BI127" s="1123"/>
      <c r="BJ127" s="1123"/>
      <c r="BK127" s="1123"/>
      <c r="BL127" s="1124"/>
      <c r="BM127" s="1125" t="s">
        <v>466</v>
      </c>
      <c r="BN127" s="1123"/>
      <c r="BO127" s="1123"/>
      <c r="BP127" s="1123"/>
      <c r="BQ127" s="1123"/>
      <c r="BR127" s="1123"/>
      <c r="BS127" s="1124"/>
      <c r="BT127" s="1125" t="s">
        <v>467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468</v>
      </c>
      <c r="CQ127" s="1040"/>
      <c r="CR127" s="1040"/>
      <c r="CS127" s="1040"/>
      <c r="CT127" s="1040"/>
      <c r="CU127" s="1040"/>
      <c r="CV127" s="1040"/>
      <c r="CW127" s="1040"/>
      <c r="CX127" s="1040"/>
      <c r="CY127" s="1040"/>
      <c r="CZ127" s="1040"/>
      <c r="DA127" s="1040"/>
      <c r="DB127" s="1040"/>
      <c r="DC127" s="1040"/>
      <c r="DD127" s="1040"/>
      <c r="DE127" s="1040"/>
      <c r="DF127" s="1041"/>
      <c r="DG127" s="1009" t="s">
        <v>125</v>
      </c>
      <c r="DH127" s="1010"/>
      <c r="DI127" s="1010"/>
      <c r="DJ127" s="1010"/>
      <c r="DK127" s="1010"/>
      <c r="DL127" s="1010" t="s">
        <v>125</v>
      </c>
      <c r="DM127" s="1010"/>
      <c r="DN127" s="1010"/>
      <c r="DO127" s="1010"/>
      <c r="DP127" s="1010"/>
      <c r="DQ127" s="1010" t="s">
        <v>125</v>
      </c>
      <c r="DR127" s="1010"/>
      <c r="DS127" s="1010"/>
      <c r="DT127" s="1010"/>
      <c r="DU127" s="1010"/>
      <c r="DV127" s="1011" t="s">
        <v>125</v>
      </c>
      <c r="DW127" s="1011"/>
      <c r="DX127" s="1011"/>
      <c r="DY127" s="1011"/>
      <c r="DZ127" s="1012"/>
    </row>
    <row r="128" spans="1:130" s="246" customFormat="1" ht="26.25" customHeight="1" thickBot="1">
      <c r="A128" s="1133" t="s">
        <v>469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470</v>
      </c>
      <c r="X128" s="1135"/>
      <c r="Y128" s="1135"/>
      <c r="Z128" s="1136"/>
      <c r="AA128" s="1137">
        <v>19383</v>
      </c>
      <c r="AB128" s="1138"/>
      <c r="AC128" s="1138"/>
      <c r="AD128" s="1138"/>
      <c r="AE128" s="1139"/>
      <c r="AF128" s="1140">
        <v>18108</v>
      </c>
      <c r="AG128" s="1138"/>
      <c r="AH128" s="1138"/>
      <c r="AI128" s="1138"/>
      <c r="AJ128" s="1139"/>
      <c r="AK128" s="1140">
        <v>25419</v>
      </c>
      <c r="AL128" s="1138"/>
      <c r="AM128" s="1138"/>
      <c r="AN128" s="1138"/>
      <c r="AO128" s="1139"/>
      <c r="AP128" s="1141"/>
      <c r="AQ128" s="1142"/>
      <c r="AR128" s="1142"/>
      <c r="AS128" s="1142"/>
      <c r="AT128" s="1143"/>
      <c r="AU128" s="282"/>
      <c r="AV128" s="282"/>
      <c r="AW128" s="282"/>
      <c r="AX128" s="978" t="s">
        <v>471</v>
      </c>
      <c r="AY128" s="979"/>
      <c r="AZ128" s="979"/>
      <c r="BA128" s="979"/>
      <c r="BB128" s="979"/>
      <c r="BC128" s="979"/>
      <c r="BD128" s="979"/>
      <c r="BE128" s="980"/>
      <c r="BF128" s="1144" t="s">
        <v>125</v>
      </c>
      <c r="BG128" s="1145"/>
      <c r="BH128" s="1145"/>
      <c r="BI128" s="1145"/>
      <c r="BJ128" s="1145"/>
      <c r="BK128" s="1145"/>
      <c r="BL128" s="1146"/>
      <c r="BM128" s="1144">
        <v>13.98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472</v>
      </c>
      <c r="CQ128" s="1127"/>
      <c r="CR128" s="1127"/>
      <c r="CS128" s="1127"/>
      <c r="CT128" s="1127"/>
      <c r="CU128" s="1127"/>
      <c r="CV128" s="1127"/>
      <c r="CW128" s="1127"/>
      <c r="CX128" s="1127"/>
      <c r="CY128" s="1127"/>
      <c r="CZ128" s="1127"/>
      <c r="DA128" s="1127"/>
      <c r="DB128" s="1127"/>
      <c r="DC128" s="1127"/>
      <c r="DD128" s="1127"/>
      <c r="DE128" s="1127"/>
      <c r="DF128" s="1128"/>
      <c r="DG128" s="1129" t="s">
        <v>125</v>
      </c>
      <c r="DH128" s="1130"/>
      <c r="DI128" s="1130"/>
      <c r="DJ128" s="1130"/>
      <c r="DK128" s="1130"/>
      <c r="DL128" s="1130" t="s">
        <v>125</v>
      </c>
      <c r="DM128" s="1130"/>
      <c r="DN128" s="1130"/>
      <c r="DO128" s="1130"/>
      <c r="DP128" s="1130"/>
      <c r="DQ128" s="1130" t="s">
        <v>125</v>
      </c>
      <c r="DR128" s="1130"/>
      <c r="DS128" s="1130"/>
      <c r="DT128" s="1130"/>
      <c r="DU128" s="1130"/>
      <c r="DV128" s="1131" t="s">
        <v>125</v>
      </c>
      <c r="DW128" s="1131"/>
      <c r="DX128" s="1131"/>
      <c r="DY128" s="1131"/>
      <c r="DZ128" s="1132"/>
    </row>
    <row r="129" spans="1:131" s="246" customFormat="1" ht="26.25" customHeight="1">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473</v>
      </c>
      <c r="X129" s="1164"/>
      <c r="Y129" s="1164"/>
      <c r="Z129" s="1165"/>
      <c r="AA129" s="1048">
        <v>6981727</v>
      </c>
      <c r="AB129" s="1049"/>
      <c r="AC129" s="1049"/>
      <c r="AD129" s="1049"/>
      <c r="AE129" s="1050"/>
      <c r="AF129" s="1051">
        <v>6932805</v>
      </c>
      <c r="AG129" s="1049"/>
      <c r="AH129" s="1049"/>
      <c r="AI129" s="1049"/>
      <c r="AJ129" s="1050"/>
      <c r="AK129" s="1051">
        <v>7219384</v>
      </c>
      <c r="AL129" s="1049"/>
      <c r="AM129" s="1049"/>
      <c r="AN129" s="1049"/>
      <c r="AO129" s="1050"/>
      <c r="AP129" s="1166"/>
      <c r="AQ129" s="1167"/>
      <c r="AR129" s="1167"/>
      <c r="AS129" s="1167"/>
      <c r="AT129" s="1168"/>
      <c r="AU129" s="284"/>
      <c r="AV129" s="284"/>
      <c r="AW129" s="284"/>
      <c r="AX129" s="1157" t="s">
        <v>474</v>
      </c>
      <c r="AY129" s="1040"/>
      <c r="AZ129" s="1040"/>
      <c r="BA129" s="1040"/>
      <c r="BB129" s="1040"/>
      <c r="BC129" s="1040"/>
      <c r="BD129" s="1040"/>
      <c r="BE129" s="1041"/>
      <c r="BF129" s="1158" t="s">
        <v>125</v>
      </c>
      <c r="BG129" s="1159"/>
      <c r="BH129" s="1159"/>
      <c r="BI129" s="1159"/>
      <c r="BJ129" s="1159"/>
      <c r="BK129" s="1159"/>
      <c r="BL129" s="1160"/>
      <c r="BM129" s="1158">
        <v>18.98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475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476</v>
      </c>
      <c r="X130" s="1164"/>
      <c r="Y130" s="1164"/>
      <c r="Z130" s="1165"/>
      <c r="AA130" s="1048">
        <v>878358</v>
      </c>
      <c r="AB130" s="1049"/>
      <c r="AC130" s="1049"/>
      <c r="AD130" s="1049"/>
      <c r="AE130" s="1050"/>
      <c r="AF130" s="1051">
        <v>898919</v>
      </c>
      <c r="AG130" s="1049"/>
      <c r="AH130" s="1049"/>
      <c r="AI130" s="1049"/>
      <c r="AJ130" s="1050"/>
      <c r="AK130" s="1051">
        <v>982635</v>
      </c>
      <c r="AL130" s="1049"/>
      <c r="AM130" s="1049"/>
      <c r="AN130" s="1049"/>
      <c r="AO130" s="1050"/>
      <c r="AP130" s="1166"/>
      <c r="AQ130" s="1167"/>
      <c r="AR130" s="1167"/>
      <c r="AS130" s="1167"/>
      <c r="AT130" s="1168"/>
      <c r="AU130" s="284"/>
      <c r="AV130" s="284"/>
      <c r="AW130" s="284"/>
      <c r="AX130" s="1157" t="s">
        <v>477</v>
      </c>
      <c r="AY130" s="1040"/>
      <c r="AZ130" s="1040"/>
      <c r="BA130" s="1040"/>
      <c r="BB130" s="1040"/>
      <c r="BC130" s="1040"/>
      <c r="BD130" s="1040"/>
      <c r="BE130" s="1041"/>
      <c r="BF130" s="1194">
        <v>7.9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478</v>
      </c>
      <c r="X131" s="1202"/>
      <c r="Y131" s="1202"/>
      <c r="Z131" s="1203"/>
      <c r="AA131" s="1095">
        <v>6103369</v>
      </c>
      <c r="AB131" s="1074"/>
      <c r="AC131" s="1074"/>
      <c r="AD131" s="1074"/>
      <c r="AE131" s="1075"/>
      <c r="AF131" s="1073">
        <v>6033886</v>
      </c>
      <c r="AG131" s="1074"/>
      <c r="AH131" s="1074"/>
      <c r="AI131" s="1074"/>
      <c r="AJ131" s="1075"/>
      <c r="AK131" s="1073">
        <v>6236749</v>
      </c>
      <c r="AL131" s="1074"/>
      <c r="AM131" s="1074"/>
      <c r="AN131" s="1074"/>
      <c r="AO131" s="1075"/>
      <c r="AP131" s="1204"/>
      <c r="AQ131" s="1205"/>
      <c r="AR131" s="1205"/>
      <c r="AS131" s="1205"/>
      <c r="AT131" s="1206"/>
      <c r="AU131" s="284"/>
      <c r="AV131" s="284"/>
      <c r="AW131" s="284"/>
      <c r="AX131" s="1176" t="s">
        <v>479</v>
      </c>
      <c r="AY131" s="1127"/>
      <c r="AZ131" s="1127"/>
      <c r="BA131" s="1127"/>
      <c r="BB131" s="1127"/>
      <c r="BC131" s="1127"/>
      <c r="BD131" s="1127"/>
      <c r="BE131" s="1128"/>
      <c r="BF131" s="1177">
        <v>7.7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481</v>
      </c>
      <c r="W132" s="1187"/>
      <c r="X132" s="1187"/>
      <c r="Y132" s="1187"/>
      <c r="Z132" s="1188"/>
      <c r="AA132" s="1189">
        <v>8.3118028749999997</v>
      </c>
      <c r="AB132" s="1190"/>
      <c r="AC132" s="1190"/>
      <c r="AD132" s="1190"/>
      <c r="AE132" s="1191"/>
      <c r="AF132" s="1192">
        <v>8.0420975800000001</v>
      </c>
      <c r="AG132" s="1190"/>
      <c r="AH132" s="1190"/>
      <c r="AI132" s="1190"/>
      <c r="AJ132" s="1191"/>
      <c r="AK132" s="1192">
        <v>7.589579122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482</v>
      </c>
      <c r="W133" s="1170"/>
      <c r="X133" s="1170"/>
      <c r="Y133" s="1170"/>
      <c r="Z133" s="1171"/>
      <c r="AA133" s="1172">
        <v>9.8000000000000007</v>
      </c>
      <c r="AB133" s="1173"/>
      <c r="AC133" s="1173"/>
      <c r="AD133" s="1173"/>
      <c r="AE133" s="1174"/>
      <c r="AF133" s="1172">
        <v>9.1</v>
      </c>
      <c r="AG133" s="1173"/>
      <c r="AH133" s="1173"/>
      <c r="AI133" s="1173"/>
      <c r="AJ133" s="1174"/>
      <c r="AK133" s="1172">
        <v>7.9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7SFh08GlYfBV6Lk2MFaaTd1Vye+JXXAeQcMGkxDglgROSOh1yzHyQrtuugR3W6Kf9M0U8iDzS4sIIk/bSVNLQ==" saltValue="h+wt37WGlynof/B0Uv46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xETfM/UGLmcL8mwpvTw93/39ndW+KyUOytue4FY3c6HuLrgzOSI+NKAsPfJAHGcSfPRBPuinkVuzcUxZOqLHhQ==" saltValue="jMObTip5UN9H5mDpLiAdv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YVu/Mbhi8RoOFO+lMTGzetAXsNJYs/GSAuNVLDhBMC+NXZnt8v6K3Qlxf1RyLsjGr3b0boQDTycjVfIRHj96g==" saltValue="CNID1pqnPjycy3OhRGD6L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486</v>
      </c>
      <c r="AP7" s="303"/>
      <c r="AQ7" s="304" t="s">
        <v>487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488</v>
      </c>
      <c r="AQ8" s="310" t="s">
        <v>489</v>
      </c>
      <c r="AR8" s="311" t="s">
        <v>490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491</v>
      </c>
      <c r="AL9" s="1213"/>
      <c r="AM9" s="1213"/>
      <c r="AN9" s="1214"/>
      <c r="AO9" s="312">
        <v>1794496</v>
      </c>
      <c r="AP9" s="312">
        <v>48106</v>
      </c>
      <c r="AQ9" s="313">
        <v>56489</v>
      </c>
      <c r="AR9" s="314">
        <v>-14.8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492</v>
      </c>
      <c r="AL10" s="1213"/>
      <c r="AM10" s="1213"/>
      <c r="AN10" s="1214"/>
      <c r="AO10" s="315">
        <v>85480</v>
      </c>
      <c r="AP10" s="315">
        <v>2292</v>
      </c>
      <c r="AQ10" s="316">
        <v>5759</v>
      </c>
      <c r="AR10" s="317">
        <v>-60.2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493</v>
      </c>
      <c r="AL11" s="1213"/>
      <c r="AM11" s="1213"/>
      <c r="AN11" s="1214"/>
      <c r="AO11" s="315">
        <v>284224</v>
      </c>
      <c r="AP11" s="315">
        <v>7619</v>
      </c>
      <c r="AQ11" s="316">
        <v>8418</v>
      </c>
      <c r="AR11" s="317">
        <v>-9.5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494</v>
      </c>
      <c r="AL12" s="1213"/>
      <c r="AM12" s="1213"/>
      <c r="AN12" s="1214"/>
      <c r="AO12" s="315">
        <v>12650</v>
      </c>
      <c r="AP12" s="315">
        <v>339</v>
      </c>
      <c r="AQ12" s="316">
        <v>199</v>
      </c>
      <c r="AR12" s="317">
        <v>70.400000000000006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495</v>
      </c>
      <c r="AL13" s="1213"/>
      <c r="AM13" s="1213"/>
      <c r="AN13" s="1214"/>
      <c r="AO13" s="315" t="s">
        <v>496</v>
      </c>
      <c r="AP13" s="315" t="s">
        <v>496</v>
      </c>
      <c r="AQ13" s="316">
        <v>11</v>
      </c>
      <c r="AR13" s="317" t="s">
        <v>496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497</v>
      </c>
      <c r="AL14" s="1213"/>
      <c r="AM14" s="1213"/>
      <c r="AN14" s="1214"/>
      <c r="AO14" s="315">
        <v>44274</v>
      </c>
      <c r="AP14" s="315">
        <v>1187</v>
      </c>
      <c r="AQ14" s="316">
        <v>2749</v>
      </c>
      <c r="AR14" s="317">
        <v>-56.8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498</v>
      </c>
      <c r="AL15" s="1213"/>
      <c r="AM15" s="1213"/>
      <c r="AN15" s="1214"/>
      <c r="AO15" s="315">
        <v>5261</v>
      </c>
      <c r="AP15" s="315">
        <v>141</v>
      </c>
      <c r="AQ15" s="316">
        <v>1213</v>
      </c>
      <c r="AR15" s="317">
        <v>-88.4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499</v>
      </c>
      <c r="AL16" s="1216"/>
      <c r="AM16" s="1216"/>
      <c r="AN16" s="1217"/>
      <c r="AO16" s="315">
        <v>-152931</v>
      </c>
      <c r="AP16" s="315">
        <v>-4100</v>
      </c>
      <c r="AQ16" s="316">
        <v>-4842</v>
      </c>
      <c r="AR16" s="317">
        <v>-15.3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2073454</v>
      </c>
      <c r="AP17" s="315">
        <v>55584</v>
      </c>
      <c r="AQ17" s="316">
        <v>69997</v>
      </c>
      <c r="AR17" s="317">
        <v>-20.6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504</v>
      </c>
      <c r="AL21" s="1208"/>
      <c r="AM21" s="1208"/>
      <c r="AN21" s="1209"/>
      <c r="AO21" s="327">
        <v>4.6900000000000004</v>
      </c>
      <c r="AP21" s="328">
        <v>6.51</v>
      </c>
      <c r="AQ21" s="329">
        <v>-1.82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505</v>
      </c>
      <c r="AL22" s="1208"/>
      <c r="AM22" s="1208"/>
      <c r="AN22" s="1209"/>
      <c r="AO22" s="332">
        <v>97.7</v>
      </c>
      <c r="AP22" s="333">
        <v>97.2</v>
      </c>
      <c r="AQ22" s="334">
        <v>0.5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486</v>
      </c>
      <c r="AP30" s="303"/>
      <c r="AQ30" s="304" t="s">
        <v>487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488</v>
      </c>
      <c r="AQ31" s="310" t="s">
        <v>489</v>
      </c>
      <c r="AR31" s="311" t="s">
        <v>490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509</v>
      </c>
      <c r="AL32" s="1224"/>
      <c r="AM32" s="1224"/>
      <c r="AN32" s="1225"/>
      <c r="AO32" s="342">
        <v>991717</v>
      </c>
      <c r="AP32" s="342">
        <v>26585</v>
      </c>
      <c r="AQ32" s="343">
        <v>31531</v>
      </c>
      <c r="AR32" s="344">
        <v>-15.7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510</v>
      </c>
      <c r="AL33" s="1224"/>
      <c r="AM33" s="1224"/>
      <c r="AN33" s="1225"/>
      <c r="AO33" s="342" t="s">
        <v>496</v>
      </c>
      <c r="AP33" s="342" t="s">
        <v>496</v>
      </c>
      <c r="AQ33" s="343" t="s">
        <v>496</v>
      </c>
      <c r="AR33" s="344" t="s">
        <v>496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511</v>
      </c>
      <c r="AL34" s="1224"/>
      <c r="AM34" s="1224"/>
      <c r="AN34" s="1225"/>
      <c r="AO34" s="342" t="s">
        <v>496</v>
      </c>
      <c r="AP34" s="342" t="s">
        <v>496</v>
      </c>
      <c r="AQ34" s="343" t="s">
        <v>496</v>
      </c>
      <c r="AR34" s="344" t="s">
        <v>496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512</v>
      </c>
      <c r="AL35" s="1224"/>
      <c r="AM35" s="1224"/>
      <c r="AN35" s="1225"/>
      <c r="AO35" s="342">
        <v>373957</v>
      </c>
      <c r="AP35" s="342">
        <v>10025</v>
      </c>
      <c r="AQ35" s="343">
        <v>9647</v>
      </c>
      <c r="AR35" s="344">
        <v>3.9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513</v>
      </c>
      <c r="AL36" s="1224"/>
      <c r="AM36" s="1224"/>
      <c r="AN36" s="1225"/>
      <c r="AO36" s="342">
        <v>17454</v>
      </c>
      <c r="AP36" s="342">
        <v>468</v>
      </c>
      <c r="AQ36" s="343">
        <v>2316</v>
      </c>
      <c r="AR36" s="344">
        <v>-79.8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514</v>
      </c>
      <c r="AL37" s="1224"/>
      <c r="AM37" s="1224"/>
      <c r="AN37" s="1225"/>
      <c r="AO37" s="342">
        <v>98269</v>
      </c>
      <c r="AP37" s="342">
        <v>2634</v>
      </c>
      <c r="AQ37" s="343">
        <v>1006</v>
      </c>
      <c r="AR37" s="344">
        <v>161.80000000000001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515</v>
      </c>
      <c r="AL38" s="1227"/>
      <c r="AM38" s="1227"/>
      <c r="AN38" s="1228"/>
      <c r="AO38" s="345" t="s">
        <v>496</v>
      </c>
      <c r="AP38" s="345" t="s">
        <v>496</v>
      </c>
      <c r="AQ38" s="346">
        <v>1</v>
      </c>
      <c r="AR38" s="334" t="s">
        <v>496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516</v>
      </c>
      <c r="AL39" s="1227"/>
      <c r="AM39" s="1227"/>
      <c r="AN39" s="1228"/>
      <c r="AO39" s="342">
        <v>-25419</v>
      </c>
      <c r="AP39" s="342">
        <v>-681</v>
      </c>
      <c r="AQ39" s="343">
        <v>-3160</v>
      </c>
      <c r="AR39" s="344">
        <v>-78.400000000000006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517</v>
      </c>
      <c r="AL40" s="1224"/>
      <c r="AM40" s="1224"/>
      <c r="AN40" s="1225"/>
      <c r="AO40" s="342">
        <v>-982635</v>
      </c>
      <c r="AP40" s="342">
        <v>-26342</v>
      </c>
      <c r="AQ40" s="343">
        <v>-28415</v>
      </c>
      <c r="AR40" s="344">
        <v>-7.3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473343</v>
      </c>
      <c r="AP41" s="342">
        <v>12689</v>
      </c>
      <c r="AQ41" s="343">
        <v>12925</v>
      </c>
      <c r="AR41" s="344">
        <v>-1.8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486</v>
      </c>
      <c r="AN49" s="1220" t="s">
        <v>521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522</v>
      </c>
      <c r="AO50" s="359" t="s">
        <v>523</v>
      </c>
      <c r="AP50" s="360" t="s">
        <v>524</v>
      </c>
      <c r="AQ50" s="361" t="s">
        <v>525</v>
      </c>
      <c r="AR50" s="362" t="s">
        <v>526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1390119</v>
      </c>
      <c r="AN51" s="364">
        <v>36848</v>
      </c>
      <c r="AO51" s="365">
        <v>66.7</v>
      </c>
      <c r="AP51" s="366">
        <v>53292</v>
      </c>
      <c r="AQ51" s="367">
        <v>0</v>
      </c>
      <c r="AR51" s="368">
        <v>66.7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718770</v>
      </c>
      <c r="AN52" s="372">
        <v>19052</v>
      </c>
      <c r="AO52" s="373">
        <v>54.9</v>
      </c>
      <c r="AP52" s="374">
        <v>28900</v>
      </c>
      <c r="AQ52" s="375">
        <v>18.899999999999999</v>
      </c>
      <c r="AR52" s="376">
        <v>36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920646</v>
      </c>
      <c r="AN53" s="364">
        <v>24513</v>
      </c>
      <c r="AO53" s="365">
        <v>-33.5</v>
      </c>
      <c r="AP53" s="366">
        <v>49919</v>
      </c>
      <c r="AQ53" s="367">
        <v>-6.3</v>
      </c>
      <c r="AR53" s="368">
        <v>-27.2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464771</v>
      </c>
      <c r="AN54" s="372">
        <v>12375</v>
      </c>
      <c r="AO54" s="373">
        <v>-35</v>
      </c>
      <c r="AP54" s="374">
        <v>26398</v>
      </c>
      <c r="AQ54" s="375">
        <v>-8.6999999999999993</v>
      </c>
      <c r="AR54" s="376">
        <v>-26.3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1475310</v>
      </c>
      <c r="AN55" s="364">
        <v>39565</v>
      </c>
      <c r="AO55" s="365">
        <v>61.4</v>
      </c>
      <c r="AP55" s="366">
        <v>47738</v>
      </c>
      <c r="AQ55" s="367">
        <v>-4.4000000000000004</v>
      </c>
      <c r="AR55" s="368">
        <v>65.8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763150</v>
      </c>
      <c r="AN56" s="372">
        <v>20466</v>
      </c>
      <c r="AO56" s="373">
        <v>65.400000000000006</v>
      </c>
      <c r="AP56" s="374">
        <v>24937</v>
      </c>
      <c r="AQ56" s="375">
        <v>-5.5</v>
      </c>
      <c r="AR56" s="376">
        <v>70.900000000000006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1036371</v>
      </c>
      <c r="AN57" s="364">
        <v>27728</v>
      </c>
      <c r="AO57" s="365">
        <v>-29.9</v>
      </c>
      <c r="AP57" s="366">
        <v>52191</v>
      </c>
      <c r="AQ57" s="367">
        <v>9.3000000000000007</v>
      </c>
      <c r="AR57" s="368">
        <v>-39.200000000000003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254799</v>
      </c>
      <c r="AN58" s="372">
        <v>6817</v>
      </c>
      <c r="AO58" s="373">
        <v>-66.7</v>
      </c>
      <c r="AP58" s="374">
        <v>24843</v>
      </c>
      <c r="AQ58" s="375">
        <v>-0.4</v>
      </c>
      <c r="AR58" s="376">
        <v>-66.3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580974</v>
      </c>
      <c r="AN59" s="364">
        <v>15574</v>
      </c>
      <c r="AO59" s="365">
        <v>-43.8</v>
      </c>
      <c r="AP59" s="366">
        <v>47387</v>
      </c>
      <c r="AQ59" s="367">
        <v>-9.1999999999999993</v>
      </c>
      <c r="AR59" s="368">
        <v>-34.6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258452</v>
      </c>
      <c r="AN60" s="372">
        <v>6928</v>
      </c>
      <c r="AO60" s="373">
        <v>1.6</v>
      </c>
      <c r="AP60" s="374">
        <v>24928</v>
      </c>
      <c r="AQ60" s="375">
        <v>0.3</v>
      </c>
      <c r="AR60" s="376">
        <v>1.3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1080684</v>
      </c>
      <c r="AN61" s="379">
        <v>28846</v>
      </c>
      <c r="AO61" s="380">
        <v>4.2</v>
      </c>
      <c r="AP61" s="381">
        <v>50105</v>
      </c>
      <c r="AQ61" s="382">
        <v>-2.1</v>
      </c>
      <c r="AR61" s="368">
        <v>6.3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491988</v>
      </c>
      <c r="AN62" s="372">
        <v>13128</v>
      </c>
      <c r="AO62" s="373">
        <v>4</v>
      </c>
      <c r="AP62" s="374">
        <v>26001</v>
      </c>
      <c r="AQ62" s="375">
        <v>0.9</v>
      </c>
      <c r="AR62" s="376">
        <v>3.1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mgr8Vg63sfy5tNWpxrZ2Cir6iw5vZbdzHCZDxoQz99rciSWA12bZXMUreGlnTTw/piaPPtLEriiCnJULibvUg==" saltValue="4V6Qyb1ezJIw+Zeyai+q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3as9jIkmk+p7VFYr/+Ae9MBAkeXDLt9BdFcZXGs+YskqbrzvMaaoXGqsh7Lc0ontGMdwfzV8DfOBYZ+pLQQ7g==" saltValue="QJGxTySk6Bla2D8zhQ09y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3" zoomScaleNormal="93"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pL9HZFC8hDFRJaoycBy0TFzbEY/NyUlbh0EswR+410p39v7PjcjFZ7Agy/jx+gplr6YOkfKwePRay7H7uF+BA==" saltValue="kikFTzboQ+OymWGFBCe3F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232" t="s">
        <v>3</v>
      </c>
      <c r="D47" s="1232"/>
      <c r="E47" s="1233"/>
      <c r="F47" s="11">
        <v>5.96</v>
      </c>
      <c r="G47" s="12">
        <v>8.11</v>
      </c>
      <c r="H47" s="12">
        <v>19</v>
      </c>
      <c r="I47" s="12">
        <v>20.92</v>
      </c>
      <c r="J47" s="13">
        <v>20.14</v>
      </c>
    </row>
    <row r="48" spans="2:10" ht="57.75" customHeight="1">
      <c r="B48" s="14"/>
      <c r="C48" s="1234" t="s">
        <v>4</v>
      </c>
      <c r="D48" s="1234"/>
      <c r="E48" s="1235"/>
      <c r="F48" s="15">
        <v>4.07</v>
      </c>
      <c r="G48" s="16">
        <v>6.81</v>
      </c>
      <c r="H48" s="16">
        <v>6.36</v>
      </c>
      <c r="I48" s="16">
        <v>4.78</v>
      </c>
      <c r="J48" s="17">
        <v>5.73</v>
      </c>
    </row>
    <row r="49" spans="2:10" ht="57.75" customHeight="1" thickBot="1">
      <c r="B49" s="18"/>
      <c r="C49" s="1236" t="s">
        <v>5</v>
      </c>
      <c r="D49" s="1236"/>
      <c r="E49" s="1237"/>
      <c r="F49" s="19" t="s">
        <v>542</v>
      </c>
      <c r="G49" s="20">
        <v>4.99</v>
      </c>
      <c r="H49" s="20">
        <v>10.220000000000001</v>
      </c>
      <c r="I49" s="20">
        <v>0.16</v>
      </c>
      <c r="J49" s="21">
        <v>1.19</v>
      </c>
    </row>
    <row r="50" spans="2:10" ht="13.5" customHeight="1"/>
    <row r="51" spans="2:10" ht="13.5" hidden="1" customHeight="1"/>
    <row r="52" spans="2:10" ht="13.5" hidden="1" customHeight="1"/>
    <row r="53" spans="2:10" ht="13.5" hidden="1" customHeight="1"/>
  </sheetData>
  <sheetProtection algorithmName="SHA-512" hashValue="4eKcr3RN88jyX/nsknQxXR5Eu6xUeuL3EIEswgrOmFUz1pecxdk2MTi8zj3b0efXLAQF7X00edRh9UWt0A8H7g==" saltValue="CVWn8/kXLyICgp7fd4aNl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清水 政徳</cp:lastModifiedBy>
  <cp:lastPrinted>2020-08-27T09:14:35Z</cp:lastPrinted>
  <dcterms:created xsi:type="dcterms:W3CDTF">2020-02-10T05:54:03Z</dcterms:created>
  <dcterms:modified xsi:type="dcterms:W3CDTF">2020-08-31T00:51:33Z</dcterms:modified>
  <cp:category/>
</cp:coreProperties>
</file>