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17602\Desktop\"/>
    </mc:Choice>
  </mc:AlternateContent>
  <bookViews>
    <workbookView xWindow="0" yWindow="0" windowWidth="20490" windowHeight="7560" tabRatio="8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Sheet1" sheetId="21" r:id="rId8"/>
    <sheet name="目的別歳出決算分析表（住民一人当たりのコスト）" sheetId="17"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基金残高に係る経年分析" sheetId="8" r:id="rId14"/>
    <sheet name="公会計指標分析・財政指標組合せ分析表" sheetId="18" r:id="rId15"/>
    <sheet name="施設類型別ストック情報分析表①" sheetId="19" r:id="rId16"/>
    <sheet name="施設類型別ストック情報分析表②" sheetId="20" r:id="rId17"/>
    <sheet name="データシート" sheetId="9" state="hidden" r:id="rId18"/>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<sst xmlns="http://schemas.openxmlformats.org/spreadsheetml/2006/main" count="1138" uniqueCount="619">
  <si>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</si>
  <si>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</si>
  <si>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</si>
  <si>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</si>
  <si>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</si>
  <si>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</si>
  <si>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</si>
  <si>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</si>
  <si>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</si>
  <si>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</si>
  <si>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</si>
  <si>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</si>
  <si>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</si>
  <si>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</si>
  <si>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</si>
  <si>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</si>
  <si>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</si>
  <si>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</si>
  <si>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</si>
  <si>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</si>
  <si>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</si>
  <si>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</si>
  <si>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</si>
  <si>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</si>
  <si>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</si>
  <si>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</si>
  <si>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</si>
  <si>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</si>
  <si>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</si>
  <si>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</si>
  <si>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</si>
  <si>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</si>
  <si>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</si>
  <si>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</si>
  <si>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</si>
  <si>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</si>
  <si>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</si>
  <si>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</si>
  <si>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</si>
  <si>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</si>
  <si>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</si>
  <si>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</si>
  <si>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</si>
  <si>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</si>
  <si>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</si>
  <si>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</si>
  <si>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</si>
  <si>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</si>
  <si>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</si>
  <si>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</si>
  <si>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</si>
  <si>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</si>
  <si>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</si>
  <si>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</si>
  <si>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</si>
  <si>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</si>
  <si>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</si>
  <si>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</si>
  <si>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</si>
  <si>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</si>
  <si>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</si>
  <si>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</si>
  <si>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</si>
  <si>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</si>
  <si>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</si>
  <si>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</si>
  <si>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</si>
  <si>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</si>
  <si>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</si>
  <si>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</si>
  <si>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</si>
  <si>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</si>
  <si>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</si>
  <si>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</si>
  <si>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</si>
  <si>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</si>
  <si>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</si>
  <si>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</si>
  <si>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</si>
  <si>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</si>
  <si>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</si>
  <si>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</si>
  <si>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</si>
  <si>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</si>
  <si>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</si>
  <si>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</si>
  <si>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</si>
  <si>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</si>
  <si>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</si>
  <si>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</si>
  <si>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</si>
  <si>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</si>
  <si>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</si>
  <si>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</si>
  <si>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</si>
  <si>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</si>
  <si>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</si>
  <si>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</si>
  <si>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</si>
  <si>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</si>
  <si>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</si>
  <si>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</si>
  <si>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</si>
  <si>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</si>
  <si>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</si>
  <si>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</si>
  <si>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</si>
  <si>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</si>
  <si>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</si>
  <si>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</si>
  <si>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</si>
  <si>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</si>
  <si>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</si>
  <si>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</si>
  <si>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</si>
  <si>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</si>
  <si>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</si>
  <si>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</si>
  <si>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</si>
  <si>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</si>
  <si>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</si>
  <si>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</si>
  <si>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</si>
  <si>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</si>
  <si>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</si>
  <si>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</si>
  <si>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</si>
  <si>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</si>
  <si>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</si>
  <si>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</si>
  <si>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</si>
  <si>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</si>
  <si>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</si>
  <si>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</si>
  <si>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</si>
  <si>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</si>
  <si>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</si>
  <si>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</si>
  <si>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</si>
  <si>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</si>
  <si>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</si>
  <si>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</si>
  <si>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</si>
  <si>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</si>
  <si>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</si>
  <si>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</si>
  <si>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</si>
  <si>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</si>
  <si>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</si>
  <si>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</si>
  <si>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</si>
  <si>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</si>
  <si>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</si>
  <si>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</si>
  <si>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</si>
  <si>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</si>
  <si>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</si>
  <si>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</si>
  <si>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</si>
  <si>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</si>
  <si>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</si>
  <si>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</si>
  <si>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</si>
  <si>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</si>
  <si>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</si>
  <si>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</si>
  <si>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</si>
  <si>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</si>
  <si>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</si>
  <si>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</si>
  <si>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</si>
  <si>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</si>
  <si>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</si>
  <si>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</si>
  <si>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</si>
  <si>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</si>
  <si>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</si>
  <si>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</si>
  <si>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</si>
  <si>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</si>
  <si>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</si>
  <si>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</si>
  <si>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</si>
  <si>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</si>
  <si>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</si>
  <si>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</si>
  <si>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</si>
  <si>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</si>
  <si>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</si>
  <si>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</si>
  <si>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</si>
  <si>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</si>
  <si>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</si>
  <si>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</si>
  <si>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</si>
  <si>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</si>
  <si>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</si>
  <si>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</si>
  <si>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</si>
  <si>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</si>
  <si>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</si>
  <si>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</si>
  <si>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</si>
  <si>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</si>
  <si>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</si>
  <si>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</si>
  <si>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</si>
  <si>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</si>
  <si>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</si>
  <si>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</si>
  <si>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福岡県糸島市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</si>
  <si>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</si>
  <si>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</si>
  <si>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</si>
  <si>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</si>
  <si>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</si>
  <si>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</si>
  <si>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</si>
  <si>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</si>
  <si>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</si>
  <si>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</si>
  <si>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</si>
  <si>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</si>
  <si>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</si>
  <si>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</si>
  <si>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</si>
  <si>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</si>
  <si>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</si>
  <si>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</si>
  <si>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</si>
  <si>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</si>
  <si>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</si>
  <si>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</si>
  <si>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</si>
  <si>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</si>
  <si>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</si>
  <si>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</si>
  <si>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</si>
  <si>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</si>
  <si>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</si>
  <si>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</si>
  <si>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</si>
  <si>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</si>
  <si>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</si>
  <si>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</si>
  <si>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</si>
  <si>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</si>
  <si>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</si>
  <si>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</si>
  <si>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</si>
  <si>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</si>
  <si>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</si>
  <si>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</si>
  <si>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</si>
  <si>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</si>
  <si>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</si>
  <si>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</si>
  <si>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</si>
  <si>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</si>
  <si>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</si>
  <si>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</si>
  <si>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</si>
  <si>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</si>
  <si>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</si>
  <si>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</si>
  <si>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</si>
  <si>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</si>
  <si>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</si>
  <si>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</si>
  <si>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</si>
  <si>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</si>
  <si>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</si>
  <si>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</si>
  <si>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</si>
  <si>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</si>
  <si>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</si>
  <si>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</si>
  <si>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</si>
  <si>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</si>
  <si>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</si>
  <si>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</si>
  <si>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</si>
  <si>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</si>
  <si>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</si>
  <si>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</si>
  <si>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</si>
  <si>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</si>
  <si>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</si>
  <si>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</si>
  <si>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</si>
  <si>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</si>
  <si>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</si>
  <si>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</si>
  <si>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</si>
  <si>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</si>
  <si>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</si>
  <si>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</si>
  <si>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</si>
  <si>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</si>
  <si>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</si>
  <si>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</si>
  <si>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</si>
  <si>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</si>
  <si>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</si>
  <si>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</si>
  <si>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</si>
  <si>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</si>
  <si>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</si>
  <si>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</si>
  <si>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</si>
  <si>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</si>
  <si>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</si>
  <si>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</si>
  <si>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</si>
  <si>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</si>
  <si>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</si>
  <si>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</si>
  <si>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</si>
  <si>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</si>
  <si>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</si>
  <si>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</si>
  <si>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</si>
  <si>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</si>
  <si>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</si>
  <si>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</si>
  <si>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</si>
  <si>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</si>
  <si>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</si>
  <si>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</si>
  <si>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</si>
  <si>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</si>
  <si>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</si>
  <si>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</si>
  <si>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</si>
  <si>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</si>
  <si>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</si>
  <si>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</si>
  <si>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</si>
  <si>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</si>
  <si>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</si>
  <si>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</si>
  <si>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</si>
  <si>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</si>
  <si>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</si>
  <si>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</si>
  <si>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</si>
  <si>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</si>
  <si>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</si>
  <si>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</si>
  <si>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</si>
  <si>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</si>
  <si>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</si>
  <si>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</si>
  <si>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</si>
  <si>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</si>
  <si>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</si>
  <si>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</si>
  <si>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</si>
  <si>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</si>
  <si>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</si>
  <si>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福岡県糸島市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</si>
  <si>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</si>
  <si>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</si>
  <si>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</si>
  <si>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</si>
  <si>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</si>
  <si>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</si>
  <si>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</si>
  <si>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</si>
  <si>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</si>
  <si>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</si>
  <si>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</si>
  <si>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</si>
  <si>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</si>
  <si>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</si>
  <si>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</si>
  <si>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</si>
  <si>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</si>
  <si>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</si>
  <si>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</si>
  <si>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</si>
  <si>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</si>
  <si>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</si>
  <si>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</si>
  <si>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</si>
  <si>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</si>
  <si>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</si>
  <si>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</si>
  <si>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</si>
  <si>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</si>
  <si>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</si>
  <si>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</si>
  <si>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</si>
  <si>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</si>
  <si>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</si>
  <si>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</si>
  <si>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</si>
  <si>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</si>
  <si>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</si>
  <si>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下水道事業会計</t>
    <phoneticPr fontId="5"/>
  </si>
  <si>
    <t>法適用企業</t>
    <phoneticPr fontId="5"/>
  </si>
  <si>
    <t>渡船事業特別会計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</si>
  <si>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</si>
  <si>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</si>
  <si>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</si>
  <si>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</si>
  <si>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</si>
  <si>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</si>
  <si>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</si>
  <si>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</si>
  <si>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</si>
  <si>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</si>
  <si>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</si>
  <si>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</si>
  <si>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</si>
  <si>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</si>
  <si>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</si>
  <si>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</si>
  <si>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</si>
  <si>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</si>
  <si>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</si>
  <si>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</si>
  <si>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</si>
  <si>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</si>
  <si>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</si>
  <si>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</si>
  <si>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</si>
  <si>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</si>
  <si>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</si>
  <si>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</si>
  <si>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</si>
  <si>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</si>
  <si>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</si>
  <si>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</si>
  <si>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</si>
  <si>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</si>
  <si>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</si>
  <si>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</si>
  <si>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</si>
  <si>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</si>
  <si>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</si>
  <si>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</si>
  <si>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</si>
  <si>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</si>
  <si>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</si>
  <si>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</si>
  <si>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</si>
  <si>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</si>
  <si>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</si>
  <si>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</si>
  <si>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</si>
  <si>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</si>
  <si>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</si>
  <si>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</si>
  <si>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</si>
  <si>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</si>
  <si>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</si>
  <si>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</si>
  <si>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</si>
  <si>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</si>
  <si>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</si>
  <si>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</si>
  <si>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</si>
  <si>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</si>
  <si>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</si>
  <si>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</si>
  <si>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</si>
  <si>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渡船事業特別会計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</si>
  <si>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</si>
  <si>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</si>
  <si>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</si>
  <si>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</si>
  <si>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</si>
  <si>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</si>
  <si>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</si>
  <si>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</si>
  <si>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</si>
  <si>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</si>
  <si>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</si>
  <si>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</si>
  <si>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</si>
  <si>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</si>
  <si>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</si>
  <si>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</si>
  <si>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</si>
  <si>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</si>
  <si>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</si>
  <si>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</si>
  <si>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</si>
  <si>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</si>
  <si>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</si>
  <si>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</si>
  <si>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</si>
  <si>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</si>
  <si>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</si>
  <si>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</si>
  <si>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</si>
  <si>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</si>
  <si>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</si>
  <si>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</si>
  <si>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</si>
  <si>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</si>
  <si>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</si>
  <si>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</si>
  <si>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</si>
  <si>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</si>
  <si>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</si>
  <si>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</si>
  <si>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</si>
  <si>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</si>
  <si>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</si>
  <si>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</si>
  <si>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</si>
  <si>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</si>
  <si>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</si>
  <si>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</si>
  <si>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</si>
  <si>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</si>
  <si>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</si>
  <si>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</si>
  <si>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</si>
  <si>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</si>
  <si>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</si>
  <si>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</si>
  <si>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</si>
  <si>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</si>
  <si>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</si>
  <si>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</si>
  <si>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</si>
  <si>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</si>
  <si>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</si>
  <si>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</si>
  <si>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</si>
  <si>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</si>
  <si>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</si>
  <si>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</si>
  <si>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</si>
  <si>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</si>
  <si>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</si>
  <si>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</si>
  <si>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</si>
  <si>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</si>
  <si>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</si>
  <si>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</si>
  <si>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</si>
  <si>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</si>
  <si>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</si>
  <si>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</si>
  <si>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</si>
  <si>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</si>
  <si>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</si>
  <si>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</si>
  <si>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</si>
  <si>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15.54</t>
  </si>
  <si>
    <t>▲ 0.25</t>
  </si>
  <si>
    <t>水道事業会計</t>
  </si>
  <si>
    <t>下水道事業会計</t>
  </si>
  <si>
    <t>一般会計</t>
  </si>
  <si>
    <t>国民健康保険事業特別会計</t>
  </si>
  <si>
    <t>▲ 0.70</t>
  </si>
  <si>
    <t>介護保険事業特別会計</t>
  </si>
  <si>
    <t>後期高齢者医療特別会計</t>
  </si>
  <si>
    <t>住宅新築資金等貸付事業特別会計</t>
  </si>
  <si>
    <t>渡船事業特別会計</t>
  </si>
  <si>
    <t>その他会計（赤字）</t>
  </si>
  <si>
    <t>その他会計（黒字）</t>
  </si>
  <si>
    <t>H25末</t>
    <phoneticPr fontId="5"/>
  </si>
  <si>
    <t>H26末</t>
    <phoneticPr fontId="5"/>
  </si>
  <si>
    <t>H27末</t>
    <phoneticPr fontId="5"/>
  </si>
  <si>
    <t>H28末</t>
    <phoneticPr fontId="5"/>
  </si>
  <si>
    <t>H29末</t>
    <phoneticPr fontId="5"/>
  </si>
  <si>
    <t>福岡地区水道企業団</t>
  </si>
  <si>
    <t>-</t>
    <phoneticPr fontId="2"/>
  </si>
  <si>
    <t>福岡県市町村消防団員等公務災害補償組合</t>
    <phoneticPr fontId="2"/>
  </si>
  <si>
    <t>-</t>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</si>
  <si>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</si>
  <si>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</si>
  <si>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t>
    <phoneticPr fontId="2"/>
  </si>
  <si>
    <t>福岡県自治振興組合（公文書館事業特別会計）</t>
    <rPh sb="10" eb="14">
      <t>コウブンショカン</t>
    </rPh>
    <rPh sb="14" eb="16">
      <t>ジギョウ</t>
    </rPh>
    <phoneticPr fontId="2"/>
  </si>
  <si>
    <t>福岡県自治振興組合（一般会計）</t>
    <phoneticPr fontId="2"/>
  </si>
  <si>
    <t>福岡都市圏広域行政事業組合（一般会計）</t>
    <phoneticPr fontId="2"/>
  </si>
  <si>
    <t>福岡県後期高齢者医療広域連合（一般会計）</t>
    <phoneticPr fontId="2"/>
  </si>
  <si>
    <t>福岡都市圏広域行政事業組合（流域連携事業特別会計）</t>
    <rPh sb="14" eb="16">
      <t>リュウイキ</t>
    </rPh>
    <rPh sb="16" eb="18">
      <t>レンケイ</t>
    </rPh>
    <phoneticPr fontId="2"/>
  </si>
  <si>
    <t>福岡都市圏広域行政事業組合（競艇事業特別会計）</t>
    <rPh sb="14" eb="16">
      <t>キョウテイ</t>
    </rPh>
    <phoneticPr fontId="2"/>
  </si>
  <si>
    <t>-</t>
    <phoneticPr fontId="2"/>
  </si>
  <si>
    <t>-</t>
    <phoneticPr fontId="2"/>
  </si>
  <si>
    <t>福岡県後期高齢者医療広域連合（後期高齢者医療特別会計）</t>
    <rPh sb="15" eb="17">
      <t>コウキ</t>
    </rPh>
    <rPh sb="17" eb="20">
      <t>コウレイシャ</t>
    </rPh>
    <rPh sb="20" eb="22">
      <t>イリョウ</t>
    </rPh>
    <phoneticPr fontId="2"/>
  </si>
  <si>
    <t>法適用企業</t>
    <phoneticPr fontId="5"/>
  </si>
  <si>
    <t>法適用企業</t>
    <phoneticPr fontId="2"/>
  </si>
  <si>
    <t>志摩海洋センター</t>
    <rPh sb="0" eb="2">
      <t>シマ</t>
    </rPh>
    <rPh sb="2" eb="4">
      <t>カイヨウ</t>
    </rPh>
    <phoneticPr fontId="2"/>
  </si>
  <si>
    <t>糸島市土地開発公社</t>
    <rPh sb="0" eb="3">
      <t>イトシマシ</t>
    </rPh>
    <rPh sb="3" eb="5">
      <t>トチ</t>
    </rPh>
    <rPh sb="5" eb="7">
      <t>カイハツ</t>
    </rPh>
    <rPh sb="7" eb="9">
      <t>コウシャ</t>
    </rPh>
    <phoneticPr fontId="2"/>
  </si>
  <si>
    <t>-</t>
    <phoneticPr fontId="2"/>
  </si>
  <si>
    <t>-</t>
    <phoneticPr fontId="2"/>
  </si>
  <si>
    <t>-</t>
    <phoneticPr fontId="2"/>
  </si>
  <si>
    <t>-</t>
    <phoneticPr fontId="2"/>
  </si>
  <si>
    <t>公共施設等総合管理推進基金(H30年度末現在)</t>
    <rPh sb="0" eb="2">
      <t>コウキョウ</t>
    </rPh>
    <rPh sb="2" eb="4">
      <t>シセツ</t>
    </rPh>
    <rPh sb="4" eb="5">
      <t>トウ</t>
    </rPh>
    <rPh sb="5" eb="7">
      <t>ソウゴウ</t>
    </rPh>
    <rPh sb="7" eb="9">
      <t>カンリ</t>
    </rPh>
    <rPh sb="9" eb="11">
      <t>スイシン</t>
    </rPh>
    <rPh sb="11" eb="13">
      <t>キキン</t>
    </rPh>
    <phoneticPr fontId="2"/>
  </si>
  <si>
    <t>水源保全基金(H30年度末現在)</t>
    <rPh sb="0" eb="2">
      <t>スイゲン</t>
    </rPh>
    <rPh sb="2" eb="4">
      <t>ホゼン</t>
    </rPh>
    <rPh sb="4" eb="6">
      <t>キキン</t>
    </rPh>
    <phoneticPr fontId="2"/>
  </si>
  <si>
    <t>ふるさと応援基金(H30年度末現在)</t>
    <rPh sb="4" eb="6">
      <t>オウエン</t>
    </rPh>
    <rPh sb="6" eb="8">
      <t>キキン</t>
    </rPh>
    <phoneticPr fontId="2"/>
  </si>
  <si>
    <t>再生可能エネルギー推進基金(H30年度末現在)</t>
    <rPh sb="0" eb="2">
      <t>サイセイ</t>
    </rPh>
    <rPh sb="2" eb="4">
      <t>カノウ</t>
    </rPh>
    <rPh sb="9" eb="11">
      <t>スイシン</t>
    </rPh>
    <rPh sb="11" eb="13">
      <t>キキン</t>
    </rPh>
    <phoneticPr fontId="2"/>
  </si>
  <si>
    <t>定住・ブランド基金(H30年度末現在)</t>
    <rPh sb="0" eb="2">
      <t>テイジュウ</t>
    </rPh>
    <rPh sb="7" eb="9">
      <t>キキン</t>
    </rPh>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</si>
  <si>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</si>
  <si>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</si>
  <si>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</si>
  <si>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</si>
  <si>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</si>
  <si>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</si>
  <si>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</si>
  <si>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</si>
  <si>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</si>
  <si>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</si>
  <si>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実質公債費比率、将来負担比率ともに類似団体と比較して、近年は低い水準で移行している。
これは、過去の急激な人口増加に対応するための都市基盤施設整備を短期間で実施したことによる地方債残高の急増と、それに伴う元利償還金が高水準で推移していたものが、その多くで償還を終了したことによる。
今後は、臨時財政対策債等についての償還に加えて運動公園と新庁舎の整備に伴って数値の上昇が見込まれるため、行財政健全化改革の取組みを進めるなど、健全な財政運営に努めていく。</t>
    <rPh sb="27" eb="29">
      <t>キンネン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</si>
  <si>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</si>
  <si>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</si>
  <si>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</si>
  <si>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将来負担比率、有形固定資産償却率とも、類似団体を下回る結果となっているが、今後も資産の老朽化は少しずつ進んでいくと考えられる。</t>
    <rPh sb="0" eb="2">
      <t>ショウライ</t>
    </rPh>
    <rPh sb="2" eb="4">
      <t>フタン</t>
    </rPh>
    <rPh sb="4" eb="6">
      <t>ヒリツ</t>
    </rPh>
    <rPh sb="7" eb="9">
      <t>ユウケイ</t>
    </rPh>
    <rPh sb="9" eb="11">
      <t>コテイ</t>
    </rPh>
    <rPh sb="11" eb="13">
      <t>シサン</t>
    </rPh>
    <rPh sb="13" eb="15">
      <t>ショウキャク</t>
    </rPh>
    <rPh sb="15" eb="16">
      <t>リツ</t>
    </rPh>
    <rPh sb="19" eb="21">
      <t>ルイジ</t>
    </rPh>
    <rPh sb="21" eb="23">
      <t>ダンタイ</t>
    </rPh>
    <rPh sb="24" eb="26">
      <t>シタマワ</t>
    </rPh>
    <rPh sb="27" eb="29">
      <t>ケッカ</t>
    </rPh>
    <rPh sb="37" eb="39">
      <t>コンゴ</t>
    </rPh>
    <rPh sb="40" eb="42">
      <t>シサン</t>
    </rPh>
    <rPh sb="43" eb="46">
      <t>ロウキュウカ</t>
    </rPh>
    <rPh sb="47" eb="48">
      <t>スコ</t>
    </rPh>
    <rPh sb="51" eb="52">
      <t>スス</t>
    </rPh>
    <rPh sb="57" eb="58">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</si>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</sst>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A1AB-4386-97BE-3B1C42C7E8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41568</c:v>
                </c:pt>
                <c:pt idx="1">
                  <c:v>43254</c:v>
                </c:pt>
                <c:pt idx="2">
                  <c:v>42749</c:v>
                </c:pt>
                <c:pt idx="3">
                  <c:v>41489</c:v>
                </c:pt>
                <c:pt idx="4">
                  <c:v>49507</c:v>
                </c:pt>
              </c:numCache>
            </c:numRef>
          </c:val>
          <c:smooth val="0"/>
          <c:extLst>
            <c:ext xmlns:c16="http://schemas.microsoft.com/office/drawing/2014/chart" uri="{C3380CC4-5D6E-409C-BE32-E72D297353CC}">
              <c16:uniqueId val="{00000001-A1AB-4386-97BE-3B1C42C7E8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5.21</c:v>
                </c:pt>
                <c:pt idx="1">
                  <c:v>7.49</c:v>
                </c:pt>
                <c:pt idx="2">
                  <c:v>6.49</c:v>
                </c:pt>
                <c:pt idx="3">
                  <c:v>7.07</c:v>
                </c:pt>
                <c:pt idx="4">
                  <c:v>4.05</c:v>
                </c:pt>
              </c:numCache>
            </c:numRef>
          </c:val>
          <c:extLst>
            <c:ext xmlns:c16="http://schemas.microsoft.com/office/drawing/2014/chart" uri="{C3380CC4-5D6E-409C-BE32-E72D297353CC}">
              <c16:uniqueId val="{00000000-5787-43B0-9E1C-5E7AFCB265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35.32</c:v>
                </c:pt>
                <c:pt idx="1">
                  <c:v>39.700000000000003</c:v>
                </c:pt>
                <c:pt idx="2">
                  <c:v>24.84</c:v>
                </c:pt>
                <c:pt idx="3">
                  <c:v>26.35</c:v>
                </c:pt>
                <c:pt idx="4">
                  <c:v>29.23</c:v>
                </c:pt>
              </c:numCache>
            </c:numRef>
          </c:val>
          <c:extLst>
            <c:ext xmlns:c16="http://schemas.microsoft.com/office/drawing/2014/chart" uri="{C3380CC4-5D6E-409C-BE32-E72D297353CC}">
              <c16:uniqueId val="{00000001-5787-43B0-9E1C-5E7AFCB265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4.8899999999999997</c:v>
                </c:pt>
                <c:pt idx="1">
                  <c:v>6.64</c:v>
                </c:pt>
                <c:pt idx="2">
                  <c:v>-15.54</c:v>
                </c:pt>
                <c:pt idx="3">
                  <c:v>2.06</c:v>
                </c:pt>
                <c:pt idx="4">
                  <c:v>-0.25</c:v>
                </c:pt>
              </c:numCache>
            </c:numRef>
          </c:val>
          <c:smooth val="0"/>
          <c:extLst>
            <c:ext xmlns:c16="http://schemas.microsoft.com/office/drawing/2014/chart" uri="{C3380CC4-5D6E-409C-BE32-E72D297353CC}">
              <c16:uniqueId val="{00000002-5787-43B0-9E1C-5E7AFCB265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86-4B07-8E07-3D6DD9AD41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86-4B07-8E07-3D6DD9AD41BF}"/>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86-4B07-8E07-3D6DD9AD41B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4E86-4B07-8E07-3D6DD9AD41B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0.13</c:v>
                </c:pt>
                <c:pt idx="4">
                  <c:v>#N/A</c:v>
                </c:pt>
                <c:pt idx="5">
                  <c:v>0.16</c:v>
                </c:pt>
                <c:pt idx="6">
                  <c:v>#N/A</c:v>
                </c:pt>
                <c:pt idx="7">
                  <c:v>0.17</c:v>
                </c:pt>
                <c:pt idx="8">
                  <c:v>#N/A</c:v>
                </c:pt>
                <c:pt idx="9">
                  <c:v>0.17</c:v>
                </c:pt>
              </c:numCache>
            </c:numRef>
          </c:val>
          <c:extLst>
            <c:ext xmlns:c16="http://schemas.microsoft.com/office/drawing/2014/chart" uri="{C3380CC4-5D6E-409C-BE32-E72D297353CC}">
              <c16:uniqueId val="{00000004-4E86-4B07-8E07-3D6DD9AD41B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1.0900000000000001</c:v>
                </c:pt>
                <c:pt idx="4">
                  <c:v>#N/A</c:v>
                </c:pt>
                <c:pt idx="5">
                  <c:v>1.1399999999999999</c:v>
                </c:pt>
                <c:pt idx="6">
                  <c:v>#N/A</c:v>
                </c:pt>
                <c:pt idx="7">
                  <c:v>2.11</c:v>
                </c:pt>
                <c:pt idx="8">
                  <c:v>#N/A</c:v>
                </c:pt>
                <c:pt idx="9">
                  <c:v>1.91</c:v>
                </c:pt>
              </c:numCache>
            </c:numRef>
          </c:val>
          <c:extLst>
            <c:ext xmlns:c16="http://schemas.microsoft.com/office/drawing/2014/chart" uri="{C3380CC4-5D6E-409C-BE32-E72D297353CC}">
              <c16:uniqueId val="{00000005-4E86-4B07-8E07-3D6DD9AD41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0.7</c:v>
                </c:pt>
                <c:pt idx="1">
                  <c:v>#N/A</c:v>
                </c:pt>
                <c:pt idx="2">
                  <c:v>#N/A</c:v>
                </c:pt>
                <c:pt idx="3">
                  <c:v>0.11</c:v>
                </c:pt>
                <c:pt idx="4">
                  <c:v>#N/A</c:v>
                </c:pt>
                <c:pt idx="5">
                  <c:v>2.14</c:v>
                </c:pt>
                <c:pt idx="6">
                  <c:v>#N/A</c:v>
                </c:pt>
                <c:pt idx="7">
                  <c:v>3.97</c:v>
                </c:pt>
                <c:pt idx="8">
                  <c:v>#N/A</c:v>
                </c:pt>
                <c:pt idx="9">
                  <c:v>3.46</c:v>
                </c:pt>
              </c:numCache>
            </c:numRef>
          </c:val>
          <c:extLst>
            <c:ext xmlns:c16="http://schemas.microsoft.com/office/drawing/2014/chart" uri="{C3380CC4-5D6E-409C-BE32-E72D297353CC}">
              <c16:uniqueId val="{00000006-4E86-4B07-8E07-3D6DD9AD41B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5.18</c:v>
                </c:pt>
                <c:pt idx="2">
                  <c:v>#N/A</c:v>
                </c:pt>
                <c:pt idx="3">
                  <c:v>7.45</c:v>
                </c:pt>
                <c:pt idx="4">
                  <c:v>#N/A</c:v>
                </c:pt>
                <c:pt idx="5">
                  <c:v>6.46</c:v>
                </c:pt>
                <c:pt idx="6">
                  <c:v>#N/A</c:v>
                </c:pt>
                <c:pt idx="7">
                  <c:v>7.05</c:v>
                </c:pt>
                <c:pt idx="8">
                  <c:v>#N/A</c:v>
                </c:pt>
                <c:pt idx="9">
                  <c:v>4.03</c:v>
                </c:pt>
              </c:numCache>
            </c:numRef>
          </c:val>
          <c:extLst>
            <c:ext xmlns:c16="http://schemas.microsoft.com/office/drawing/2014/chart" uri="{C3380CC4-5D6E-409C-BE32-E72D297353CC}">
              <c16:uniqueId val="{00000007-4E86-4B07-8E07-3D6DD9AD41B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8.77</c:v>
                </c:pt>
                <c:pt idx="2">
                  <c:v>#N/A</c:v>
                </c:pt>
                <c:pt idx="3">
                  <c:v>8.59</c:v>
                </c:pt>
                <c:pt idx="4">
                  <c:v>#N/A</c:v>
                </c:pt>
                <c:pt idx="5">
                  <c:v>8.4700000000000006</c:v>
                </c:pt>
                <c:pt idx="6">
                  <c:v>#N/A</c:v>
                </c:pt>
                <c:pt idx="7">
                  <c:v>8.41</c:v>
                </c:pt>
                <c:pt idx="8">
                  <c:v>#N/A</c:v>
                </c:pt>
                <c:pt idx="9">
                  <c:v>8.66</c:v>
                </c:pt>
              </c:numCache>
            </c:numRef>
          </c:val>
          <c:extLst>
            <c:ext xmlns:c16="http://schemas.microsoft.com/office/drawing/2014/chart" uri="{C3380CC4-5D6E-409C-BE32-E72D297353CC}">
              <c16:uniqueId val="{00000008-4E86-4B07-8E07-3D6DD9AD41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c:v>
                </c:pt>
                <c:pt idx="2">
                  <c:v>#N/A</c:v>
                </c:pt>
                <c:pt idx="3">
                  <c:v>9.86</c:v>
                </c:pt>
                <c:pt idx="4">
                  <c:v>#N/A</c:v>
                </c:pt>
                <c:pt idx="5">
                  <c:v>10.07</c:v>
                </c:pt>
                <c:pt idx="6">
                  <c:v>#N/A</c:v>
                </c:pt>
                <c:pt idx="7">
                  <c:v>9.61</c:v>
                </c:pt>
                <c:pt idx="8">
                  <c:v>#N/A</c:v>
                </c:pt>
                <c:pt idx="9">
                  <c:v>10.06</c:v>
                </c:pt>
              </c:numCache>
            </c:numRef>
          </c:val>
          <c:extLst>
            <c:ext xmlns:c16="http://schemas.microsoft.com/office/drawing/2014/chart" uri="{C3380CC4-5D6E-409C-BE32-E72D297353CC}">
              <c16:uniqueId val="{00000009-4E86-4B07-8E07-3D6DD9AD41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3005</c:v>
                </c:pt>
                <c:pt idx="5">
                  <c:v>2718</c:v>
                </c:pt>
                <c:pt idx="8">
                  <c:v>2811</c:v>
                </c:pt>
                <c:pt idx="11">
                  <c:v>2734</c:v>
                </c:pt>
                <c:pt idx="14">
                  <c:v>2726</c:v>
                </c:pt>
              </c:numCache>
            </c:numRef>
          </c:val>
          <c:extLst>
            <c:ext xmlns:c16="http://schemas.microsoft.com/office/drawing/2014/chart" uri="{C3380CC4-5D6E-409C-BE32-E72D297353CC}">
              <c16:uniqueId val="{00000000-6AB4-460F-8433-133EC94505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B4-460F-8433-133EC94505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88</c:v>
                </c:pt>
                <c:pt idx="3">
                  <c:v>62</c:v>
                </c:pt>
                <c:pt idx="6">
                  <c:v>43</c:v>
                </c:pt>
                <c:pt idx="9">
                  <c:v>38</c:v>
                </c:pt>
                <c:pt idx="12">
                  <c:v>31</c:v>
                </c:pt>
              </c:numCache>
            </c:numRef>
          </c:val>
          <c:extLst>
            <c:ext xmlns:c16="http://schemas.microsoft.com/office/drawing/2014/chart" uri="{C3380CC4-5D6E-409C-BE32-E72D297353CC}">
              <c16:uniqueId val="{00000002-6AB4-460F-8433-133EC94505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3</c:v>
                </c:pt>
                <c:pt idx="9">
                  <c:v>2</c:v>
                </c:pt>
                <c:pt idx="12">
                  <c:v>2</c:v>
                </c:pt>
              </c:numCache>
            </c:numRef>
          </c:val>
          <c:extLst>
            <c:ext xmlns:c16="http://schemas.microsoft.com/office/drawing/2014/chart" uri="{C3380CC4-5D6E-409C-BE32-E72D297353CC}">
              <c16:uniqueId val="{00000003-6AB4-460F-8433-133EC94505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825</c:v>
                </c:pt>
                <c:pt idx="3">
                  <c:v>865</c:v>
                </c:pt>
                <c:pt idx="6">
                  <c:v>870</c:v>
                </c:pt>
                <c:pt idx="9">
                  <c:v>876</c:v>
                </c:pt>
                <c:pt idx="12">
                  <c:v>844</c:v>
                </c:pt>
              </c:numCache>
            </c:numRef>
          </c:val>
          <c:extLst>
            <c:ext xmlns:c16="http://schemas.microsoft.com/office/drawing/2014/chart" uri="{C3380CC4-5D6E-409C-BE32-E72D297353CC}">
              <c16:uniqueId val="{00000004-6AB4-460F-8433-133EC94505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B4-460F-8433-133EC94505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B4-460F-8433-133EC94505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3493</c:v>
                </c:pt>
                <c:pt idx="3">
                  <c:v>2900</c:v>
                </c:pt>
                <c:pt idx="6">
                  <c:v>2718</c:v>
                </c:pt>
                <c:pt idx="9">
                  <c:v>2816</c:v>
                </c:pt>
                <c:pt idx="12">
                  <c:v>2950</c:v>
                </c:pt>
              </c:numCache>
            </c:numRef>
          </c:val>
          <c:extLst>
            <c:ext xmlns:c16="http://schemas.microsoft.com/office/drawing/2014/chart" uri="{C3380CC4-5D6E-409C-BE32-E72D297353CC}">
              <c16:uniqueId val="{00000007-6AB4-460F-8433-133EC94505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1401</c:v>
                </c:pt>
                <c:pt idx="2">
                  <c:v>#N/A</c:v>
                </c:pt>
                <c:pt idx="3">
                  <c:v>#N/A</c:v>
                </c:pt>
                <c:pt idx="4">
                  <c:v>1109</c:v>
                </c:pt>
                <c:pt idx="5">
                  <c:v>#N/A</c:v>
                </c:pt>
                <c:pt idx="6">
                  <c:v>#N/A</c:v>
                </c:pt>
                <c:pt idx="7">
                  <c:v>823</c:v>
                </c:pt>
                <c:pt idx="8">
                  <c:v>#N/A</c:v>
                </c:pt>
                <c:pt idx="9">
                  <c:v>#N/A</c:v>
                </c:pt>
                <c:pt idx="10">
                  <c:v>998</c:v>
                </c:pt>
                <c:pt idx="11">
                  <c:v>#N/A</c:v>
                </c:pt>
                <c:pt idx="12">
                  <c:v>#N/A</c:v>
                </c:pt>
                <c:pt idx="13">
                  <c:v>1101</c:v>
                </c:pt>
                <c:pt idx="14">
                  <c:v>#N/A</c:v>
                </c:pt>
              </c:numCache>
            </c:numRef>
          </c:val>
          <c:smooth val="0"/>
          <c:extLst>
            <c:ext xmlns:c16="http://schemas.microsoft.com/office/drawing/2014/chart" uri="{C3380CC4-5D6E-409C-BE32-E72D297353CC}">
              <c16:uniqueId val="{00000008-6AB4-460F-8433-133EC94505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31072</c:v>
                </c:pt>
                <c:pt idx="5">
                  <c:v>31074</c:v>
                </c:pt>
                <c:pt idx="8">
                  <c:v>31110</c:v>
                </c:pt>
                <c:pt idx="11">
                  <c:v>30547</c:v>
                </c:pt>
                <c:pt idx="14">
                  <c:v>29727</c:v>
                </c:pt>
              </c:numCache>
            </c:numRef>
          </c:val>
          <c:extLst>
            <c:ext xmlns:c16="http://schemas.microsoft.com/office/drawing/2014/chart" uri="{C3380CC4-5D6E-409C-BE32-E72D297353CC}">
              <c16:uniqueId val="{00000000-8D8F-4E4B-85B5-462967E5F1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640</c:v>
                </c:pt>
                <c:pt idx="5">
                  <c:v>479</c:v>
                </c:pt>
                <c:pt idx="8">
                  <c:v>434</c:v>
                </c:pt>
                <c:pt idx="11">
                  <c:v>298</c:v>
                </c:pt>
                <c:pt idx="14">
                  <c:v>219</c:v>
                </c:pt>
              </c:numCache>
            </c:numRef>
          </c:val>
          <c:extLst>
            <c:ext xmlns:c16="http://schemas.microsoft.com/office/drawing/2014/chart" uri="{C3380CC4-5D6E-409C-BE32-E72D297353CC}">
              <c16:uniqueId val="{00000001-8D8F-4E4B-85B5-462967E5F1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7730</c:v>
                </c:pt>
                <c:pt idx="5">
                  <c:v>8594</c:v>
                </c:pt>
                <c:pt idx="8">
                  <c:v>9208</c:v>
                </c:pt>
                <c:pt idx="11">
                  <c:v>10250</c:v>
                </c:pt>
                <c:pt idx="14">
                  <c:v>11320</c:v>
                </c:pt>
              </c:numCache>
            </c:numRef>
          </c:val>
          <c:extLst>
            <c:ext xmlns:c16="http://schemas.microsoft.com/office/drawing/2014/chart" uri="{C3380CC4-5D6E-409C-BE32-E72D297353CC}">
              <c16:uniqueId val="{00000002-8D8F-4E4B-85B5-462967E5F1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F-4E4B-85B5-462967E5F1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8F-4E4B-85B5-462967E5F1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F-4E4B-85B5-462967E5F1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4361</c:v>
                </c:pt>
                <c:pt idx="3">
                  <c:v>4226</c:v>
                </c:pt>
                <c:pt idx="6">
                  <c:v>3917</c:v>
                </c:pt>
                <c:pt idx="9">
                  <c:v>3687</c:v>
                </c:pt>
                <c:pt idx="12">
                  <c:v>3613</c:v>
                </c:pt>
              </c:numCache>
            </c:numRef>
          </c:val>
          <c:extLst>
            <c:ext xmlns:c16="http://schemas.microsoft.com/office/drawing/2014/chart" uri="{C3380CC4-5D6E-409C-BE32-E72D297353CC}">
              <c16:uniqueId val="{00000006-8D8F-4E4B-85B5-462967E5F1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c:v>
                </c:pt>
                <c:pt idx="3">
                  <c:v>1</c:v>
                </c:pt>
                <c:pt idx="6">
                  <c:v>1</c:v>
                </c:pt>
                <c:pt idx="9">
                  <c:v>0</c:v>
                </c:pt>
                <c:pt idx="12">
                  <c:v>0</c:v>
                </c:pt>
              </c:numCache>
            </c:numRef>
          </c:val>
          <c:extLst>
            <c:ext xmlns:c16="http://schemas.microsoft.com/office/drawing/2014/chart" uri="{C3380CC4-5D6E-409C-BE32-E72D297353CC}">
              <c16:uniqueId val="{00000007-8D8F-4E4B-85B5-462967E5F1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13092</c:v>
                </c:pt>
                <c:pt idx="3">
                  <c:v>11560</c:v>
                </c:pt>
                <c:pt idx="6">
                  <c:v>10034</c:v>
                </c:pt>
                <c:pt idx="9">
                  <c:v>9884</c:v>
                </c:pt>
                <c:pt idx="12">
                  <c:v>9563</c:v>
                </c:pt>
              </c:numCache>
            </c:numRef>
          </c:val>
          <c:extLst>
            <c:ext xmlns:c16="http://schemas.microsoft.com/office/drawing/2014/chart" uri="{C3380CC4-5D6E-409C-BE32-E72D297353CC}">
              <c16:uniqueId val="{00000008-8D8F-4E4B-85B5-462967E5F1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245</c:v>
                </c:pt>
                <c:pt idx="3">
                  <c:v>188</c:v>
                </c:pt>
                <c:pt idx="6">
                  <c:v>148</c:v>
                </c:pt>
                <c:pt idx="9">
                  <c:v>113</c:v>
                </c:pt>
                <c:pt idx="12">
                  <c:v>84</c:v>
                </c:pt>
              </c:numCache>
            </c:numRef>
          </c:val>
          <c:extLst>
            <c:ext xmlns:c16="http://schemas.microsoft.com/office/drawing/2014/chart" uri="{C3380CC4-5D6E-409C-BE32-E72D297353CC}">
              <c16:uniqueId val="{00000009-8D8F-4E4B-85B5-462967E5F1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29358</c:v>
                </c:pt>
                <c:pt idx="3">
                  <c:v>29524</c:v>
                </c:pt>
                <c:pt idx="6">
                  <c:v>29683</c:v>
                </c:pt>
                <c:pt idx="9">
                  <c:v>29801</c:v>
                </c:pt>
                <c:pt idx="12">
                  <c:v>29744</c:v>
                </c:pt>
              </c:numCache>
            </c:numRef>
          </c:val>
          <c:extLst>
            <c:ext xmlns:c16="http://schemas.microsoft.com/office/drawing/2014/chart" uri="{C3380CC4-5D6E-409C-BE32-E72D297353CC}">
              <c16:uniqueId val="{0000000A-8D8F-4E4B-85B5-462967E5F1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7618</c:v>
                </c:pt>
                <c:pt idx="2">
                  <c:v>#N/A</c:v>
                </c:pt>
                <c:pt idx="3">
                  <c:v>#N/A</c:v>
                </c:pt>
                <c:pt idx="4">
                  <c:v>5350</c:v>
                </c:pt>
                <c:pt idx="5">
                  <c:v>#N/A</c:v>
                </c:pt>
                <c:pt idx="6">
                  <c:v>#N/A</c:v>
                </c:pt>
                <c:pt idx="7">
                  <c:v>3031</c:v>
                </c:pt>
                <c:pt idx="8">
                  <c:v>#N/A</c:v>
                </c:pt>
                <c:pt idx="9">
                  <c:v>#N/A</c:v>
                </c:pt>
                <c:pt idx="10">
                  <c:v>2391</c:v>
                </c:pt>
                <c:pt idx="11">
                  <c:v>#N/A</c:v>
                </c:pt>
                <c:pt idx="12">
                  <c:v>#N/A</c:v>
                </c:pt>
                <c:pt idx="13">
                  <c:v>1738</c:v>
                </c:pt>
                <c:pt idx="14">
                  <c:v>#N/A</c:v>
                </c:pt>
              </c:numCache>
            </c:numRef>
          </c:val>
          <c:smooth val="0"/>
          <c:extLst>
            <c:ext xmlns:c16="http://schemas.microsoft.com/office/drawing/2014/chart" uri="{C3380CC4-5D6E-409C-BE32-E72D297353CC}">
              <c16:uniqueId val="{0000000B-8D8F-4E4B-85B5-462967E5F1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5014</c:v>
                </c:pt>
                <c:pt idx="1">
                  <c:v>5308</c:v>
                </c:pt>
                <c:pt idx="2">
                  <c:v>5869</c:v>
                </c:pt>
              </c:numCache>
            </c:numRef>
          </c:val>
          <c:extLst>
            <c:ext xmlns:c16="http://schemas.microsoft.com/office/drawing/2014/chart" uri="{C3380CC4-5D6E-409C-BE32-E72D297353CC}">
              <c16:uniqueId val="{00000000-1192-4BC8-8452-A27CB5200D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255</c:v>
                </c:pt>
                <c:pt idx="1">
                  <c:v>276</c:v>
                </c:pt>
                <c:pt idx="2">
                  <c:v>286</c:v>
                </c:pt>
              </c:numCache>
            </c:numRef>
          </c:val>
          <c:extLst>
            <c:ext xmlns:c16="http://schemas.microsoft.com/office/drawing/2014/chart" uri="{C3380CC4-5D6E-409C-BE32-E72D297353CC}">
              <c16:uniqueId val="{00000001-1192-4BC8-8452-A27CB5200D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3818</c:v>
                </c:pt>
                <c:pt idx="1">
                  <c:v>4272</c:v>
                </c:pt>
                <c:pt idx="2">
                  <c:v>4284</c:v>
                </c:pt>
              </c:numCache>
            </c:numRef>
          </c:val>
          <c:extLst>
            <c:ext xmlns:c16="http://schemas.microsoft.com/office/drawing/2014/chart" uri="{C3380CC4-5D6E-409C-BE32-E72D297353CC}">
              <c16:uniqueId val="{00000002-1192-4BC8-8452-A27CB5200D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{DCCA83CB-D265-46AD-AD7F-8820B66C4A17}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6C0-4178-8ABF-13A2A9A58F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{D2777C60-8916-428B-B5DE-07394A189BA4}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C0-4178-8ABF-13A2A9A58F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{C67B3E00-C464-46C0-9A0F-924E52FE2E35}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C0-4178-8ABF-13A2A9A58F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{50A1929A-9213-4451-8DEC-0A839A4E6D54}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C0-4178-8ABF-13A2A9A58F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{D82E8BB7-E1B8-4AFD-9FCC-38BC4329CE12}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C0-4178-8ABF-13A2A9A58F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{74656B36-DB2D-4512-BA6E-40346D460AA1}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6C0-4178-8ABF-13A2A9A58F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{0F239DC3-0B55-40A5-8919-24AA20FC2A28}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6C0-4178-8ABF-13A2A9A58F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{76C572B1-4322-4DCC-8460-CAE7367202F7}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6C0-4178-8ABF-13A2A9A58F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{D977C10D-0127-49AA-8606-AE22790B21F7}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6C0-4178-8ABF-13A2A9A58F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55.3</c:v>
                </c:pt>
                <c:pt idx="24">
                  <c:v>56.6</c:v>
                </c:pt>
                <c:pt idx="32">
                  <c:v>57.7</c:v>
                </c:pt>
              </c:numCache>
            </c:numRef>
          </c:xVal>
          <c:yVal>
            <c:numRef>
              <c:f>公会計指標分析・財政指標組合せ分析表!$BP$51:$DC$51</c:f>
              <c:numCache>
                <c:formatCode>#,##0.0;"▲ "#,##0.0</c:formatCode>
                <c:ptCount val="40"/>
                <c:pt idx="16">
                  <c:v>17.3</c:v>
                </c:pt>
                <c:pt idx="24">
                  <c:v>13.7</c:v>
                </c:pt>
                <c:pt idx="32">
                  <c:v>10</c:v>
                </c:pt>
              </c:numCache>
            </c:numRef>
          </c:yVal>
          <c:smooth val="0"/>
          <c:extLst>
            <c:ext xmlns:c16="http://schemas.microsoft.com/office/drawing/2014/chart" uri="{C3380CC4-5D6E-409C-BE32-E72D297353CC}">
              <c16:uniqueId val="{00000009-66C0-4178-8ABF-13A2A9A58F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{4D70A8A7-D383-4C8A-9C8C-11367E0D4662}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6C0-4178-8ABF-13A2A9A58F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{1435F284-9A3B-495F-8715-1F49CC88D89C}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C0-4178-8ABF-13A2A9A58F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{FC7456BD-0D44-4D36-A641-668B2E5C75CF}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C0-4178-8ABF-13A2A9A58F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{752DDB0B-162C-4C51-A1AE-98D115B50D34}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C0-4178-8ABF-13A2A9A58F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{5476F196-A004-4C2C-AEFC-2FF677C20391}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C0-4178-8ABF-13A2A9A58F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{4FED0B1B-6947-411E-9E54-CDB91B950B2D}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6C0-4178-8ABF-13A2A9A58F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{E444D901-753F-4B39-88A2-9B6E25B35ED4}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6C0-4178-8ABF-13A2A9A58F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{0BC1C635-349F-4BF3-B126-882893401B52}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6C0-4178-8ABF-13A2A9A58F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{BF8E418C-4521-4ABD-88D8-A665FD1617DE}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6C0-4178-8ABF-13A2A9A58F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66C0-4178-8ABF-13A2A9A58FBC}"/>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{7F5CB955-91C2-4724-9D52-76B01C8A77F8}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753-48D7-BB6F-A119723CED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{C61FEC5F-3B6F-4B30-BE6F-F28D25117C67}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53-48D7-BB6F-A119723CED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{C048E605-FEB0-478E-9F38-1564A5C62FD3}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53-48D7-BB6F-A119723CED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{57D0E4B4-22E6-4301-B3CF-9CD46D5150A4}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53-48D7-BB6F-A119723CED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{78647A4B-C1ED-4D0D-9BE1-B031D2220602}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53-48D7-BB6F-A119723CED4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{3CFB4B29-541E-4A29-8AC3-4191800F6728}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753-48D7-BB6F-A119723CED4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{2A597B90-578C-4602-A389-94E156481606}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753-48D7-BB6F-A119723CED4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{7D233AFA-FF46-49BE-A7CA-0727895E711B}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753-48D7-BB6F-A119723CED4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{104A01C9-16B3-4DEB-90A7-CB00C05CD28A}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753-48D7-BB6F-A119723CED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9.1</c:v>
                </c:pt>
                <c:pt idx="16">
                  <c:v>6.2</c:v>
                </c:pt>
                <c:pt idx="24">
                  <c:v>5.5</c:v>
                </c:pt>
                <c:pt idx="32">
                  <c:v>5.5</c:v>
                </c:pt>
              </c:numCache>
            </c:numRef>
          </c:xVal>
          <c:yVal>
            <c:numRef>
              <c:f>公会計指標分析・財政指標組合せ分析表!$BP$73:$DC$73</c:f>
              <c:numCache>
                <c:formatCode>#,##0.0;"▲ "#,##0.0</c:formatCode>
                <c:ptCount val="40"/>
                <c:pt idx="0">
                  <c:v>42.8</c:v>
                </c:pt>
                <c:pt idx="8">
                  <c:v>30.2</c:v>
                </c:pt>
                <c:pt idx="16">
                  <c:v>17.3</c:v>
                </c:pt>
                <c:pt idx="24">
                  <c:v>13.7</c:v>
                </c:pt>
                <c:pt idx="32">
                  <c:v>10</c:v>
                </c:pt>
              </c:numCache>
            </c:numRef>
          </c:yVal>
          <c:smooth val="0"/>
          <c:extLst>
            <c:ext xmlns:c16="http://schemas.microsoft.com/office/drawing/2014/chart" uri="{C3380CC4-5D6E-409C-BE32-E72D297353CC}">
              <c16:uniqueId val="{00000009-8753-48D7-BB6F-A119723CED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{26D3F8B7-6955-40B9-B870-B55BB4317D77}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753-48D7-BB6F-A119723CED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{DB530174-C429-46FB-8504-B1F919ABF915}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53-48D7-BB6F-A119723CED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{BAF4BAD2-4AD6-4B22-868D-9FF54C54D970}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53-48D7-BB6F-A119723CED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{1B41E9B3-E2EC-4B6C-819E-91B0DE2FDFE5}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53-48D7-BB6F-A119723CED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{9FD2A7AC-2422-48DB-A5E5-6BDC7DC3CC35}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53-48D7-BB6F-A119723CED4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{91CF653B-0F68-4309-89FE-13E3916F8533}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753-48D7-BB6F-A119723CED4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{03040AD7-3CE7-48C3-8D1F-E5010A8455B4}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753-48D7-BB6F-A119723CED4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{3A95DDF1-3B20-4386-94CD-6D44ECD43379}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753-48D7-BB6F-A119723CED4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{C64C05A4-2BCF-45AC-8645-A0CAC2182E50}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753-48D7-BB6F-A119723CED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8753-48D7-BB6F-A119723CED45}"/>
            </c:ext>
          </c:extLst>
        </c:ser>
        <c:dLbls>
          <c:showLegendKey val="0"/>
          <c:showVal val="1"/>
          <c:showCatName val="0"/>
          <c:showSerName val="0"/>
          <c:showPercent val="0"/>
          <c:showBubbleSize val="0"/>
        </c:dLbls>
        <c:axId val="84219776"/>
        <c:axId val="84234240"/>
      </c:scatterChart>
      <c:valAx>
        <c:axId val="84219776"/>
        <c:scaling>
          <c:orientation val="minMax"/>
          <c:max val="12.7"/>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平成１０年度代前半にかけて、急激な人口増及び都市化に対応するため、道路や学校、清掃施設等の都市基盤整備を行ってきたことで、ここ近年の地方債の償還が高額で推移していた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平成２６、２７年度にかけてこれらの償還が終了した。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が微増傾向にあるのは、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防災行政無線デジタル化方式移行事業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等の整備に伴い借入を行った地方債の元金償還が新たに生じたことによる。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今後、運動公園及び新庁舎の整備に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伴う地方債の借入、償還が発生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するが、中期財政計画に沿った地方債の計画的な発行、公債費の抑制に努め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ることで、元利償還金は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平成１０年度代前半にかけて、急激な人口増及び都市化に対応するため道路や学校、清掃施設等の都市基盤整備を行ってきたことで地方債の現在高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下水道事業に対する公営企業等への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、将来負担比率が高い割合で推移してい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近年、行財政健全化の取り組みを進めてきたことで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地方債の現在高や公営企業債等繰入見込額が減少傾向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にあることや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、充当可能基金が増加しているため、将来負担比率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の分子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は改善傾向にある。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今後、運動公園及び新庁舎の整備に伴う地方債の借入、償還が発生するが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中期財政計画に沿った地方債の発行、公債費の抑制に努め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、適正な財政運営を確保する。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歳入歳出の決算上生じた剰余金の増加により、財政調整基金に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１，２６１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百万円を積立てた一方、歳出超過となることから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７００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により、基金全体としては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５８３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財政調整基金と公共施設等総合管理推進基金を合算した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運動公園及び新庁舎の整備により、基金の取崩しは行うものの、６０億円程度を維持していく予定である。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・公共施設等総合管理推進基金：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市が所有又は管理する庁舎、学校、公民館等の公共建築物及び道路、橋りょう等のインフラ施設の建設、改修及び除却の計画的な推進</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再生可能エネルギー推進基金：発電設備の維持管理、改修等又は新たな再生可能エネルギー関連事業等再の推進</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定住・ブランド基金：定住の促進及び本市のブランド化の推進</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再生可能エネルギー推進基金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発電設備の維持管理等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に伴い９百万円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取崩しを行ったものの、２２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万円を積立てたことによる増加</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・公共施設等総合管理推進基金：将来の大型事業に備えて、３百万円を積立てたことによる増加</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百万円の取崩しを行ったものの、寄附額増加に伴い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100">
            <a:effectLst/>
            <a:latin typeface="ＭＳ Ｐゴシック" panose="020B0600070205080204" pitchFamily="50" charset="-128"/>
            <a:ea typeface="ＭＳ Ｐゴシック" panose="020B0600070205080204" pitchFamily="50" charset="-128"/>
          </a:endParaRP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・公共施設等総合管理推進基金：将来の大型事業に備えて積立予定。</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・ふるさと応援基金：ふるさと応援寄附金の動向に応じて、積立を行いながら、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寄附者のふるさと糸島への思いを反映し、個性豊かで活力あるまちづくりに資する事業への取崩しを行う。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歳入歳出の決算上生じた剰余金の増加</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・財政調整基金については、災害等への備えのため、５０億円程度を維持していく予定である。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・住宅新築資金等貸付事業基金を１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百万円を積立てたことによる増加</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市債の償還及びその適正な管理に必要な財源を確保し、将来にわたる市財政の健全な運営に努める。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今後も資産の老朽化は少しずつ進んでいくと考えられるが、固定資産の精査を続けており、若干の変動も見込まれる。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年度に糸島市公共施設等総合管理計画を策定しており、今後アクションプランを作成するなど、計画的な施設管理に取り組んでいく。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05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79" name="楕円 78"/>
        <xdr:cNvSpPr/>
      </xdr:nvSpPr>
      <xdr:spPr>
        <a:xfrm>
          <a:off x="4711700" y="52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0" name="有形固定資産減価償却率該当値テキスト"/>
        <xdr:cNvSpPr txBox="1"/>
      </xdr:nvSpPr>
      <xdr:spPr>
        <a:xfrm>
          <a:off x="4813300" y="527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81" name="楕円 80"/>
        <xdr:cNvSpPr/>
      </xdr:nvSpPr>
      <xdr:spPr>
        <a:xfrm>
          <a:off x="4000500" y="53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28787</xdr:rowOff>
    </xdr:from>
    <xdr:to>
      <xdr:col>23</xdr:col>
      <xdr:colOff>85725</xdr:colOff>
      <xdr:row>31</xdr:row>
      <xdr:rowOff>68368</xdr:rowOff>
    </xdr:to>
    <xdr:cxnSp macro="">
      <xdr:nvCxnSpPr>
        <xdr:cNvPr id="82" name="直線コネクタ 81"/>
        <xdr:cNvCxnSpPr/>
      </xdr:nvCxnSpPr>
      <xdr:spPr>
        <a:xfrm flipV="1">
          <a:off x="4051300" y="534373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64347</xdr:rowOff>
    </xdr:from>
    <xdr:to>
      <xdr:col>15</xdr:col>
      <xdr:colOff>187325</xdr:colOff>
      <xdr:row>31</xdr:row>
      <xdr:rowOff>165947</xdr:rowOff>
    </xdr:to>
    <xdr:sp macro="" textlink="">
      <xdr:nvSpPr>
        <xdr:cNvPr id="83" name="楕円 82"/>
        <xdr:cNvSpPr/>
      </xdr:nvSpPr>
      <xdr:spPr>
        <a:xfrm>
          <a:off x="3238500" y="5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31</xdr:row>
      <xdr:rowOff>115147</xdr:rowOff>
    </xdr:to>
    <xdr:cxnSp macro="">
      <xdr:nvCxnSpPr>
        <xdr:cNvPr id="84" name="直線コネクタ 83"/>
        <xdr:cNvCxnSpPr/>
      </xdr:nvCxnSpPr>
      <xdr:spPr>
        <a:xfrm flipV="1">
          <a:off x="3289300" y="53833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5"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6"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15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88" name="n_1mainValue有形固定資産減価償却率"/>
        <xdr:cNvSpPr txBox="1"/>
      </xdr:nvSpPr>
      <xdr:spPr>
        <a:xfrm>
          <a:off x="38360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157074</xdr:rowOff>
    </xdr:from>
    <xdr:ext cx="405111" cy="259045"/>
    <xdr:sp macro="" textlink="">
      <xdr:nvSpPr>
        <xdr:cNvPr id="89" name="n_2mainValue有形固定資産減価償却率"/>
        <xdr:cNvSpPr txBox="1"/>
      </xdr:nvSpPr>
      <xdr:spPr>
        <a:xfrm>
          <a:off x="3086744" y="547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将来負担比率（分子）で分析しているとおり、将来負担額の減、充当可能基金の増により債務が減少しているが、今後、運動公園及び新庁舎の整備に伴い、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に最も悪化するが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、それ以降は改善に転じるものと考えられる。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4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010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133004</xdr:rowOff>
    </xdr:from>
    <xdr:to>
      <xdr:col>76</xdr:col>
      <xdr:colOff>73025</xdr:colOff>
      <xdr:row>31</xdr:row>
      <xdr:rowOff>63154</xdr:rowOff>
    </xdr:to>
    <xdr:sp macro="" textlink="">
      <xdr:nvSpPr>
        <xdr:cNvPr id="131" name="楕円 130"/>
        <xdr:cNvSpPr/>
      </xdr:nvSpPr>
      <xdr:spPr>
        <a:xfrm>
          <a:off x="14744700" y="5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111431</xdr:rowOff>
    </xdr:from>
    <xdr:ext cx="469744" cy="259045"/>
    <xdr:sp macro="" textlink="">
      <xdr:nvSpPr>
        <xdr:cNvPr id="132" name="債務償還比率該当値テキスト"/>
        <xdr:cNvSpPr txBox="1"/>
      </xdr:nvSpPr>
      <xdr:spPr>
        <a:xfrm>
          <a:off x="14846300" y="52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127967</xdr:rowOff>
    </xdr:from>
    <xdr:to>
      <xdr:col>72</xdr:col>
      <xdr:colOff>123825</xdr:colOff>
      <xdr:row>31</xdr:row>
      <xdr:rowOff>58117</xdr:rowOff>
    </xdr:to>
    <xdr:sp macro="" textlink="">
      <xdr:nvSpPr>
        <xdr:cNvPr id="133" name="楕円 132"/>
        <xdr:cNvSpPr/>
      </xdr:nvSpPr>
      <xdr:spPr>
        <a:xfrm>
          <a:off x="14033500" y="527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7317</xdr:rowOff>
    </xdr:from>
    <xdr:to>
      <xdr:col>76</xdr:col>
      <xdr:colOff>22225</xdr:colOff>
      <xdr:row>31</xdr:row>
      <xdr:rowOff>12354</xdr:rowOff>
    </xdr:to>
    <xdr:cxnSp macro="">
      <xdr:nvCxnSpPr>
        <xdr:cNvPr id="134" name="直線コネクタ 133"/>
        <xdr:cNvCxnSpPr/>
      </xdr:nvCxnSpPr>
      <xdr:spPr>
        <a:xfrm>
          <a:off x="14084300" y="5322267"/>
          <a:ext cx="711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3836727" y="49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49244</xdr:rowOff>
    </xdr:from>
    <xdr:ext cx="469744" cy="259045"/>
    <xdr:sp macro="" textlink="">
      <xdr:nvSpPr>
        <xdr:cNvPr id="136" name="n_1mainValue債務償還比率"/>
        <xdr:cNvSpPr txBox="1"/>
      </xdr:nvSpPr>
      <xdr:spPr>
        <a:xfrm>
          <a:off x="13836727" y="536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1" name="楕円 70"/>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2" name="【道路】&#10;有形固定資産減価償却率該当値テキスト"/>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3" name="楕円 72"/>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108585</xdr:rowOff>
    </xdr:to>
    <xdr:cxnSp macro="">
      <xdr:nvCxnSpPr>
        <xdr:cNvPr id="74" name="直線コネクタ 73"/>
        <xdr:cNvCxnSpPr/>
      </xdr:nvCxnSpPr>
      <xdr:spPr>
        <a:xfrm flipV="1">
          <a:off x="3797300" y="65989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92075</xdr:rowOff>
    </xdr:from>
    <xdr:to>
      <xdr:col>15</xdr:col>
      <xdr:colOff>101600</xdr:colOff>
      <xdr:row>39</xdr:row>
      <xdr:rowOff>22225</xdr:rowOff>
    </xdr:to>
    <xdr:sp macro="" textlink="">
      <xdr:nvSpPr>
        <xdr:cNvPr id="75" name="楕円 74"/>
        <xdr:cNvSpPr/>
      </xdr:nvSpPr>
      <xdr:spPr>
        <a:xfrm>
          <a:off x="2857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142875</xdr:rowOff>
    </xdr:to>
    <xdr:cxnSp macro="">
      <xdr:nvCxnSpPr>
        <xdr:cNvPr id="76" name="直線コネクタ 75"/>
        <xdr:cNvCxnSpPr/>
      </xdr:nvCxnSpPr>
      <xdr:spPr>
        <a:xfrm flipV="1">
          <a:off x="2908300" y="6623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0"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13352</xdr:rowOff>
    </xdr:from>
    <xdr:ext cx="405111" cy="259045"/>
    <xdr:sp macro="" textlink="">
      <xdr:nvSpPr>
        <xdr:cNvPr id="81" name="n_2mainValue【道路】&#10;有形固定資産減価償却率"/>
        <xdr:cNvSpPr txBox="1"/>
      </xdr:nvSpPr>
      <xdr:spPr>
        <a:xfrm>
          <a:off x="2705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32715</xdr:rowOff>
    </xdr:from>
    <xdr:to>
      <xdr:col>55</xdr:col>
      <xdr:colOff>50800</xdr:colOff>
      <xdr:row>40</xdr:row>
      <xdr:rowOff>134315</xdr:rowOff>
    </xdr:to>
    <xdr:sp macro="" textlink="">
      <xdr:nvSpPr>
        <xdr:cNvPr id="122" name="楕円 121"/>
        <xdr:cNvSpPr/>
      </xdr:nvSpPr>
      <xdr:spPr>
        <a:xfrm>
          <a:off x="10426700" y="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11142</xdr:rowOff>
    </xdr:from>
    <xdr:ext cx="534377" cy="259045"/>
    <xdr:sp macro="" textlink="">
      <xdr:nvSpPr>
        <xdr:cNvPr id="123" name="【道路】&#10;一人当たり延長該当値テキスト"/>
        <xdr:cNvSpPr txBox="1"/>
      </xdr:nvSpPr>
      <xdr:spPr>
        <a:xfrm>
          <a:off x="10515600" y="68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34381</xdr:rowOff>
    </xdr:from>
    <xdr:to>
      <xdr:col>50</xdr:col>
      <xdr:colOff>165100</xdr:colOff>
      <xdr:row>40</xdr:row>
      <xdr:rowOff>135981</xdr:rowOff>
    </xdr:to>
    <xdr:sp macro="" textlink="">
      <xdr:nvSpPr>
        <xdr:cNvPr id="124" name="楕円 123"/>
        <xdr:cNvSpPr/>
      </xdr:nvSpPr>
      <xdr:spPr>
        <a:xfrm>
          <a:off x="9588500" y="68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83515</xdr:rowOff>
    </xdr:from>
    <xdr:to>
      <xdr:col>55</xdr:col>
      <xdr:colOff>0</xdr:colOff>
      <xdr:row>40</xdr:row>
      <xdr:rowOff>85181</xdr:rowOff>
    </xdr:to>
    <xdr:cxnSp macro="">
      <xdr:nvCxnSpPr>
        <xdr:cNvPr id="125" name="直線コネクタ 124"/>
        <xdr:cNvCxnSpPr/>
      </xdr:nvCxnSpPr>
      <xdr:spPr>
        <a:xfrm flipV="1">
          <a:off x="9639300" y="6941515"/>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75954</xdr:rowOff>
    </xdr:from>
    <xdr:to>
      <xdr:col>46</xdr:col>
      <xdr:colOff>38100</xdr:colOff>
      <xdr:row>41</xdr:row>
      <xdr:rowOff>6104</xdr:rowOff>
    </xdr:to>
    <xdr:sp macro="" textlink="">
      <xdr:nvSpPr>
        <xdr:cNvPr id="126" name="楕円 125"/>
        <xdr:cNvSpPr/>
      </xdr:nvSpPr>
      <xdr:spPr>
        <a:xfrm>
          <a:off x="8699500" y="693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85181</xdr:rowOff>
    </xdr:from>
    <xdr:to>
      <xdr:col>50</xdr:col>
      <xdr:colOff>114300</xdr:colOff>
      <xdr:row>40</xdr:row>
      <xdr:rowOff>126754</xdr:rowOff>
    </xdr:to>
    <xdr:cxnSp macro="">
      <xdr:nvCxnSpPr>
        <xdr:cNvPr id="127" name="直線コネクタ 126"/>
        <xdr:cNvCxnSpPr/>
      </xdr:nvCxnSpPr>
      <xdr:spPr>
        <a:xfrm flipV="1">
          <a:off x="8750300" y="6943181"/>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127108</xdr:rowOff>
    </xdr:from>
    <xdr:ext cx="534377" cy="259045"/>
    <xdr:sp macro="" textlink="">
      <xdr:nvSpPr>
        <xdr:cNvPr id="131" name="n_1mainValue【道路】&#10;一人当たり延長"/>
        <xdr:cNvSpPr txBox="1"/>
      </xdr:nvSpPr>
      <xdr:spPr>
        <a:xfrm>
          <a:off x="9359411" y="69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168681</xdr:rowOff>
    </xdr:from>
    <xdr:ext cx="469744" cy="259045"/>
    <xdr:sp macro="" textlink="">
      <xdr:nvSpPr>
        <xdr:cNvPr id="132" name="n_2mainValue【道路】&#10;一人当たり延長"/>
        <xdr:cNvSpPr txBox="1"/>
      </xdr:nvSpPr>
      <xdr:spPr>
        <a:xfrm>
          <a:off x="8515427" y="702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73" name="楕円 172"/>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141894</xdr:rowOff>
    </xdr:from>
    <xdr:ext cx="405111" cy="259045"/>
    <xdr:sp macro="" textlink="">
      <xdr:nvSpPr>
        <xdr:cNvPr id="174" name="【橋りょう・トンネル】&#10;有形固定資産減価償却率該当値テキスト"/>
        <xdr:cNvSpPr txBox="1"/>
      </xdr:nvSpPr>
      <xdr:spPr>
        <a:xfrm>
          <a:off x="4673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75" name="楕円 174"/>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19594</xdr:rowOff>
    </xdr:to>
    <xdr:cxnSp macro="">
      <xdr:nvCxnSpPr>
        <xdr:cNvPr id="176" name="直線コネクタ 175"/>
        <xdr:cNvCxnSpPr/>
      </xdr:nvCxnSpPr>
      <xdr:spPr>
        <a:xfrm flipV="1">
          <a:off x="3797300" y="101139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112485</xdr:rowOff>
    </xdr:from>
    <xdr:to>
      <xdr:col>15</xdr:col>
      <xdr:colOff>101600</xdr:colOff>
      <xdr:row>59</xdr:row>
      <xdr:rowOff>42635</xdr:rowOff>
    </xdr:to>
    <xdr:sp macro="" textlink="">
      <xdr:nvSpPr>
        <xdr:cNvPr id="177" name="楕円 176"/>
        <xdr:cNvSpPr/>
      </xdr:nvSpPr>
      <xdr:spPr>
        <a:xfrm>
          <a:off x="2857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163285</xdr:rowOff>
    </xdr:from>
    <xdr:to>
      <xdr:col>19</xdr:col>
      <xdr:colOff>177800</xdr:colOff>
      <xdr:row>59</xdr:row>
      <xdr:rowOff>19594</xdr:rowOff>
    </xdr:to>
    <xdr:cxnSp macro="">
      <xdr:nvCxnSpPr>
        <xdr:cNvPr id="178" name="直線コネクタ 177"/>
        <xdr:cNvCxnSpPr/>
      </xdr:nvCxnSpPr>
      <xdr:spPr>
        <a:xfrm>
          <a:off x="2908300" y="101073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9"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0"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82"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83" name="n_2mainValue【橋りょう・トンネル】&#10;有形固定資産減価償却率"/>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167813</xdr:rowOff>
    </xdr:from>
    <xdr:to>
      <xdr:col>55</xdr:col>
      <xdr:colOff>50800</xdr:colOff>
      <xdr:row>64</xdr:row>
      <xdr:rowOff>97963</xdr:rowOff>
    </xdr:to>
    <xdr:sp macro="" textlink="">
      <xdr:nvSpPr>
        <xdr:cNvPr id="222" name="楕円 221"/>
        <xdr:cNvSpPr/>
      </xdr:nvSpPr>
      <xdr:spPr>
        <a:xfrm>
          <a:off x="10426700" y="109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82740</xdr:rowOff>
    </xdr:from>
    <xdr:ext cx="534377" cy="259045"/>
    <xdr:sp macro="" textlink="">
      <xdr:nvSpPr>
        <xdr:cNvPr id="223" name="【橋りょう・トンネル】&#10;一人当たり有形固定資産（償却資産）額該当値テキスト"/>
        <xdr:cNvSpPr txBox="1"/>
      </xdr:nvSpPr>
      <xdr:spPr>
        <a:xfrm>
          <a:off x="10515600" y="108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167701</xdr:rowOff>
    </xdr:from>
    <xdr:to>
      <xdr:col>50</xdr:col>
      <xdr:colOff>165100</xdr:colOff>
      <xdr:row>64</xdr:row>
      <xdr:rowOff>97851</xdr:rowOff>
    </xdr:to>
    <xdr:sp macro="" textlink="">
      <xdr:nvSpPr>
        <xdr:cNvPr id="224" name="楕円 223"/>
        <xdr:cNvSpPr/>
      </xdr:nvSpPr>
      <xdr:spPr>
        <a:xfrm>
          <a:off x="9588500" y="109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47051</xdr:rowOff>
    </xdr:from>
    <xdr:to>
      <xdr:col>55</xdr:col>
      <xdr:colOff>0</xdr:colOff>
      <xdr:row>64</xdr:row>
      <xdr:rowOff>47163</xdr:rowOff>
    </xdr:to>
    <xdr:cxnSp macro="">
      <xdr:nvCxnSpPr>
        <xdr:cNvPr id="225" name="直線コネクタ 224"/>
        <xdr:cNvCxnSpPr/>
      </xdr:nvCxnSpPr>
      <xdr:spPr>
        <a:xfrm>
          <a:off x="9639300" y="11019851"/>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168565</xdr:rowOff>
    </xdr:from>
    <xdr:to>
      <xdr:col>46</xdr:col>
      <xdr:colOff>38100</xdr:colOff>
      <xdr:row>64</xdr:row>
      <xdr:rowOff>98715</xdr:rowOff>
    </xdr:to>
    <xdr:sp macro="" textlink="">
      <xdr:nvSpPr>
        <xdr:cNvPr id="226" name="楕円 225"/>
        <xdr:cNvSpPr/>
      </xdr:nvSpPr>
      <xdr:spPr>
        <a:xfrm>
          <a:off x="8699500" y="109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47051</xdr:rowOff>
    </xdr:from>
    <xdr:to>
      <xdr:col>50</xdr:col>
      <xdr:colOff>114300</xdr:colOff>
      <xdr:row>64</xdr:row>
      <xdr:rowOff>47915</xdr:rowOff>
    </xdr:to>
    <xdr:cxnSp macro="">
      <xdr:nvCxnSpPr>
        <xdr:cNvPr id="227" name="直線コネクタ 226"/>
        <xdr:cNvCxnSpPr/>
      </xdr:nvCxnSpPr>
      <xdr:spPr>
        <a:xfrm flipV="1">
          <a:off x="8750300" y="1101985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88978</xdr:rowOff>
    </xdr:from>
    <xdr:ext cx="534377" cy="259045"/>
    <xdr:sp macro="" textlink="">
      <xdr:nvSpPr>
        <xdr:cNvPr id="231" name="n_1mainValue【橋りょう・トンネル】&#10;一人当たり有形固定資産（償却資産）額"/>
        <xdr:cNvSpPr txBox="1"/>
      </xdr:nvSpPr>
      <xdr:spPr>
        <a:xfrm>
          <a:off x="9359411" y="110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89842</xdr:rowOff>
    </xdr:from>
    <xdr:ext cx="534377" cy="259045"/>
    <xdr:sp macro="" textlink="">
      <xdr:nvSpPr>
        <xdr:cNvPr id="232" name="n_2mainValue【橋りょう・トンネル】&#10;一人当たり有形固定資産（償却資産）額"/>
        <xdr:cNvSpPr txBox="1"/>
      </xdr:nvSpPr>
      <xdr:spPr>
        <a:xfrm>
          <a:off x="8483111" y="110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39878</xdr:rowOff>
    </xdr:from>
    <xdr:to>
      <xdr:col>24</xdr:col>
      <xdr:colOff>114300</xdr:colOff>
      <xdr:row>85</xdr:row>
      <xdr:rowOff>141478</xdr:rowOff>
    </xdr:to>
    <xdr:sp macro="" textlink="">
      <xdr:nvSpPr>
        <xdr:cNvPr id="270" name="楕円 269"/>
        <xdr:cNvSpPr/>
      </xdr:nvSpPr>
      <xdr:spPr>
        <a:xfrm>
          <a:off x="4584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18305</xdr:rowOff>
    </xdr:from>
    <xdr:ext cx="405111" cy="259045"/>
    <xdr:sp macro="" textlink="">
      <xdr:nvSpPr>
        <xdr:cNvPr id="271" name="【公営住宅】&#10;有形固定資産減価償却率該当値テキスト"/>
        <xdr:cNvSpPr txBox="1"/>
      </xdr:nvSpPr>
      <xdr:spPr>
        <a:xfrm>
          <a:off x="4673600"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83313</xdr:rowOff>
    </xdr:from>
    <xdr:to>
      <xdr:col>20</xdr:col>
      <xdr:colOff>38100</xdr:colOff>
      <xdr:row>86</xdr:row>
      <xdr:rowOff>13463</xdr:rowOff>
    </xdr:to>
    <xdr:sp macro="" textlink="">
      <xdr:nvSpPr>
        <xdr:cNvPr id="272" name="楕円 271"/>
        <xdr:cNvSpPr/>
      </xdr:nvSpPr>
      <xdr:spPr>
        <a:xfrm>
          <a:off x="3746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90678</xdr:rowOff>
    </xdr:from>
    <xdr:to>
      <xdr:col>24</xdr:col>
      <xdr:colOff>63500</xdr:colOff>
      <xdr:row>85</xdr:row>
      <xdr:rowOff>134113</xdr:rowOff>
    </xdr:to>
    <xdr:cxnSp macro="">
      <xdr:nvCxnSpPr>
        <xdr:cNvPr id="273" name="直線コネクタ 272"/>
        <xdr:cNvCxnSpPr/>
      </xdr:nvCxnSpPr>
      <xdr:spPr>
        <a:xfrm flipV="1">
          <a:off x="3797300" y="1466392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131318</xdr:rowOff>
    </xdr:from>
    <xdr:to>
      <xdr:col>15</xdr:col>
      <xdr:colOff>101600</xdr:colOff>
      <xdr:row>86</xdr:row>
      <xdr:rowOff>61468</xdr:rowOff>
    </xdr:to>
    <xdr:sp macro="" textlink="">
      <xdr:nvSpPr>
        <xdr:cNvPr id="274" name="楕円 273"/>
        <xdr:cNvSpPr/>
      </xdr:nvSpPr>
      <xdr:spPr>
        <a:xfrm>
          <a:off x="2857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134113</xdr:rowOff>
    </xdr:from>
    <xdr:to>
      <xdr:col>19</xdr:col>
      <xdr:colOff>177800</xdr:colOff>
      <xdr:row>86</xdr:row>
      <xdr:rowOff>10668</xdr:rowOff>
    </xdr:to>
    <xdr:cxnSp macro="">
      <xdr:nvCxnSpPr>
        <xdr:cNvPr id="275" name="直線コネクタ 274"/>
        <xdr:cNvCxnSpPr/>
      </xdr:nvCxnSpPr>
      <xdr:spPr>
        <a:xfrm flipV="1">
          <a:off x="2908300" y="147073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7"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4590</xdr:rowOff>
    </xdr:from>
    <xdr:ext cx="405111" cy="259045"/>
    <xdr:sp macro="" textlink="">
      <xdr:nvSpPr>
        <xdr:cNvPr id="279" name="n_1mainValue【公営住宅】&#10;有形固定資産減価償却率"/>
        <xdr:cNvSpPr txBox="1"/>
      </xdr:nvSpPr>
      <xdr:spPr>
        <a:xfrm>
          <a:off x="3582044" y="147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52595</xdr:rowOff>
    </xdr:from>
    <xdr:ext cx="405111" cy="259045"/>
    <xdr:sp macro="" textlink="">
      <xdr:nvSpPr>
        <xdr:cNvPr id="280" name="n_2mainValue【公営住宅】&#10;有形固定資産減価償却率"/>
        <xdr:cNvSpPr txBox="1"/>
      </xdr:nvSpPr>
      <xdr:spPr>
        <a:xfrm>
          <a:off x="2705744" y="1479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72644</xdr:rowOff>
    </xdr:from>
    <xdr:to>
      <xdr:col>55</xdr:col>
      <xdr:colOff>50800</xdr:colOff>
      <xdr:row>86</xdr:row>
      <xdr:rowOff>2794</xdr:rowOff>
    </xdr:to>
    <xdr:sp macro="" textlink="">
      <xdr:nvSpPr>
        <xdr:cNvPr id="319" name="楕円 318"/>
        <xdr:cNvSpPr/>
      </xdr:nvSpPr>
      <xdr:spPr>
        <a:xfrm>
          <a:off x="104267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51071</xdr:rowOff>
    </xdr:from>
    <xdr:ext cx="469744" cy="259045"/>
    <xdr:sp macro="" textlink="">
      <xdr:nvSpPr>
        <xdr:cNvPr id="320" name="【公営住宅】&#10;一人当たり面積該当値テキスト"/>
        <xdr:cNvSpPr txBox="1"/>
      </xdr:nvSpPr>
      <xdr:spPr>
        <a:xfrm>
          <a:off x="10515600" y="146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69596</xdr:rowOff>
    </xdr:from>
    <xdr:to>
      <xdr:col>50</xdr:col>
      <xdr:colOff>165100</xdr:colOff>
      <xdr:row>85</xdr:row>
      <xdr:rowOff>171196</xdr:rowOff>
    </xdr:to>
    <xdr:sp macro="" textlink="">
      <xdr:nvSpPr>
        <xdr:cNvPr id="321" name="楕円 320"/>
        <xdr:cNvSpPr/>
      </xdr:nvSpPr>
      <xdr:spPr>
        <a:xfrm>
          <a:off x="9588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120396</xdr:rowOff>
    </xdr:from>
    <xdr:to>
      <xdr:col>55</xdr:col>
      <xdr:colOff>0</xdr:colOff>
      <xdr:row>85</xdr:row>
      <xdr:rowOff>123444</xdr:rowOff>
    </xdr:to>
    <xdr:cxnSp macro="">
      <xdr:nvCxnSpPr>
        <xdr:cNvPr id="322" name="直線コネクタ 321"/>
        <xdr:cNvCxnSpPr/>
      </xdr:nvCxnSpPr>
      <xdr:spPr>
        <a:xfrm>
          <a:off x="9639300" y="146936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23" name="楕円 322"/>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120396</xdr:rowOff>
    </xdr:from>
    <xdr:to>
      <xdr:col>50</xdr:col>
      <xdr:colOff>114300</xdr:colOff>
      <xdr:row>85</xdr:row>
      <xdr:rowOff>130302</xdr:rowOff>
    </xdr:to>
    <xdr:cxnSp macro="">
      <xdr:nvCxnSpPr>
        <xdr:cNvPr id="324" name="直線コネクタ 323"/>
        <xdr:cNvCxnSpPr/>
      </xdr:nvCxnSpPr>
      <xdr:spPr>
        <a:xfrm flipV="1">
          <a:off x="8750300" y="1469364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162323</xdr:rowOff>
    </xdr:from>
    <xdr:ext cx="469744" cy="259045"/>
    <xdr:sp macro="" textlink="">
      <xdr:nvSpPr>
        <xdr:cNvPr id="328" name="n_1mainValue【公営住宅】&#10;一人当たり面積"/>
        <xdr:cNvSpPr txBox="1"/>
      </xdr:nvSpPr>
      <xdr:spPr>
        <a:xfrm>
          <a:off x="93917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29" name="n_2mainValue【公営住宅】&#10;一人当たり面積"/>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59"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69" name="楕円 368"/>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370" name="【港湾・漁港】&#10;有形固定資産減価償却率該当値テキスト"/>
        <xdr:cNvSpPr txBox="1"/>
      </xdr:nvSpPr>
      <xdr:spPr>
        <a:xfrm>
          <a:off x="4673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371" name="楕円 370"/>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87630</xdr:rowOff>
    </xdr:to>
    <xdr:cxnSp macro="">
      <xdr:nvCxnSpPr>
        <xdr:cNvPr id="372" name="直線コネクタ 371"/>
        <xdr:cNvCxnSpPr/>
      </xdr:nvCxnSpPr>
      <xdr:spPr>
        <a:xfrm flipV="1">
          <a:off x="3797300" y="180613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44450</xdr:rowOff>
    </xdr:from>
    <xdr:to>
      <xdr:col>15</xdr:col>
      <xdr:colOff>101600</xdr:colOff>
      <xdr:row>105</xdr:row>
      <xdr:rowOff>146050</xdr:rowOff>
    </xdr:to>
    <xdr:sp macro="" textlink="">
      <xdr:nvSpPr>
        <xdr:cNvPr id="373" name="楕円 372"/>
        <xdr:cNvSpPr/>
      </xdr:nvSpPr>
      <xdr:spPr>
        <a:xfrm>
          <a:off x="285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95250</xdr:rowOff>
    </xdr:to>
    <xdr:cxnSp macro="">
      <xdr:nvCxnSpPr>
        <xdr:cNvPr id="374" name="直線コネクタ 373"/>
        <xdr:cNvCxnSpPr/>
      </xdr:nvCxnSpPr>
      <xdr:spPr>
        <a:xfrm flipV="1">
          <a:off x="2908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7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7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129557</xdr:rowOff>
    </xdr:from>
    <xdr:ext cx="405111" cy="259045"/>
    <xdr:sp macro="" textlink="">
      <xdr:nvSpPr>
        <xdr:cNvPr id="378" name="n_1mainValue【港湾・漁港】&#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137177</xdr:rowOff>
    </xdr:from>
    <xdr:ext cx="405111" cy="259045"/>
    <xdr:sp macro="" textlink="">
      <xdr:nvSpPr>
        <xdr:cNvPr id="379" name="n_2mainValue【港湾・漁港】&#10;有形固定資産減価償却率"/>
        <xdr:cNvSpPr txBox="1"/>
      </xdr:nvSpPr>
      <xdr:spPr>
        <a:xfrm>
          <a:off x="2705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04"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16754</xdr:rowOff>
    </xdr:from>
    <xdr:to>
      <xdr:col>55</xdr:col>
      <xdr:colOff>50800</xdr:colOff>
      <xdr:row>107</xdr:row>
      <xdr:rowOff>118354</xdr:rowOff>
    </xdr:to>
    <xdr:sp macro="" textlink="">
      <xdr:nvSpPr>
        <xdr:cNvPr id="414" name="楕円 413"/>
        <xdr:cNvSpPr/>
      </xdr:nvSpPr>
      <xdr:spPr>
        <a:xfrm>
          <a:off x="10426700" y="183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103131</xdr:rowOff>
    </xdr:from>
    <xdr:ext cx="599010" cy="259045"/>
    <xdr:sp macro="" textlink="">
      <xdr:nvSpPr>
        <xdr:cNvPr id="415" name="【港湾・漁港】&#10;一人当たり有形固定資産（償却資産）額該当値テキスト"/>
        <xdr:cNvSpPr txBox="1"/>
      </xdr:nvSpPr>
      <xdr:spPr>
        <a:xfrm>
          <a:off x="10515600" y="182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16287</xdr:rowOff>
    </xdr:from>
    <xdr:to>
      <xdr:col>50</xdr:col>
      <xdr:colOff>165100</xdr:colOff>
      <xdr:row>107</xdr:row>
      <xdr:rowOff>117887</xdr:rowOff>
    </xdr:to>
    <xdr:sp macro="" textlink="">
      <xdr:nvSpPr>
        <xdr:cNvPr id="416" name="楕円 415"/>
        <xdr:cNvSpPr/>
      </xdr:nvSpPr>
      <xdr:spPr>
        <a:xfrm>
          <a:off x="9588500" y="183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67087</xdr:rowOff>
    </xdr:from>
    <xdr:to>
      <xdr:col>55</xdr:col>
      <xdr:colOff>0</xdr:colOff>
      <xdr:row>107</xdr:row>
      <xdr:rowOff>67554</xdr:rowOff>
    </xdr:to>
    <xdr:cxnSp macro="">
      <xdr:nvCxnSpPr>
        <xdr:cNvPr id="417" name="直線コネクタ 416"/>
        <xdr:cNvCxnSpPr/>
      </xdr:nvCxnSpPr>
      <xdr:spPr>
        <a:xfrm>
          <a:off x="9639300" y="18412237"/>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18438</xdr:rowOff>
    </xdr:from>
    <xdr:to>
      <xdr:col>46</xdr:col>
      <xdr:colOff>38100</xdr:colOff>
      <xdr:row>107</xdr:row>
      <xdr:rowOff>120038</xdr:rowOff>
    </xdr:to>
    <xdr:sp macro="" textlink="">
      <xdr:nvSpPr>
        <xdr:cNvPr id="418" name="楕円 417"/>
        <xdr:cNvSpPr/>
      </xdr:nvSpPr>
      <xdr:spPr>
        <a:xfrm>
          <a:off x="8699500" y="183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67087</xdr:rowOff>
    </xdr:from>
    <xdr:to>
      <xdr:col>50</xdr:col>
      <xdr:colOff>114300</xdr:colOff>
      <xdr:row>107</xdr:row>
      <xdr:rowOff>69238</xdr:rowOff>
    </xdr:to>
    <xdr:cxnSp macro="">
      <xdr:nvCxnSpPr>
        <xdr:cNvPr id="419" name="直線コネクタ 418"/>
        <xdr:cNvCxnSpPr/>
      </xdr:nvCxnSpPr>
      <xdr:spPr>
        <a:xfrm flipV="1">
          <a:off x="8750300" y="18412237"/>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20"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21"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22"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109014</xdr:rowOff>
    </xdr:from>
    <xdr:ext cx="599010" cy="259045"/>
    <xdr:sp macro="" textlink="">
      <xdr:nvSpPr>
        <xdr:cNvPr id="423" name="n_1mainValue【港湾・漁港】&#10;一人当たり有形固定資産（償却資産）額"/>
        <xdr:cNvSpPr txBox="1"/>
      </xdr:nvSpPr>
      <xdr:spPr>
        <a:xfrm>
          <a:off x="9327095" y="1845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111165</xdr:rowOff>
    </xdr:from>
    <xdr:ext cx="599010" cy="259045"/>
    <xdr:sp macro="" textlink="">
      <xdr:nvSpPr>
        <xdr:cNvPr id="424" name="n_2mainValue【港湾・漁港】&#10;一人当たり有形固定資産（償却資産）額"/>
        <xdr:cNvSpPr txBox="1"/>
      </xdr:nvSpPr>
      <xdr:spPr>
        <a:xfrm>
          <a:off x="8450795" y="1845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5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464" name="楕円 463"/>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154957</xdr:rowOff>
    </xdr:from>
    <xdr:ext cx="405111" cy="259045"/>
    <xdr:sp macro="" textlink="">
      <xdr:nvSpPr>
        <xdr:cNvPr id="465"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66"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67"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68" name="n_2main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9" name="正方形/長方形 4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0" name="正方形/長方形 4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1" name="正方形/長方形 4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2" name="正方形/長方形 4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3" name="正方形/長方形 4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4" name="正方形/長方形 4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5" name="正方形/長方形 4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7" name="テキスト ボックス 4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8" name="直線コネクタ 4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9" name="直線コネクタ 4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0" name="テキスト ボックス 4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1" name="直線コネクタ 4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2" name="テキスト ボックス 4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3" name="直線コネクタ 4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4" name="テキスト ボックス 4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5" name="直線コネクタ 4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6" name="テキスト ボックス 4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7" name="直線コネクタ 4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8" name="テキスト ボックス 4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9" name="直線コネクタ 4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0" name="テキスト ボックス 4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2" name="テキスト ボックス 4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94" name="直線コネクタ 493"/>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95"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96" name="直線コネクタ 495"/>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97"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98" name="直線コネクタ 497"/>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99"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0" name="フローチャート: 判断 499"/>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1" name="フローチャート: 判断 500"/>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2" name="フローチャート: 判断 501"/>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3" name="フローチャート: 判断 502"/>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12337</xdr:rowOff>
    </xdr:from>
    <xdr:to>
      <xdr:col>107</xdr:col>
      <xdr:colOff>101600</xdr:colOff>
      <xdr:row>42</xdr:row>
      <xdr:rowOff>113937</xdr:rowOff>
    </xdr:to>
    <xdr:sp macro="" textlink="">
      <xdr:nvSpPr>
        <xdr:cNvPr id="509" name="楕円 508"/>
        <xdr:cNvSpPr/>
      </xdr:nvSpPr>
      <xdr:spPr>
        <a:xfrm>
          <a:off x="20383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25961</xdr:rowOff>
    </xdr:from>
    <xdr:ext cx="469744" cy="259045"/>
    <xdr:sp macro="" textlink="">
      <xdr:nvSpPr>
        <xdr:cNvPr id="510"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11"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12"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105064</xdr:rowOff>
    </xdr:from>
    <xdr:ext cx="469744" cy="259045"/>
    <xdr:sp macro="" textlink="">
      <xdr:nvSpPr>
        <xdr:cNvPr id="513" name="n_2mainValue【認定こども園・幼稚園・保育所】&#10;一人当たり面積"/>
        <xdr:cNvSpPr txBox="1"/>
      </xdr:nvSpPr>
      <xdr:spPr>
        <a:xfrm>
          <a:off x="20199427" y="73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4" name="テキスト ボックス 52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5" name="直線コネクタ 5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6" name="テキスト ボックス 5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7" name="直線コネクタ 5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8" name="テキスト ボックス 5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9" name="直線コネクタ 5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0" name="テキスト ボックス 5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1" name="直線コネクタ 5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2" name="テキスト ボックス 5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36" name="直線コネクタ 535"/>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37"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38" name="直線コネクタ 537"/>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39"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40" name="直線コネクタ 539"/>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41"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2" name="フローチャート: 判断 541"/>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43" name="フローチャート: 判断 542"/>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44" name="フローチャート: 判断 543"/>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45" name="フローチャート: 判断 54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88646</xdr:rowOff>
    </xdr:from>
    <xdr:to>
      <xdr:col>85</xdr:col>
      <xdr:colOff>177800</xdr:colOff>
      <xdr:row>59</xdr:row>
      <xdr:rowOff>18796</xdr:rowOff>
    </xdr:to>
    <xdr:sp macro="" textlink="">
      <xdr:nvSpPr>
        <xdr:cNvPr id="551" name="楕円 550"/>
        <xdr:cNvSpPr/>
      </xdr:nvSpPr>
      <xdr:spPr>
        <a:xfrm>
          <a:off x="16268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111523</xdr:rowOff>
    </xdr:from>
    <xdr:ext cx="405111" cy="259045"/>
    <xdr:sp macro="" textlink="">
      <xdr:nvSpPr>
        <xdr:cNvPr id="552" name="【学校施設】&#10;有形固定資産減価償却率該当値テキスト"/>
        <xdr:cNvSpPr txBox="1"/>
      </xdr:nvSpPr>
      <xdr:spPr>
        <a:xfrm>
          <a:off x="16357600" y="988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113792</xdr:rowOff>
    </xdr:from>
    <xdr:to>
      <xdr:col>81</xdr:col>
      <xdr:colOff>101600</xdr:colOff>
      <xdr:row>59</xdr:row>
      <xdr:rowOff>43942</xdr:rowOff>
    </xdr:to>
    <xdr:sp macro="" textlink="">
      <xdr:nvSpPr>
        <xdr:cNvPr id="553" name="楕円 552"/>
        <xdr:cNvSpPr/>
      </xdr:nvSpPr>
      <xdr:spPr>
        <a:xfrm>
          <a:off x="15430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139446</xdr:rowOff>
    </xdr:from>
    <xdr:to>
      <xdr:col>85</xdr:col>
      <xdr:colOff>127000</xdr:colOff>
      <xdr:row>58</xdr:row>
      <xdr:rowOff>164592</xdr:rowOff>
    </xdr:to>
    <xdr:cxnSp macro="">
      <xdr:nvCxnSpPr>
        <xdr:cNvPr id="554" name="直線コネクタ 553"/>
        <xdr:cNvCxnSpPr/>
      </xdr:nvCxnSpPr>
      <xdr:spPr>
        <a:xfrm flipV="1">
          <a:off x="15481300" y="1008354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106934</xdr:rowOff>
    </xdr:from>
    <xdr:to>
      <xdr:col>76</xdr:col>
      <xdr:colOff>165100</xdr:colOff>
      <xdr:row>59</xdr:row>
      <xdr:rowOff>37084</xdr:rowOff>
    </xdr:to>
    <xdr:sp macro="" textlink="">
      <xdr:nvSpPr>
        <xdr:cNvPr id="555" name="楕円 554"/>
        <xdr:cNvSpPr/>
      </xdr:nvSpPr>
      <xdr:spPr>
        <a:xfrm>
          <a:off x="14541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157734</xdr:rowOff>
    </xdr:from>
    <xdr:to>
      <xdr:col>81</xdr:col>
      <xdr:colOff>50800</xdr:colOff>
      <xdr:row>58</xdr:row>
      <xdr:rowOff>164592</xdr:rowOff>
    </xdr:to>
    <xdr:cxnSp macro="">
      <xdr:nvCxnSpPr>
        <xdr:cNvPr id="556" name="直線コネクタ 555"/>
        <xdr:cNvCxnSpPr/>
      </xdr:nvCxnSpPr>
      <xdr:spPr>
        <a:xfrm>
          <a:off x="14592300" y="1010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57"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58"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59"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60469</xdr:rowOff>
    </xdr:from>
    <xdr:ext cx="405111" cy="259045"/>
    <xdr:sp macro="" textlink="">
      <xdr:nvSpPr>
        <xdr:cNvPr id="560" name="n_1mainValue【学校施設】&#10;有形固定資産減価償却率"/>
        <xdr:cNvSpPr txBox="1"/>
      </xdr:nvSpPr>
      <xdr:spPr>
        <a:xfrm>
          <a:off x="15266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53611</xdr:rowOff>
    </xdr:from>
    <xdr:ext cx="405111" cy="259045"/>
    <xdr:sp macro="" textlink="">
      <xdr:nvSpPr>
        <xdr:cNvPr id="561" name="n_2mainValue【学校施設】&#10;有形固定資産減価償却率"/>
        <xdr:cNvSpPr txBox="1"/>
      </xdr:nvSpPr>
      <xdr:spPr>
        <a:xfrm>
          <a:off x="14389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85" name="直線コネクタ 58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8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87" name="直線コネクタ 58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8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89" name="直線コネクタ 58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90"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91" name="フローチャート: 判断 59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92" name="フローチャート: 判断 59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93" name="フローチャート: 判断 59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94" name="フローチャート: 判断 59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144653</xdr:rowOff>
    </xdr:from>
    <xdr:to>
      <xdr:col>116</xdr:col>
      <xdr:colOff>114300</xdr:colOff>
      <xdr:row>61</xdr:row>
      <xdr:rowOff>74803</xdr:rowOff>
    </xdr:to>
    <xdr:sp macro="" textlink="">
      <xdr:nvSpPr>
        <xdr:cNvPr id="600" name="楕円 599"/>
        <xdr:cNvSpPr/>
      </xdr:nvSpPr>
      <xdr:spPr>
        <a:xfrm>
          <a:off x="22110700" y="104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123080</xdr:rowOff>
    </xdr:from>
    <xdr:ext cx="469744" cy="259045"/>
    <xdr:sp macro="" textlink="">
      <xdr:nvSpPr>
        <xdr:cNvPr id="601" name="【学校施設】&#10;一人当たり面積該当値テキスト"/>
        <xdr:cNvSpPr txBox="1"/>
      </xdr:nvSpPr>
      <xdr:spPr>
        <a:xfrm>
          <a:off x="22199600" y="104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139319</xdr:rowOff>
    </xdr:from>
    <xdr:to>
      <xdr:col>112</xdr:col>
      <xdr:colOff>38100</xdr:colOff>
      <xdr:row>61</xdr:row>
      <xdr:rowOff>69469</xdr:rowOff>
    </xdr:to>
    <xdr:sp macro="" textlink="">
      <xdr:nvSpPr>
        <xdr:cNvPr id="602" name="楕円 601"/>
        <xdr:cNvSpPr/>
      </xdr:nvSpPr>
      <xdr:spPr>
        <a:xfrm>
          <a:off x="21272500" y="104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18669</xdr:rowOff>
    </xdr:from>
    <xdr:to>
      <xdr:col>116</xdr:col>
      <xdr:colOff>63500</xdr:colOff>
      <xdr:row>61</xdr:row>
      <xdr:rowOff>24003</xdr:rowOff>
    </xdr:to>
    <xdr:cxnSp macro="">
      <xdr:nvCxnSpPr>
        <xdr:cNvPr id="603" name="直線コネクタ 602"/>
        <xdr:cNvCxnSpPr/>
      </xdr:nvCxnSpPr>
      <xdr:spPr>
        <a:xfrm>
          <a:off x="21323300" y="10477119"/>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136652</xdr:rowOff>
    </xdr:from>
    <xdr:to>
      <xdr:col>107</xdr:col>
      <xdr:colOff>101600</xdr:colOff>
      <xdr:row>61</xdr:row>
      <xdr:rowOff>66802</xdr:rowOff>
    </xdr:to>
    <xdr:sp macro="" textlink="">
      <xdr:nvSpPr>
        <xdr:cNvPr id="604" name="楕円 603"/>
        <xdr:cNvSpPr/>
      </xdr:nvSpPr>
      <xdr:spPr>
        <a:xfrm>
          <a:off x="20383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xdr:rowOff>
    </xdr:from>
    <xdr:to>
      <xdr:col>111</xdr:col>
      <xdr:colOff>177800</xdr:colOff>
      <xdr:row>61</xdr:row>
      <xdr:rowOff>18669</xdr:rowOff>
    </xdr:to>
    <xdr:cxnSp macro="">
      <xdr:nvCxnSpPr>
        <xdr:cNvPr id="605" name="直線コネクタ 604"/>
        <xdr:cNvCxnSpPr/>
      </xdr:nvCxnSpPr>
      <xdr:spPr>
        <a:xfrm>
          <a:off x="20434300" y="104744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06"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07"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08"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60596</xdr:rowOff>
    </xdr:from>
    <xdr:ext cx="469744" cy="259045"/>
    <xdr:sp macro="" textlink="">
      <xdr:nvSpPr>
        <xdr:cNvPr id="609" name="n_1mainValue【学校施設】&#10;一人当たり面積"/>
        <xdr:cNvSpPr txBox="1"/>
      </xdr:nvSpPr>
      <xdr:spPr>
        <a:xfrm>
          <a:off x="21075727" y="105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57929</xdr:rowOff>
    </xdr:from>
    <xdr:ext cx="469744" cy="259045"/>
    <xdr:sp macro="" textlink="">
      <xdr:nvSpPr>
        <xdr:cNvPr id="610" name="n_2mainValue【学校施設】&#10;一人当たり面積"/>
        <xdr:cNvSpPr txBox="1"/>
      </xdr:nvSpPr>
      <xdr:spPr>
        <a:xfrm>
          <a:off x="201994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7" name="テキスト ボックス 6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9" name="テキスト ボックス 6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7" name="テキスト ボックス 64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51" name="直線コネクタ 65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5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53" name="直線コネクタ 65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5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55" name="直線コネクタ 65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656"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57" name="フローチャート: 判断 65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58" name="フローチャート: 判断 65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59" name="フローチャート: 判断 65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60" name="フローチャート: 判断 65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666" name="楕円 665"/>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667" name="【公民館】&#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668" name="楕円 667"/>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51436</xdr:rowOff>
    </xdr:to>
    <xdr:cxnSp macro="">
      <xdr:nvCxnSpPr>
        <xdr:cNvPr id="669" name="直線コネクタ 668"/>
        <xdr:cNvCxnSpPr/>
      </xdr:nvCxnSpPr>
      <xdr:spPr>
        <a:xfrm flipV="1">
          <a:off x="15481300" y="183565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44450</xdr:rowOff>
    </xdr:from>
    <xdr:to>
      <xdr:col>76</xdr:col>
      <xdr:colOff>165100</xdr:colOff>
      <xdr:row>107</xdr:row>
      <xdr:rowOff>146050</xdr:rowOff>
    </xdr:to>
    <xdr:sp macro="" textlink="">
      <xdr:nvSpPr>
        <xdr:cNvPr id="670" name="楕円 669"/>
        <xdr:cNvSpPr/>
      </xdr:nvSpPr>
      <xdr:spPr>
        <a:xfrm>
          <a:off x="1454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95250</xdr:rowOff>
    </xdr:to>
    <xdr:cxnSp macro="">
      <xdr:nvCxnSpPr>
        <xdr:cNvPr id="671" name="直線コネクタ 670"/>
        <xdr:cNvCxnSpPr/>
      </xdr:nvCxnSpPr>
      <xdr:spPr>
        <a:xfrm flipV="1">
          <a:off x="14592300" y="183965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72"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73"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74"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675" name="n_1mainValue【公民館】&#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137177</xdr:rowOff>
    </xdr:from>
    <xdr:ext cx="405111" cy="259045"/>
    <xdr:sp macro="" textlink="">
      <xdr:nvSpPr>
        <xdr:cNvPr id="676" name="n_2mainValue【公民館】&#10;有形固定資産減価償却率"/>
        <xdr:cNvSpPr txBox="1"/>
      </xdr:nvSpPr>
      <xdr:spPr>
        <a:xfrm>
          <a:off x="14389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0" name="テキスト ボックス 6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2" name="テキスト ボックス 6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4" name="テキスト ボックス 6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98" name="直線コネクタ 697"/>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9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00" name="直線コネクタ 69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01"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02" name="直線コネクタ 701"/>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03"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04" name="フローチャート: 判断 703"/>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05" name="フローチャート: 判断 704"/>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06" name="フローチャート: 判断 705"/>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07" name="フローチャート: 判断 706"/>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713" name="楕円 712"/>
        <xdr:cNvSpPr/>
      </xdr:nvSpPr>
      <xdr:spPr>
        <a:xfrm>
          <a:off x="22110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39133</xdr:rowOff>
    </xdr:from>
    <xdr:ext cx="469744" cy="259045"/>
    <xdr:sp macro="" textlink="">
      <xdr:nvSpPr>
        <xdr:cNvPr id="714" name="【公民館】&#10;一人当たり面積該当値テキスト"/>
        <xdr:cNvSpPr txBox="1"/>
      </xdr:nvSpPr>
      <xdr:spPr>
        <a:xfrm>
          <a:off x="22199600"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715" name="楕円 714"/>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62485</xdr:rowOff>
    </xdr:from>
    <xdr:to>
      <xdr:col>116</xdr:col>
      <xdr:colOff>63500</xdr:colOff>
      <xdr:row>106</xdr:row>
      <xdr:rowOff>67056</xdr:rowOff>
    </xdr:to>
    <xdr:cxnSp macro="">
      <xdr:nvCxnSpPr>
        <xdr:cNvPr id="716" name="直線コネクタ 715"/>
        <xdr:cNvCxnSpPr/>
      </xdr:nvCxnSpPr>
      <xdr:spPr>
        <a:xfrm>
          <a:off x="21323300" y="1823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xdr:rowOff>
    </xdr:from>
    <xdr:to>
      <xdr:col>107</xdr:col>
      <xdr:colOff>101600</xdr:colOff>
      <xdr:row>106</xdr:row>
      <xdr:rowOff>110998</xdr:rowOff>
    </xdr:to>
    <xdr:sp macro="" textlink="">
      <xdr:nvSpPr>
        <xdr:cNvPr id="717" name="楕円 716"/>
        <xdr:cNvSpPr/>
      </xdr:nvSpPr>
      <xdr:spPr>
        <a:xfrm>
          <a:off x="2038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62485</xdr:rowOff>
    </xdr:to>
    <xdr:cxnSp macro="">
      <xdr:nvCxnSpPr>
        <xdr:cNvPr id="718" name="直線コネクタ 717"/>
        <xdr:cNvCxnSpPr/>
      </xdr:nvCxnSpPr>
      <xdr:spPr>
        <a:xfrm>
          <a:off x="20434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19"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2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21"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129812</xdr:rowOff>
    </xdr:from>
    <xdr:ext cx="469744" cy="259045"/>
    <xdr:sp macro="" textlink="">
      <xdr:nvSpPr>
        <xdr:cNvPr id="722" name="n_1mainValue【公民館】&#10;一人当たり面積"/>
        <xdr:cNvSpPr txBox="1"/>
      </xdr:nvSpPr>
      <xdr:spPr>
        <a:xfrm>
          <a:off x="21075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127525</xdr:rowOff>
    </xdr:from>
    <xdr:ext cx="469744" cy="259045"/>
    <xdr:sp macro="" textlink="">
      <xdr:nvSpPr>
        <xdr:cNvPr id="723" name="n_2mainValue【公民館】&#10;一人当たり面積"/>
        <xdr:cNvSpPr txBox="1"/>
      </xdr:nvSpPr>
      <xdr:spPr>
        <a:xfrm>
          <a:off x="20199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類似団体と比較して、有形固定資産減価償却率が高くなっている施設は、橋りょうと学校施設である。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橋りょうについては、すでに長寿命化修繕事業に取り組みを開始しており、その他施設についても、平成２８年度に糸島市公共施設等総合管理計画を策定しているので、今後はアクションプラン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計画的なマネジメントに取り組んでいく。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また保育所は、平成２９年度から全て民営化したため対象外となっている。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2" name="楕円 71"/>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92001</xdr:rowOff>
    </xdr:from>
    <xdr:ext cx="405111" cy="259045"/>
    <xdr:sp macro="" textlink="">
      <xdr:nvSpPr>
        <xdr:cNvPr id="73" name="【図書館】&#10;有形固定資産減価償却率該当値テキスト"/>
        <xdr:cNvSpPr txBox="1"/>
      </xdr:nvSpPr>
      <xdr:spPr>
        <a:xfrm>
          <a:off x="4673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4" name="楕円 73"/>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30480</xdr:rowOff>
    </xdr:to>
    <xdr:cxnSp macro="">
      <xdr:nvCxnSpPr>
        <xdr:cNvPr id="75" name="直線コネクタ 74"/>
        <xdr:cNvCxnSpPr/>
      </xdr:nvCxnSpPr>
      <xdr:spPr>
        <a:xfrm flipV="1">
          <a:off x="3797300" y="66794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6" name="楕円 75"/>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45176</xdr:rowOff>
    </xdr:to>
    <xdr:cxnSp macro="">
      <xdr:nvCxnSpPr>
        <xdr:cNvPr id="77" name="直線コネクタ 76"/>
        <xdr:cNvCxnSpPr/>
      </xdr:nvCxnSpPr>
      <xdr:spPr>
        <a:xfrm flipV="1">
          <a:off x="2908300" y="67170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1" name="n_1mainValue【図書館】&#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2" name="n_2mainValue【図書館】&#10;有形固定資産減価償却率"/>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1" name="楕円 12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63500</xdr:rowOff>
    </xdr:from>
    <xdr:to>
      <xdr:col>50</xdr:col>
      <xdr:colOff>165100</xdr:colOff>
      <xdr:row>37</xdr:row>
      <xdr:rowOff>165100</xdr:rowOff>
    </xdr:to>
    <xdr:sp macro="" textlink="">
      <xdr:nvSpPr>
        <xdr:cNvPr id="123" name="楕円 122"/>
        <xdr:cNvSpPr/>
      </xdr:nvSpPr>
      <xdr:spPr>
        <a:xfrm>
          <a:off x="958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114300</xdr:rowOff>
    </xdr:from>
    <xdr:to>
      <xdr:col>55</xdr:col>
      <xdr:colOff>0</xdr:colOff>
      <xdr:row>37</xdr:row>
      <xdr:rowOff>133350</xdr:rowOff>
    </xdr:to>
    <xdr:cxnSp macro="">
      <xdr:nvCxnSpPr>
        <xdr:cNvPr id="124" name="直線コネクタ 123"/>
        <xdr:cNvCxnSpPr/>
      </xdr:nvCxnSpPr>
      <xdr:spPr>
        <a:xfrm>
          <a:off x="9639300" y="645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5" name="楕円 124"/>
        <xdr:cNvSpPr/>
      </xdr:nvSpPr>
      <xdr:spPr>
        <a:xfrm>
          <a:off x="869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114300</xdr:rowOff>
    </xdr:from>
    <xdr:to>
      <xdr:col>50</xdr:col>
      <xdr:colOff>114300</xdr:colOff>
      <xdr:row>37</xdr:row>
      <xdr:rowOff>114300</xdr:rowOff>
    </xdr:to>
    <xdr:cxnSp macro="">
      <xdr:nvCxnSpPr>
        <xdr:cNvPr id="126" name="直線コネクタ 125"/>
        <xdr:cNvCxnSpPr/>
      </xdr:nvCxnSpPr>
      <xdr:spPr>
        <a:xfrm>
          <a:off x="8750300" y="645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10177</xdr:rowOff>
    </xdr:from>
    <xdr:ext cx="469744" cy="259045"/>
    <xdr:sp macro="" textlink="">
      <xdr:nvSpPr>
        <xdr:cNvPr id="130" name="n_1main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1" name="n_2main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71" name="楕円 170"/>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72" name="【体育館・プール】&#10;有形固定資産減価償却率該当値テキスト"/>
        <xdr:cNvSpPr txBox="1"/>
      </xdr:nvSpPr>
      <xdr:spPr>
        <a:xfrm>
          <a:off x="4673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19685</xdr:rowOff>
    </xdr:from>
    <xdr:to>
      <xdr:col>20</xdr:col>
      <xdr:colOff>38100</xdr:colOff>
      <xdr:row>57</xdr:row>
      <xdr:rowOff>121285</xdr:rowOff>
    </xdr:to>
    <xdr:sp macro="" textlink="">
      <xdr:nvSpPr>
        <xdr:cNvPr id="173" name="楕円 172"/>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70485</xdr:rowOff>
    </xdr:from>
    <xdr:to>
      <xdr:col>24</xdr:col>
      <xdr:colOff>63500</xdr:colOff>
      <xdr:row>57</xdr:row>
      <xdr:rowOff>104775</xdr:rowOff>
    </xdr:to>
    <xdr:cxnSp macro="">
      <xdr:nvCxnSpPr>
        <xdr:cNvPr id="174" name="直線コネクタ 173"/>
        <xdr:cNvCxnSpPr/>
      </xdr:nvCxnSpPr>
      <xdr:spPr>
        <a:xfrm>
          <a:off x="3797300" y="98431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50165</xdr:rowOff>
    </xdr:from>
    <xdr:to>
      <xdr:col>15</xdr:col>
      <xdr:colOff>101600</xdr:colOff>
      <xdr:row>57</xdr:row>
      <xdr:rowOff>151765</xdr:rowOff>
    </xdr:to>
    <xdr:sp macro="" textlink="">
      <xdr:nvSpPr>
        <xdr:cNvPr id="175" name="楕円 174"/>
        <xdr:cNvSpPr/>
      </xdr:nvSpPr>
      <xdr:spPr>
        <a:xfrm>
          <a:off x="2857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70485</xdr:rowOff>
    </xdr:from>
    <xdr:to>
      <xdr:col>19</xdr:col>
      <xdr:colOff>177800</xdr:colOff>
      <xdr:row>57</xdr:row>
      <xdr:rowOff>100965</xdr:rowOff>
    </xdr:to>
    <xdr:cxnSp macro="">
      <xdr:nvCxnSpPr>
        <xdr:cNvPr id="176" name="直線コネクタ 175"/>
        <xdr:cNvCxnSpPr/>
      </xdr:nvCxnSpPr>
      <xdr:spPr>
        <a:xfrm flipV="1">
          <a:off x="2908300" y="98431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137812</xdr:rowOff>
    </xdr:from>
    <xdr:ext cx="405111" cy="259045"/>
    <xdr:sp macro="" textlink="">
      <xdr:nvSpPr>
        <xdr:cNvPr id="180" name="n_1mainValue【体育館・プール】&#10;有形固定資産減価償却率"/>
        <xdr:cNvSpPr txBox="1"/>
      </xdr:nvSpPr>
      <xdr:spPr>
        <a:xfrm>
          <a:off x="3582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168292</xdr:rowOff>
    </xdr:from>
    <xdr:ext cx="405111" cy="259045"/>
    <xdr:sp macro="" textlink="">
      <xdr:nvSpPr>
        <xdr:cNvPr id="181" name="n_2mainValue【体育館・プール】&#10;有形固定資産減価償却率"/>
        <xdr:cNvSpPr txBox="1"/>
      </xdr:nvSpPr>
      <xdr:spPr>
        <a:xfrm>
          <a:off x="2705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61214</xdr:rowOff>
    </xdr:from>
    <xdr:to>
      <xdr:col>55</xdr:col>
      <xdr:colOff>50800</xdr:colOff>
      <xdr:row>63</xdr:row>
      <xdr:rowOff>162814</xdr:rowOff>
    </xdr:to>
    <xdr:sp macro="" textlink="">
      <xdr:nvSpPr>
        <xdr:cNvPr id="218" name="楕円 217"/>
        <xdr:cNvSpPr/>
      </xdr:nvSpPr>
      <xdr:spPr>
        <a:xfrm>
          <a:off x="10426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147591</xdr:rowOff>
    </xdr:from>
    <xdr:ext cx="469744" cy="259045"/>
    <xdr:sp macro="" textlink="">
      <xdr:nvSpPr>
        <xdr:cNvPr id="219" name="【体育館・プール】&#10;一人当たり面積該当値テキスト"/>
        <xdr:cNvSpPr txBox="1"/>
      </xdr:nvSpPr>
      <xdr:spPr>
        <a:xfrm>
          <a:off x="10515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220" name="楕円 219"/>
        <xdr:cNvSpPr/>
      </xdr:nvSpPr>
      <xdr:spPr>
        <a:xfrm>
          <a:off x="9588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112014</xdr:rowOff>
    </xdr:from>
    <xdr:to>
      <xdr:col>55</xdr:col>
      <xdr:colOff>0</xdr:colOff>
      <xdr:row>63</xdr:row>
      <xdr:rowOff>112014</xdr:rowOff>
    </xdr:to>
    <xdr:cxnSp macro="">
      <xdr:nvCxnSpPr>
        <xdr:cNvPr id="221" name="直線コネクタ 220"/>
        <xdr:cNvCxnSpPr/>
      </xdr:nvCxnSpPr>
      <xdr:spPr>
        <a:xfrm>
          <a:off x="9639300" y="1091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61214</xdr:rowOff>
    </xdr:from>
    <xdr:to>
      <xdr:col>46</xdr:col>
      <xdr:colOff>38100</xdr:colOff>
      <xdr:row>63</xdr:row>
      <xdr:rowOff>162814</xdr:rowOff>
    </xdr:to>
    <xdr:sp macro="" textlink="">
      <xdr:nvSpPr>
        <xdr:cNvPr id="222" name="楕円 221"/>
        <xdr:cNvSpPr/>
      </xdr:nvSpPr>
      <xdr:spPr>
        <a:xfrm>
          <a:off x="8699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112014</xdr:rowOff>
    </xdr:from>
    <xdr:to>
      <xdr:col>50</xdr:col>
      <xdr:colOff>114300</xdr:colOff>
      <xdr:row>63</xdr:row>
      <xdr:rowOff>112014</xdr:rowOff>
    </xdr:to>
    <xdr:cxnSp macro="">
      <xdr:nvCxnSpPr>
        <xdr:cNvPr id="223" name="直線コネクタ 222"/>
        <xdr:cNvCxnSpPr/>
      </xdr:nvCxnSpPr>
      <xdr:spPr>
        <a:xfrm>
          <a:off x="8750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153941</xdr:rowOff>
    </xdr:from>
    <xdr:ext cx="469744" cy="259045"/>
    <xdr:sp macro="" textlink="">
      <xdr:nvSpPr>
        <xdr:cNvPr id="227" name="n_1mainValue【体育館・プール】&#10;一人当たり面積"/>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153941</xdr:rowOff>
    </xdr:from>
    <xdr:ext cx="469744" cy="259045"/>
    <xdr:sp macro="" textlink="">
      <xdr:nvSpPr>
        <xdr:cNvPr id="228" name="n_2mainValue【体育館・プール】&#10;一人当たり面積"/>
        <xdr:cNvSpPr txBox="1"/>
      </xdr:nvSpPr>
      <xdr:spPr>
        <a:xfrm>
          <a:off x="8515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8" name="楕円 267"/>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269" name="【福祉施設】&#10;有形固定資産減価償却率該当値テキスト"/>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70" name="楕円 269"/>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81</xdr:row>
      <xdr:rowOff>30480</xdr:rowOff>
    </xdr:to>
    <xdr:cxnSp macro="">
      <xdr:nvCxnSpPr>
        <xdr:cNvPr id="271" name="直線コネクタ 270"/>
        <xdr:cNvCxnSpPr/>
      </xdr:nvCxnSpPr>
      <xdr:spPr>
        <a:xfrm>
          <a:off x="3797300" y="13816964"/>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272" name="楕円 271"/>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100964</xdr:rowOff>
    </xdr:to>
    <xdr:cxnSp macro="">
      <xdr:nvCxnSpPr>
        <xdr:cNvPr id="273" name="直線コネクタ 272"/>
        <xdr:cNvCxnSpPr/>
      </xdr:nvCxnSpPr>
      <xdr:spPr>
        <a:xfrm>
          <a:off x="2908300" y="137731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77" name="n_1mainValue【福祉施設】&#10;有形固定資産減価償却率"/>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78" name="n_2mainValue【福祉施設】&#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68943</xdr:rowOff>
    </xdr:from>
    <xdr:to>
      <xdr:col>55</xdr:col>
      <xdr:colOff>50800</xdr:colOff>
      <xdr:row>86</xdr:row>
      <xdr:rowOff>170543</xdr:rowOff>
    </xdr:to>
    <xdr:sp macro="" textlink="">
      <xdr:nvSpPr>
        <xdr:cNvPr id="319" name="楕円 318"/>
        <xdr:cNvSpPr/>
      </xdr:nvSpPr>
      <xdr:spPr>
        <a:xfrm>
          <a:off x="10426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155320</xdr:rowOff>
    </xdr:from>
    <xdr:ext cx="469744" cy="259045"/>
    <xdr:sp macro="" textlink="">
      <xdr:nvSpPr>
        <xdr:cNvPr id="320" name="【福祉施設】&#10;一人当たり面積該当値テキスト"/>
        <xdr:cNvSpPr txBox="1"/>
      </xdr:nvSpPr>
      <xdr:spPr>
        <a:xfrm>
          <a:off x="10515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65677</xdr:rowOff>
    </xdr:from>
    <xdr:to>
      <xdr:col>50</xdr:col>
      <xdr:colOff>165100</xdr:colOff>
      <xdr:row>86</xdr:row>
      <xdr:rowOff>167277</xdr:rowOff>
    </xdr:to>
    <xdr:sp macro="" textlink="">
      <xdr:nvSpPr>
        <xdr:cNvPr id="321" name="楕円 320"/>
        <xdr:cNvSpPr/>
      </xdr:nvSpPr>
      <xdr:spPr>
        <a:xfrm>
          <a:off x="9588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116477</xdr:rowOff>
    </xdr:from>
    <xdr:to>
      <xdr:col>55</xdr:col>
      <xdr:colOff>0</xdr:colOff>
      <xdr:row>86</xdr:row>
      <xdr:rowOff>119743</xdr:rowOff>
    </xdr:to>
    <xdr:cxnSp macro="">
      <xdr:nvCxnSpPr>
        <xdr:cNvPr id="322" name="直線コネクタ 321"/>
        <xdr:cNvCxnSpPr/>
      </xdr:nvCxnSpPr>
      <xdr:spPr>
        <a:xfrm>
          <a:off x="9639300" y="148611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75474</xdr:rowOff>
    </xdr:from>
    <xdr:to>
      <xdr:col>46</xdr:col>
      <xdr:colOff>38100</xdr:colOff>
      <xdr:row>87</xdr:row>
      <xdr:rowOff>5624</xdr:rowOff>
    </xdr:to>
    <xdr:sp macro="" textlink="">
      <xdr:nvSpPr>
        <xdr:cNvPr id="323" name="楕円 322"/>
        <xdr:cNvSpPr/>
      </xdr:nvSpPr>
      <xdr:spPr>
        <a:xfrm>
          <a:off x="8699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116477</xdr:rowOff>
    </xdr:from>
    <xdr:to>
      <xdr:col>50</xdr:col>
      <xdr:colOff>114300</xdr:colOff>
      <xdr:row>86</xdr:row>
      <xdr:rowOff>126274</xdr:rowOff>
    </xdr:to>
    <xdr:cxnSp macro="">
      <xdr:nvCxnSpPr>
        <xdr:cNvPr id="324" name="直線コネクタ 323"/>
        <xdr:cNvCxnSpPr/>
      </xdr:nvCxnSpPr>
      <xdr:spPr>
        <a:xfrm flipV="1">
          <a:off x="8750300" y="148611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158404</xdr:rowOff>
    </xdr:from>
    <xdr:ext cx="469744" cy="259045"/>
    <xdr:sp macro="" textlink="">
      <xdr:nvSpPr>
        <xdr:cNvPr id="328" name="n_1mainValue【福祉施設】&#10;一人当たり面積"/>
        <xdr:cNvSpPr txBox="1"/>
      </xdr:nvSpPr>
      <xdr:spPr>
        <a:xfrm>
          <a:off x="93917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168201</xdr:rowOff>
    </xdr:from>
    <xdr:ext cx="469744" cy="259045"/>
    <xdr:sp macro="" textlink="">
      <xdr:nvSpPr>
        <xdr:cNvPr id="329" name="n_2mainValue【福祉施設】&#10;一人当たり面積"/>
        <xdr:cNvSpPr txBox="1"/>
      </xdr:nvSpPr>
      <xdr:spPr>
        <a:xfrm>
          <a:off x="8515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20501</xdr:rowOff>
    </xdr:from>
    <xdr:to>
      <xdr:col>24</xdr:col>
      <xdr:colOff>114300</xdr:colOff>
      <xdr:row>103</xdr:row>
      <xdr:rowOff>122101</xdr:rowOff>
    </xdr:to>
    <xdr:sp macro="" textlink="">
      <xdr:nvSpPr>
        <xdr:cNvPr id="370" name="楕円 369"/>
        <xdr:cNvSpPr/>
      </xdr:nvSpPr>
      <xdr:spPr>
        <a:xfrm>
          <a:off x="4584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43378</xdr:rowOff>
    </xdr:from>
    <xdr:ext cx="405111" cy="259045"/>
    <xdr:sp macro="" textlink="">
      <xdr:nvSpPr>
        <xdr:cNvPr id="371" name="【市民会館】&#10;有形固定資産減価償却率該当値テキスト"/>
        <xdr:cNvSpPr txBox="1"/>
      </xdr:nvSpPr>
      <xdr:spPr>
        <a:xfrm>
          <a:off x="4673600" y="175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61323</xdr:rowOff>
    </xdr:from>
    <xdr:to>
      <xdr:col>20</xdr:col>
      <xdr:colOff>38100</xdr:colOff>
      <xdr:row>103</xdr:row>
      <xdr:rowOff>162923</xdr:rowOff>
    </xdr:to>
    <xdr:sp macro="" textlink="">
      <xdr:nvSpPr>
        <xdr:cNvPr id="372" name="楕円 371"/>
        <xdr:cNvSpPr/>
      </xdr:nvSpPr>
      <xdr:spPr>
        <a:xfrm>
          <a:off x="3746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71301</xdr:rowOff>
    </xdr:from>
    <xdr:to>
      <xdr:col>24</xdr:col>
      <xdr:colOff>63500</xdr:colOff>
      <xdr:row>103</xdr:row>
      <xdr:rowOff>112123</xdr:rowOff>
    </xdr:to>
    <xdr:cxnSp macro="">
      <xdr:nvCxnSpPr>
        <xdr:cNvPr id="373" name="直線コネクタ 372"/>
        <xdr:cNvCxnSpPr/>
      </xdr:nvCxnSpPr>
      <xdr:spPr>
        <a:xfrm flipV="1">
          <a:off x="3797300" y="177306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46627</xdr:rowOff>
    </xdr:from>
    <xdr:to>
      <xdr:col>15</xdr:col>
      <xdr:colOff>101600</xdr:colOff>
      <xdr:row>103</xdr:row>
      <xdr:rowOff>148227</xdr:rowOff>
    </xdr:to>
    <xdr:sp macro="" textlink="">
      <xdr:nvSpPr>
        <xdr:cNvPr id="374" name="楕円 373"/>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112123</xdr:rowOff>
    </xdr:to>
    <xdr:cxnSp macro="">
      <xdr:nvCxnSpPr>
        <xdr:cNvPr id="375" name="直線コネクタ 374"/>
        <xdr:cNvCxnSpPr/>
      </xdr:nvCxnSpPr>
      <xdr:spPr>
        <a:xfrm>
          <a:off x="2908300" y="177567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8000</xdr:rowOff>
    </xdr:from>
    <xdr:ext cx="405111" cy="259045"/>
    <xdr:sp macro="" textlink="">
      <xdr:nvSpPr>
        <xdr:cNvPr id="379" name="n_1mainValue【市民会館】&#10;有形固定資産減価償却率"/>
        <xdr:cNvSpPr txBox="1"/>
      </xdr:nvSpPr>
      <xdr:spPr>
        <a:xfrm>
          <a:off x="35820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380" name="n_2mainValue【市民会館】&#10;有形固定資産減価償却率"/>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7"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417" name="楕円 416"/>
        <xdr:cNvSpPr/>
      </xdr:nvSpPr>
      <xdr:spPr>
        <a:xfrm>
          <a:off x="10426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82059</xdr:rowOff>
    </xdr:from>
    <xdr:ext cx="469744" cy="259045"/>
    <xdr:sp macro="" textlink="">
      <xdr:nvSpPr>
        <xdr:cNvPr id="418" name="【市民会館】&#10;一人当たり面積該当値テキスト"/>
        <xdr:cNvSpPr txBox="1"/>
      </xdr:nvSpPr>
      <xdr:spPr>
        <a:xfrm>
          <a:off x="10515600" y="182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19" name="楕円 418"/>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46482</xdr:rowOff>
    </xdr:to>
    <xdr:cxnSp macro="">
      <xdr:nvCxnSpPr>
        <xdr:cNvPr id="420" name="直線コネクタ 419"/>
        <xdr:cNvCxnSpPr/>
      </xdr:nvCxnSpPr>
      <xdr:spPr>
        <a:xfrm>
          <a:off x="9639300" y="1838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21" name="楕円 420"/>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41911</xdr:rowOff>
    </xdr:to>
    <xdr:cxnSp macro="">
      <xdr:nvCxnSpPr>
        <xdr:cNvPr id="422" name="直線コネクタ 421"/>
        <xdr:cNvCxnSpPr/>
      </xdr:nvCxnSpPr>
      <xdr:spPr>
        <a:xfrm>
          <a:off x="8750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26"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27"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79284</xdr:rowOff>
    </xdr:from>
    <xdr:to>
      <xdr:col>85</xdr:col>
      <xdr:colOff>177800</xdr:colOff>
      <xdr:row>34</xdr:row>
      <xdr:rowOff>9434</xdr:rowOff>
    </xdr:to>
    <xdr:sp macro="" textlink="">
      <xdr:nvSpPr>
        <xdr:cNvPr id="468" name="楕円 467"/>
        <xdr:cNvSpPr/>
      </xdr:nvSpPr>
      <xdr:spPr>
        <a:xfrm>
          <a:off x="162687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102161</xdr:rowOff>
    </xdr:from>
    <xdr:ext cx="405111" cy="259045"/>
    <xdr:sp macro="" textlink="">
      <xdr:nvSpPr>
        <xdr:cNvPr id="469" name="【一般廃棄物処理施設】&#10;有形固定資産減価償却率該当値テキスト"/>
        <xdr:cNvSpPr txBox="1"/>
      </xdr:nvSpPr>
      <xdr:spPr>
        <a:xfrm>
          <a:off x="16357600" y="55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470" name="楕円 469"/>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130084</xdr:rowOff>
    </xdr:from>
    <xdr:to>
      <xdr:col>85</xdr:col>
      <xdr:colOff>127000</xdr:colOff>
      <xdr:row>33</xdr:row>
      <xdr:rowOff>133350</xdr:rowOff>
    </xdr:to>
    <xdr:cxnSp macro="">
      <xdr:nvCxnSpPr>
        <xdr:cNvPr id="471" name="直線コネクタ 470"/>
        <xdr:cNvCxnSpPr/>
      </xdr:nvCxnSpPr>
      <xdr:spPr>
        <a:xfrm flipV="1">
          <a:off x="15481300" y="5787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147864</xdr:rowOff>
    </xdr:from>
    <xdr:to>
      <xdr:col>76</xdr:col>
      <xdr:colOff>165100</xdr:colOff>
      <xdr:row>34</xdr:row>
      <xdr:rowOff>78014</xdr:rowOff>
    </xdr:to>
    <xdr:sp macro="" textlink="">
      <xdr:nvSpPr>
        <xdr:cNvPr id="472" name="楕円 471"/>
        <xdr:cNvSpPr/>
      </xdr:nvSpPr>
      <xdr:spPr>
        <a:xfrm>
          <a:off x="14541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27214</xdr:rowOff>
    </xdr:to>
    <xdr:cxnSp macro="">
      <xdr:nvCxnSpPr>
        <xdr:cNvPr id="473" name="直線コネクタ 472"/>
        <xdr:cNvCxnSpPr/>
      </xdr:nvCxnSpPr>
      <xdr:spPr>
        <a:xfrm flipV="1">
          <a:off x="14592300" y="5791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74"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75"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477" name="n_1mainValue【一般廃棄物処理施設】&#10;有形固定資産減価償却率"/>
        <xdr:cNvSpPr txBox="1"/>
      </xdr:nvSpPr>
      <xdr:spPr>
        <a:xfrm>
          <a:off x="15266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94541</xdr:rowOff>
    </xdr:from>
    <xdr:ext cx="405111" cy="259045"/>
    <xdr:sp macro="" textlink="">
      <xdr:nvSpPr>
        <xdr:cNvPr id="478" name="n_2mainValue【一般廃棄物処理施設】&#10;有形固定資産減価償却率"/>
        <xdr:cNvSpPr txBox="1"/>
      </xdr:nvSpPr>
      <xdr:spPr>
        <a:xfrm>
          <a:off x="14389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165543</xdr:rowOff>
    </xdr:from>
    <xdr:to>
      <xdr:col>116</xdr:col>
      <xdr:colOff>114300</xdr:colOff>
      <xdr:row>35</xdr:row>
      <xdr:rowOff>95693</xdr:rowOff>
    </xdr:to>
    <xdr:sp macro="" textlink="">
      <xdr:nvSpPr>
        <xdr:cNvPr id="513" name="楕円 512"/>
        <xdr:cNvSpPr/>
      </xdr:nvSpPr>
      <xdr:spPr>
        <a:xfrm>
          <a:off x="22110700" y="59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16970</xdr:rowOff>
    </xdr:from>
    <xdr:ext cx="599010" cy="259045"/>
    <xdr:sp macro="" textlink="">
      <xdr:nvSpPr>
        <xdr:cNvPr id="514" name="【一般廃棄物処理施設】&#10;一人当たり有形固定資産（償却資産）額該当値テキスト"/>
        <xdr:cNvSpPr txBox="1"/>
      </xdr:nvSpPr>
      <xdr:spPr>
        <a:xfrm>
          <a:off x="22199600" y="584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161023</xdr:rowOff>
    </xdr:from>
    <xdr:to>
      <xdr:col>112</xdr:col>
      <xdr:colOff>38100</xdr:colOff>
      <xdr:row>35</xdr:row>
      <xdr:rowOff>91173</xdr:rowOff>
    </xdr:to>
    <xdr:sp macro="" textlink="">
      <xdr:nvSpPr>
        <xdr:cNvPr id="515" name="楕円 514"/>
        <xdr:cNvSpPr/>
      </xdr:nvSpPr>
      <xdr:spPr>
        <a:xfrm>
          <a:off x="21272500" y="59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40373</xdr:rowOff>
    </xdr:from>
    <xdr:to>
      <xdr:col>116</xdr:col>
      <xdr:colOff>63500</xdr:colOff>
      <xdr:row>35</xdr:row>
      <xdr:rowOff>44893</xdr:rowOff>
    </xdr:to>
    <xdr:cxnSp macro="">
      <xdr:nvCxnSpPr>
        <xdr:cNvPr id="516" name="直線コネクタ 515"/>
        <xdr:cNvCxnSpPr/>
      </xdr:nvCxnSpPr>
      <xdr:spPr>
        <a:xfrm>
          <a:off x="21323300" y="6041123"/>
          <a:ext cx="8382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155913</xdr:rowOff>
    </xdr:from>
    <xdr:to>
      <xdr:col>107</xdr:col>
      <xdr:colOff>101600</xdr:colOff>
      <xdr:row>35</xdr:row>
      <xdr:rowOff>86063</xdr:rowOff>
    </xdr:to>
    <xdr:sp macro="" textlink="">
      <xdr:nvSpPr>
        <xdr:cNvPr id="517" name="楕円 516"/>
        <xdr:cNvSpPr/>
      </xdr:nvSpPr>
      <xdr:spPr>
        <a:xfrm>
          <a:off x="20383500" y="59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35263</xdr:rowOff>
    </xdr:from>
    <xdr:to>
      <xdr:col>111</xdr:col>
      <xdr:colOff>177800</xdr:colOff>
      <xdr:row>35</xdr:row>
      <xdr:rowOff>40373</xdr:rowOff>
    </xdr:to>
    <xdr:cxnSp macro="">
      <xdr:nvCxnSpPr>
        <xdr:cNvPr id="518" name="直線コネクタ 517"/>
        <xdr:cNvCxnSpPr/>
      </xdr:nvCxnSpPr>
      <xdr:spPr>
        <a:xfrm>
          <a:off x="20434300" y="6036013"/>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9"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20"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107700</xdr:rowOff>
    </xdr:from>
    <xdr:ext cx="599010" cy="259045"/>
    <xdr:sp macro="" textlink="">
      <xdr:nvSpPr>
        <xdr:cNvPr id="522" name="n_1mainValue【一般廃棄物処理施設】&#10;一人当たり有形固定資産（償却資産）額"/>
        <xdr:cNvSpPr txBox="1"/>
      </xdr:nvSpPr>
      <xdr:spPr>
        <a:xfrm>
          <a:off x="21011095" y="576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102590</xdr:rowOff>
    </xdr:from>
    <xdr:ext cx="599010" cy="259045"/>
    <xdr:sp macro="" textlink="">
      <xdr:nvSpPr>
        <xdr:cNvPr id="523" name="n_2mainValue【一般廃棄物処理施設】&#10;一人当たり有形固定資産（償却資産）額"/>
        <xdr:cNvSpPr txBox="1"/>
      </xdr:nvSpPr>
      <xdr:spPr>
        <a:xfrm>
          <a:off x="20134795" y="576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65" name="直線コネクタ 56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6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67" name="直線コネクタ 56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6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69" name="直線コネクタ 56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570"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71" name="フローチャート: 判断 57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72" name="フローチャート: 判断 57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73" name="フローチャート: 判断 57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74" name="フローチャート: 判断 57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80" name="楕円 579"/>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66964</xdr:rowOff>
    </xdr:from>
    <xdr:ext cx="405111" cy="259045"/>
    <xdr:sp macro="" textlink="">
      <xdr:nvSpPr>
        <xdr:cNvPr id="581" name="【消防施設】&#10;有形固定資産減価償却率該当値テキスト"/>
        <xdr:cNvSpPr txBox="1"/>
      </xdr:nvSpPr>
      <xdr:spPr>
        <a:xfrm>
          <a:off x="16357600"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582" name="楕円 581"/>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60961</xdr:rowOff>
    </xdr:to>
    <xdr:cxnSp macro="">
      <xdr:nvCxnSpPr>
        <xdr:cNvPr id="583" name="直線コネクタ 582"/>
        <xdr:cNvCxnSpPr/>
      </xdr:nvCxnSpPr>
      <xdr:spPr>
        <a:xfrm flipV="1">
          <a:off x="15481300" y="14198237"/>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584" name="楕円 583"/>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100149</xdr:rowOff>
    </xdr:to>
    <xdr:cxnSp macro="">
      <xdr:nvCxnSpPr>
        <xdr:cNvPr id="585" name="直線コネクタ 584"/>
        <xdr:cNvCxnSpPr/>
      </xdr:nvCxnSpPr>
      <xdr:spPr>
        <a:xfrm flipV="1">
          <a:off x="14592300" y="142913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586"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87"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88"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589" name="n_1main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590" name="n_2mainValue【消防施設】&#10;有形固定資産減価償却率"/>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12" name="直線コネクタ 611"/>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1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14" name="直線コネクタ 61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15"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16" name="直線コネクタ 615"/>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7"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8" name="フローチャート: 判断 617"/>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19" name="フローチャート: 判断 618"/>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20" name="フローチャート: 判断 619"/>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21" name="フローチャート: 判断 62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27" name="楕円 626"/>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28"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29" name="楕円 628"/>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630" name="直線コネクタ 629"/>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631" name="楕円 630"/>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632" name="直線コネクタ 631"/>
        <xdr:cNvCxnSpPr/>
      </xdr:nvCxnSpPr>
      <xdr:spPr>
        <a:xfrm flipV="1">
          <a:off x="20434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33"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34"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35"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636"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37"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63" name="直線コネクタ 662"/>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6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66"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67" name="直線コネクタ 666"/>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68"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69" name="フローチャート: 判断 66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70" name="フローチャート: 判断 669"/>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71" name="フローチャート: 判断 670"/>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72" name="フローチャート: 判断 671"/>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678" name="楕円 677"/>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679" name="【庁舎】&#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680" name="楕円 679"/>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100693</xdr:rowOff>
    </xdr:from>
    <xdr:to>
      <xdr:col>85</xdr:col>
      <xdr:colOff>127000</xdr:colOff>
      <xdr:row>102</xdr:row>
      <xdr:rowOff>113756</xdr:rowOff>
    </xdr:to>
    <xdr:cxnSp macro="">
      <xdr:nvCxnSpPr>
        <xdr:cNvPr id="681" name="直線コネクタ 680"/>
        <xdr:cNvCxnSpPr/>
      </xdr:nvCxnSpPr>
      <xdr:spPr>
        <a:xfrm>
          <a:off x="15481300" y="175885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682" name="楕円 681"/>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102</xdr:row>
      <xdr:rowOff>113756</xdr:rowOff>
    </xdr:to>
    <xdr:cxnSp macro="">
      <xdr:nvCxnSpPr>
        <xdr:cNvPr id="683" name="直線コネクタ 682"/>
        <xdr:cNvCxnSpPr/>
      </xdr:nvCxnSpPr>
      <xdr:spPr>
        <a:xfrm flipV="1">
          <a:off x="14592300" y="175885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84"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85"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86"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687" name="n_1mainValue【庁舎】&#10;有形固定資産減価償却率"/>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688" name="n_2mainValue【庁舎】&#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12" name="直線コネクタ 711"/>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13"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14" name="直線コネクタ 713"/>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15"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16" name="直線コネクタ 71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17"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18" name="フローチャート: 判断 717"/>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19" name="フローチャート: 判断 718"/>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20" name="フローチャート: 判断 719"/>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21" name="フローチャート: 判断 720"/>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166370</xdr:rowOff>
    </xdr:from>
    <xdr:to>
      <xdr:col>116</xdr:col>
      <xdr:colOff>114300</xdr:colOff>
      <xdr:row>107</xdr:row>
      <xdr:rowOff>96520</xdr:rowOff>
    </xdr:to>
    <xdr:sp macro="" textlink="">
      <xdr:nvSpPr>
        <xdr:cNvPr id="727" name="楕円 726"/>
        <xdr:cNvSpPr/>
      </xdr:nvSpPr>
      <xdr:spPr>
        <a:xfrm>
          <a:off x="22110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144797</xdr:rowOff>
    </xdr:from>
    <xdr:ext cx="469744" cy="259045"/>
    <xdr:sp macro="" textlink="">
      <xdr:nvSpPr>
        <xdr:cNvPr id="728" name="【庁舎】&#10;一人当たり面積該当値テキスト"/>
        <xdr:cNvSpPr txBox="1"/>
      </xdr:nvSpPr>
      <xdr:spPr>
        <a:xfrm>
          <a:off x="22199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92075</xdr:rowOff>
    </xdr:from>
    <xdr:to>
      <xdr:col>112</xdr:col>
      <xdr:colOff>38100</xdr:colOff>
      <xdr:row>108</xdr:row>
      <xdr:rowOff>22225</xdr:rowOff>
    </xdr:to>
    <xdr:sp macro="" textlink="">
      <xdr:nvSpPr>
        <xdr:cNvPr id="729" name="楕円 728"/>
        <xdr:cNvSpPr/>
      </xdr:nvSpPr>
      <xdr:spPr>
        <a:xfrm>
          <a:off x="21272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142875</xdr:rowOff>
    </xdr:to>
    <xdr:cxnSp macro="">
      <xdr:nvCxnSpPr>
        <xdr:cNvPr id="730" name="直線コネクタ 729"/>
        <xdr:cNvCxnSpPr/>
      </xdr:nvCxnSpPr>
      <xdr:spPr>
        <a:xfrm flipV="1">
          <a:off x="21323300" y="1839087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731" name="楕円 730"/>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142875</xdr:rowOff>
    </xdr:to>
    <xdr:cxnSp macro="">
      <xdr:nvCxnSpPr>
        <xdr:cNvPr id="732" name="直線コネクタ 731"/>
        <xdr:cNvCxnSpPr/>
      </xdr:nvCxnSpPr>
      <xdr:spPr>
        <a:xfrm>
          <a:off x="20434300" y="1848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33"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34"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35"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13352</xdr:rowOff>
    </xdr:from>
    <xdr:ext cx="469744" cy="259045"/>
    <xdr:sp macro="" textlink="">
      <xdr:nvSpPr>
        <xdr:cNvPr id="736" name="n_1mainValue【庁舎】&#10;一人当たり面積"/>
        <xdr:cNvSpPr txBox="1"/>
      </xdr:nvSpPr>
      <xdr:spPr>
        <a:xfrm>
          <a:off x="210757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37" name="n_2mainValue【庁舎】&#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類似団体と比較して、有形固定資産減価償却率が高くなっている施設は、一般廃棄物処理施設、体育館、福祉施設、市民会館、庁舎である。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し尿処理施設とごみ処理施設であるが、いずれも建設後２０年を経過しており設備類が減価償却している。これらについては、機械類の更新や必要な老朽化対策工事（施設維持工事）を実施しながら、適切な管理を実施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平成２８年度に糸島市公共施設等総合管理計画を策定しているので今後はアクションプランを作成し、計画的なマネジメントに取り組んでいく。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６年度までは類似団体平均を下回って推移していたが、平成２７年度は類似団体平均となり、平成２８年度以降は類似団体平均を上回っている。しかし、財政基盤が脆弱であることは否めず、その要因として法人事業所が少なく、一人当たりの法人市民税額が県内都市では最低レベルである。また一人当たりの個人市民税額や固定資産税額も比較的低いことが挙げられる。今後も引き続き、都市基盤整備や企業誘致を推進していくことにより、法人市民税、固定資産税等の増収や雇用の創出による市内経済の活性化を図り自主財源の確保を目指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136525</xdr:rowOff>
    </xdr:to>
    <xdr:cxnSp macro="">
      <xdr:nvCxnSpPr>
        <xdr:cNvPr id="78" name="直線コネクタ 77"/>
        <xdr:cNvCxnSpPr/>
      </xdr:nvCxnSpPr>
      <xdr:spPr>
        <a:xfrm flipV="1">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８９</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％となり、前年度より１．</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分子である経常</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経費充当</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のうち公債費１３７．２百万円、物件費４５．８百万円、扶助費３６百万円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などが増加し、全体として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２３８．７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百万円の増額となった。また、分母である経常一般財源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総額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のうち地方税</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１４４．６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百万円などが増額となったが、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普通</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交付税が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２７４．５</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百万円減額になるなど、全体として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１２７．８</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百万円の減額となった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経常収支比率は悪化した。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高齢者医療への負担金や繰出金の増加、大型事業への対応、公共施設の長寿命化に伴う修繕等の増加が見込まれる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ので、糸島市行政改革大綱に基づく行財政健全化計画をもとに、行財政改革の推進を図る。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108796</xdr:rowOff>
    </xdr:to>
    <xdr:cxnSp macro="">
      <xdr:nvCxnSpPr>
        <xdr:cNvPr id="132" name="直線コネクタ 131"/>
        <xdr:cNvCxnSpPr/>
      </xdr:nvCxnSpPr>
      <xdr:spPr>
        <a:xfrm>
          <a:off x="4114800" y="1060196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143510</xdr:rowOff>
    </xdr:to>
    <xdr:cxnSp macro="">
      <xdr:nvCxnSpPr>
        <xdr:cNvPr id="135" name="直線コネクタ 134"/>
        <xdr:cNvCxnSpPr/>
      </xdr:nvCxnSpPr>
      <xdr:spPr>
        <a:xfrm>
          <a:off x="3225800" y="104732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61</xdr:row>
      <xdr:rowOff>14817</xdr:rowOff>
    </xdr:to>
    <xdr:cxnSp macro="">
      <xdr:nvCxnSpPr>
        <xdr:cNvPr id="138" name="直線コネクタ 137"/>
        <xdr:cNvCxnSpPr/>
      </xdr:nvCxnSpPr>
      <xdr:spPr>
        <a:xfrm>
          <a:off x="2336800" y="103445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60</xdr:row>
      <xdr:rowOff>170180</xdr:rowOff>
    </xdr:to>
    <xdr:cxnSp macro="">
      <xdr:nvCxnSpPr>
        <xdr:cNvPr id="141" name="直線コネクタ 140"/>
        <xdr:cNvCxnSpPr/>
      </xdr:nvCxnSpPr>
      <xdr:spPr>
        <a:xfrm flipV="1">
          <a:off x="1447800" y="103445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6" name="テキスト ボックス 155"/>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58" name="テキスト ボックス 157"/>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0" name="テキスト ボックス 159"/>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類似団体平均を大きく下回っているが、要因として合併後に、毎年職員数の削減を行ってきたことにより人件費の抑制が図られていることが挙げられる。一方、</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物件費については、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民間委託化を推進し、職員人件費等から委託料（物件費）へのシフトが起きていることなどから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傾向にある。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今後も、職員数の適正化に努めるとともに、行財政健全化計画により財政の健全化を図る。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115218</xdr:rowOff>
    </xdr:from>
    <xdr:to>
      <xdr:col>23</xdr:col>
      <xdr:colOff>133350</xdr:colOff>
      <xdr:row>80</xdr:row>
      <xdr:rowOff>123036</xdr:rowOff>
    </xdr:to>
    <xdr:cxnSp macro="">
      <xdr:nvCxnSpPr>
        <xdr:cNvPr id="193" name="直線コネクタ 192"/>
        <xdr:cNvCxnSpPr/>
      </xdr:nvCxnSpPr>
      <xdr:spPr>
        <a:xfrm>
          <a:off x="4114800" y="13831218"/>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112874</xdr:rowOff>
    </xdr:from>
    <xdr:to>
      <xdr:col>19</xdr:col>
      <xdr:colOff>133350</xdr:colOff>
      <xdr:row>80</xdr:row>
      <xdr:rowOff>115218</xdr:rowOff>
    </xdr:to>
    <xdr:cxnSp macro="">
      <xdr:nvCxnSpPr>
        <xdr:cNvPr id="196" name="直線コネクタ 195"/>
        <xdr:cNvCxnSpPr/>
      </xdr:nvCxnSpPr>
      <xdr:spPr>
        <a:xfrm>
          <a:off x="3225800" y="13828874"/>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112874</xdr:rowOff>
    </xdr:from>
    <xdr:to>
      <xdr:col>15</xdr:col>
      <xdr:colOff>82550</xdr:colOff>
      <xdr:row>80</xdr:row>
      <xdr:rowOff>117776</xdr:rowOff>
    </xdr:to>
    <xdr:cxnSp macro="">
      <xdr:nvCxnSpPr>
        <xdr:cNvPr id="199" name="直線コネクタ 198"/>
        <xdr:cNvCxnSpPr/>
      </xdr:nvCxnSpPr>
      <xdr:spPr>
        <a:xfrm flipV="1">
          <a:off x="2336800" y="13828874"/>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95355</xdr:rowOff>
    </xdr:from>
    <xdr:to>
      <xdr:col>11</xdr:col>
      <xdr:colOff>31750</xdr:colOff>
      <xdr:row>80</xdr:row>
      <xdr:rowOff>117776</xdr:rowOff>
    </xdr:to>
    <xdr:cxnSp macro="">
      <xdr:nvCxnSpPr>
        <xdr:cNvPr id="202" name="直線コネクタ 201"/>
        <xdr:cNvCxnSpPr/>
      </xdr:nvCxnSpPr>
      <xdr:spPr>
        <a:xfrm>
          <a:off x="1447800" y="13811355"/>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72236</xdr:rowOff>
    </xdr:from>
    <xdr:to>
      <xdr:col>23</xdr:col>
      <xdr:colOff>184150</xdr:colOff>
      <xdr:row>81</xdr:row>
      <xdr:rowOff>2386</xdr:rowOff>
    </xdr:to>
    <xdr:sp macro="" textlink="">
      <xdr:nvSpPr>
        <xdr:cNvPr id="212" name="楕円 211"/>
        <xdr:cNvSpPr/>
      </xdr:nvSpPr>
      <xdr:spPr>
        <a:xfrm>
          <a:off x="4902200" y="137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164963</xdr:rowOff>
    </xdr:from>
    <xdr:ext cx="762000" cy="259045"/>
    <xdr:sp macro="" textlink="">
      <xdr:nvSpPr>
        <xdr:cNvPr id="213" name="人件費・物件費等の状況該当値テキスト"/>
        <xdr:cNvSpPr txBox="1"/>
      </xdr:nvSpPr>
      <xdr:spPr>
        <a:xfrm>
          <a:off x="5041900" y="1370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64418</xdr:rowOff>
    </xdr:from>
    <xdr:to>
      <xdr:col>19</xdr:col>
      <xdr:colOff>184150</xdr:colOff>
      <xdr:row>80</xdr:row>
      <xdr:rowOff>166018</xdr:rowOff>
    </xdr:to>
    <xdr:sp macro="" textlink="">
      <xdr:nvSpPr>
        <xdr:cNvPr id="214" name="楕円 213"/>
        <xdr:cNvSpPr/>
      </xdr:nvSpPr>
      <xdr:spPr>
        <a:xfrm>
          <a:off x="4064000" y="137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4745</xdr:rowOff>
    </xdr:from>
    <xdr:ext cx="736600" cy="259045"/>
    <xdr:sp macro="" textlink="">
      <xdr:nvSpPr>
        <xdr:cNvPr id="215" name="テキスト ボックス 214"/>
        <xdr:cNvSpPr txBox="1"/>
      </xdr:nvSpPr>
      <xdr:spPr>
        <a:xfrm>
          <a:off x="3733800" y="1354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62074</xdr:rowOff>
    </xdr:from>
    <xdr:to>
      <xdr:col>15</xdr:col>
      <xdr:colOff>133350</xdr:colOff>
      <xdr:row>80</xdr:row>
      <xdr:rowOff>163674</xdr:rowOff>
    </xdr:to>
    <xdr:sp macro="" textlink="">
      <xdr:nvSpPr>
        <xdr:cNvPr id="216" name="楕円 215"/>
        <xdr:cNvSpPr/>
      </xdr:nvSpPr>
      <xdr:spPr>
        <a:xfrm>
          <a:off x="3175000" y="13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2401</xdr:rowOff>
    </xdr:from>
    <xdr:ext cx="762000" cy="259045"/>
    <xdr:sp macro="" textlink="">
      <xdr:nvSpPr>
        <xdr:cNvPr id="217" name="テキスト ボックス 216"/>
        <xdr:cNvSpPr txBox="1"/>
      </xdr:nvSpPr>
      <xdr:spPr>
        <a:xfrm>
          <a:off x="2844800" y="135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66976</xdr:rowOff>
    </xdr:from>
    <xdr:to>
      <xdr:col>11</xdr:col>
      <xdr:colOff>82550</xdr:colOff>
      <xdr:row>80</xdr:row>
      <xdr:rowOff>168576</xdr:rowOff>
    </xdr:to>
    <xdr:sp macro="" textlink="">
      <xdr:nvSpPr>
        <xdr:cNvPr id="218" name="楕円 217"/>
        <xdr:cNvSpPr/>
      </xdr:nvSpPr>
      <xdr:spPr>
        <a:xfrm>
          <a:off x="2286000" y="137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7303</xdr:rowOff>
    </xdr:from>
    <xdr:ext cx="762000" cy="259045"/>
    <xdr:sp macro="" textlink="">
      <xdr:nvSpPr>
        <xdr:cNvPr id="219" name="テキスト ボックス 218"/>
        <xdr:cNvSpPr txBox="1"/>
      </xdr:nvSpPr>
      <xdr:spPr>
        <a:xfrm>
          <a:off x="1955800" y="135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44555</xdr:rowOff>
    </xdr:from>
    <xdr:to>
      <xdr:col>7</xdr:col>
      <xdr:colOff>31750</xdr:colOff>
      <xdr:row>80</xdr:row>
      <xdr:rowOff>146155</xdr:rowOff>
    </xdr:to>
    <xdr:sp macro="" textlink="">
      <xdr:nvSpPr>
        <xdr:cNvPr id="220" name="楕円 219"/>
        <xdr:cNvSpPr/>
      </xdr:nvSpPr>
      <xdr:spPr>
        <a:xfrm>
          <a:off x="1397000" y="13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156332</xdr:rowOff>
    </xdr:from>
    <xdr:ext cx="762000" cy="259045"/>
    <xdr:sp macro="" textlink="">
      <xdr:nvSpPr>
        <xdr:cNvPr id="221" name="テキスト ボックス 220"/>
        <xdr:cNvSpPr txBox="1"/>
      </xdr:nvSpPr>
      <xdr:spPr>
        <a:xfrm>
          <a:off x="1066800" y="1352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パイレス指数は類似団体平均を上回っているが、要因として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採用年齢の引き上げによる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職員構成の変動が挙げられる。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今後も、国の動向や他自治体の状況を踏まえ、給与の適正化に努める。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88</xdr:row>
      <xdr:rowOff>26811</xdr:rowOff>
    </xdr:to>
    <xdr:cxnSp macro="">
      <xdr:nvCxnSpPr>
        <xdr:cNvPr id="255" name="直線コネクタ 254"/>
        <xdr:cNvCxnSpPr/>
      </xdr:nvCxnSpPr>
      <xdr:spPr>
        <a:xfrm flipV="1">
          <a:off x="16179800" y="150607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93839</xdr:rowOff>
    </xdr:to>
    <xdr:cxnSp macro="">
      <xdr:nvCxnSpPr>
        <xdr:cNvPr id="258" name="直線コネクタ 257"/>
        <xdr:cNvCxnSpPr/>
      </xdr:nvCxnSpPr>
      <xdr:spPr>
        <a:xfrm flipV="1">
          <a:off x="15290800" y="1511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134055</xdr:rowOff>
    </xdr:to>
    <xdr:cxnSp macro="">
      <xdr:nvCxnSpPr>
        <xdr:cNvPr id="261" name="直線コネクタ 260"/>
        <xdr:cNvCxnSpPr/>
      </xdr:nvCxnSpPr>
      <xdr:spPr>
        <a:xfrm flipV="1">
          <a:off x="14401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88</xdr:row>
      <xdr:rowOff>147461</xdr:rowOff>
    </xdr:to>
    <xdr:cxnSp macro="">
      <xdr:nvCxnSpPr>
        <xdr:cNvPr id="264" name="直線コネクタ 263"/>
        <xdr:cNvCxnSpPr/>
      </xdr:nvCxnSpPr>
      <xdr:spPr>
        <a:xfrm flipV="1">
          <a:off x="13512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4" name="楕円 273"/>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5"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6" name="楕円 275"/>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77" name="テキスト ボックス 276"/>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78" name="楕円 277"/>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79" name="テキスト ボックス 278"/>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0" name="楕円 279"/>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1" name="テキスト ボックス 280"/>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2" name="楕円 281"/>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3" name="テキスト ボックス 282"/>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類似団体平均を大きく下回り、類似団体中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位である。合併に伴う事務の統廃合縮小や、民間委託を積極的に行っていることが要因である。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事務の効率化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により、職員数の削減が見込まれる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9555</xdr:rowOff>
    </xdr:from>
    <xdr:to>
      <xdr:col>81</xdr:col>
      <xdr:colOff>44450</xdr:colOff>
      <xdr:row>59</xdr:row>
      <xdr:rowOff>29089</xdr:rowOff>
    </xdr:to>
    <xdr:cxnSp macro="">
      <xdr:nvCxnSpPr>
        <xdr:cNvPr id="320" name="直線コネクタ 319"/>
        <xdr:cNvCxnSpPr/>
      </xdr:nvCxnSpPr>
      <xdr:spPr>
        <a:xfrm flipV="1">
          <a:off x="16179800" y="1012510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29089</xdr:rowOff>
    </xdr:from>
    <xdr:to>
      <xdr:col>77</xdr:col>
      <xdr:colOff>44450</xdr:colOff>
      <xdr:row>59</xdr:row>
      <xdr:rowOff>32536</xdr:rowOff>
    </xdr:to>
    <xdr:cxnSp macro="">
      <xdr:nvCxnSpPr>
        <xdr:cNvPr id="323" name="直線コネクタ 322"/>
        <xdr:cNvCxnSpPr/>
      </xdr:nvCxnSpPr>
      <xdr:spPr>
        <a:xfrm flipV="1">
          <a:off x="15290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32536</xdr:rowOff>
    </xdr:from>
    <xdr:to>
      <xdr:col>72</xdr:col>
      <xdr:colOff>203200</xdr:colOff>
      <xdr:row>59</xdr:row>
      <xdr:rowOff>38281</xdr:rowOff>
    </xdr:to>
    <xdr:cxnSp macro="">
      <xdr:nvCxnSpPr>
        <xdr:cNvPr id="326" name="直線コネクタ 325"/>
        <xdr:cNvCxnSpPr/>
      </xdr:nvCxnSpPr>
      <xdr:spPr>
        <a:xfrm flipV="1">
          <a:off x="14401800" y="101480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45176</xdr:rowOff>
    </xdr:to>
    <xdr:cxnSp macro="">
      <xdr:nvCxnSpPr>
        <xdr:cNvPr id="329" name="直線コネクタ 328"/>
        <xdr:cNvCxnSpPr/>
      </xdr:nvCxnSpPr>
      <xdr:spPr>
        <a:xfrm flipV="1">
          <a:off x="13512800" y="101538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130205</xdr:rowOff>
    </xdr:from>
    <xdr:to>
      <xdr:col>81</xdr:col>
      <xdr:colOff>95250</xdr:colOff>
      <xdr:row>59</xdr:row>
      <xdr:rowOff>60355</xdr:rowOff>
    </xdr:to>
    <xdr:sp macro="" textlink="">
      <xdr:nvSpPr>
        <xdr:cNvPr id="339" name="楕円 338"/>
        <xdr:cNvSpPr/>
      </xdr:nvSpPr>
      <xdr:spPr>
        <a:xfrm>
          <a:off x="169672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51482</xdr:rowOff>
    </xdr:from>
    <xdr:ext cx="762000" cy="259045"/>
    <xdr:sp macro="" textlink="">
      <xdr:nvSpPr>
        <xdr:cNvPr id="340" name="定員管理の状況該当値テキスト"/>
        <xdr:cNvSpPr txBox="1"/>
      </xdr:nvSpPr>
      <xdr:spPr>
        <a:xfrm>
          <a:off x="17106900" y="999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149739</xdr:rowOff>
    </xdr:from>
    <xdr:to>
      <xdr:col>77</xdr:col>
      <xdr:colOff>95250</xdr:colOff>
      <xdr:row>59</xdr:row>
      <xdr:rowOff>79889</xdr:rowOff>
    </xdr:to>
    <xdr:sp macro="" textlink="">
      <xdr:nvSpPr>
        <xdr:cNvPr id="341" name="楕円 340"/>
        <xdr:cNvSpPr/>
      </xdr:nvSpPr>
      <xdr:spPr>
        <a:xfrm>
          <a:off x="16129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90066</xdr:rowOff>
    </xdr:from>
    <xdr:ext cx="736600" cy="259045"/>
    <xdr:sp macro="" textlink="">
      <xdr:nvSpPr>
        <xdr:cNvPr id="342" name="テキスト ボックス 341"/>
        <xdr:cNvSpPr txBox="1"/>
      </xdr:nvSpPr>
      <xdr:spPr>
        <a:xfrm>
          <a:off x="15798800" y="986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3" name="楕円 342"/>
        <xdr:cNvSpPr/>
      </xdr:nvSpPr>
      <xdr:spPr>
        <a:xfrm>
          <a:off x="15240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44" name="テキスト ボックス 343"/>
        <xdr:cNvSpPr txBox="1"/>
      </xdr:nvSpPr>
      <xdr:spPr>
        <a:xfrm>
          <a:off x="14909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158931</xdr:rowOff>
    </xdr:from>
    <xdr:to>
      <xdr:col>68</xdr:col>
      <xdr:colOff>203200</xdr:colOff>
      <xdr:row>59</xdr:row>
      <xdr:rowOff>89081</xdr:rowOff>
    </xdr:to>
    <xdr:sp macro="" textlink="">
      <xdr:nvSpPr>
        <xdr:cNvPr id="345" name="楕円 344"/>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99258</xdr:rowOff>
    </xdr:from>
    <xdr:ext cx="762000" cy="259045"/>
    <xdr:sp macro="" textlink="">
      <xdr:nvSpPr>
        <xdr:cNvPr id="346" name="テキスト ボックス 345"/>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7" name="楕円 346"/>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8" name="テキスト ボックス 347"/>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以前は、類似団体平均を上回っていたが、平成２８年度以降は類似団体平均を下回っている。過去の急激な人口増加に伴い道路、学校新設等の都市基盤整備を集中して実施したことや、ごみ・し尿処理、火葬場、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地方債の元利償還金（Ｈ２６：３，８３４百万円、Ｈ２７：３，０３７百万円、Ｈ２８：２，８５７百万円、Ｈ２９：２，８１９百万円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３０：２，９４８百万円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）がピークを過ぎたことにより、実質公債費比率は改善傾向にある。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庁舎整備や運動公園整備などの大型事業が見込まれることから、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地方債の計画的な発行、公債費の抑制に努め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中期財政計画に沿った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財政運営を確保する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105410</xdr:rowOff>
    </xdr:to>
    <xdr:cxnSp macro="">
      <xdr:nvCxnSpPr>
        <xdr:cNvPr id="380" name="直線コネクタ 379"/>
        <xdr:cNvCxnSpPr/>
      </xdr:nvCxnSpPr>
      <xdr:spPr>
        <a:xfrm>
          <a:off x="16179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1524</xdr:rowOff>
    </xdr:to>
    <xdr:cxnSp macro="">
      <xdr:nvCxnSpPr>
        <xdr:cNvPr id="383" name="直線コネクタ 382"/>
        <xdr:cNvCxnSpPr/>
      </xdr:nvCxnSpPr>
      <xdr:spPr>
        <a:xfrm flipV="1">
          <a:off x="15290800" y="679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41</xdr:row>
      <xdr:rowOff>109982</xdr:rowOff>
    </xdr:to>
    <xdr:cxnSp macro="">
      <xdr:nvCxnSpPr>
        <xdr:cNvPr id="386" name="直線コネクタ 385"/>
        <xdr:cNvCxnSpPr/>
      </xdr:nvCxnSpPr>
      <xdr:spPr>
        <a:xfrm flipV="1">
          <a:off x="14401800" y="685952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43</xdr:row>
      <xdr:rowOff>56642</xdr:rowOff>
    </xdr:to>
    <xdr:cxnSp macro="">
      <xdr:nvCxnSpPr>
        <xdr:cNvPr id="389" name="直線コネクタ 388"/>
        <xdr:cNvCxnSpPr/>
      </xdr:nvCxnSpPr>
      <xdr:spPr>
        <a:xfrm flipV="1">
          <a:off x="13512800" y="713943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9" name="楕円 398"/>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0"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3" name="楕円 402"/>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4" name="テキスト ボックス 403"/>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5" name="楕円 404"/>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6" name="テキスト ボックス 405"/>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前年度に比べ改善し、類似団体平均も下回っている。地方債の現在高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公営企業債等繰入見込額が減少傾向で、充当可能基金が増加しているため、将来負担比率は改善傾向にある。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今後も地方債の計画的な発行により、財政の健全化に努める。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27819</xdr:rowOff>
    </xdr:from>
    <xdr:to>
      <xdr:col>81</xdr:col>
      <xdr:colOff>44450</xdr:colOff>
      <xdr:row>14</xdr:row>
      <xdr:rowOff>70334</xdr:rowOff>
    </xdr:to>
    <xdr:cxnSp macro="">
      <xdr:nvCxnSpPr>
        <xdr:cNvPr id="444" name="直線コネクタ 443"/>
        <xdr:cNvCxnSpPr/>
      </xdr:nvCxnSpPr>
      <xdr:spPr>
        <a:xfrm flipV="1">
          <a:off x="16179800" y="2428119"/>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70334</xdr:rowOff>
    </xdr:from>
    <xdr:to>
      <xdr:col>77</xdr:col>
      <xdr:colOff>44450</xdr:colOff>
      <xdr:row>14</xdr:row>
      <xdr:rowOff>111700</xdr:rowOff>
    </xdr:to>
    <xdr:cxnSp macro="">
      <xdr:nvCxnSpPr>
        <xdr:cNvPr id="447" name="直線コネクタ 446"/>
        <xdr:cNvCxnSpPr/>
      </xdr:nvCxnSpPr>
      <xdr:spPr>
        <a:xfrm flipV="1">
          <a:off x="15290800" y="24706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111700</xdr:rowOff>
    </xdr:from>
    <xdr:to>
      <xdr:col>72</xdr:col>
      <xdr:colOff>203200</xdr:colOff>
      <xdr:row>15</xdr:row>
      <xdr:rowOff>88477</xdr:rowOff>
    </xdr:to>
    <xdr:cxnSp macro="">
      <xdr:nvCxnSpPr>
        <xdr:cNvPr id="450" name="直線コネクタ 449"/>
        <xdr:cNvCxnSpPr/>
      </xdr:nvCxnSpPr>
      <xdr:spPr>
        <a:xfrm flipV="1">
          <a:off x="14401800" y="251200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88477</xdr:rowOff>
    </xdr:from>
    <xdr:to>
      <xdr:col>68</xdr:col>
      <xdr:colOff>152400</xdr:colOff>
      <xdr:row>16</xdr:row>
      <xdr:rowOff>61807</xdr:rowOff>
    </xdr:to>
    <xdr:cxnSp macro="">
      <xdr:nvCxnSpPr>
        <xdr:cNvPr id="453" name="直線コネクタ 452"/>
        <xdr:cNvCxnSpPr/>
      </xdr:nvCxnSpPr>
      <xdr:spPr>
        <a:xfrm flipV="1">
          <a:off x="13512800" y="266022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148469</xdr:rowOff>
    </xdr:from>
    <xdr:to>
      <xdr:col>81</xdr:col>
      <xdr:colOff>95250</xdr:colOff>
      <xdr:row>14</xdr:row>
      <xdr:rowOff>78619</xdr:rowOff>
    </xdr:to>
    <xdr:sp macro="" textlink="">
      <xdr:nvSpPr>
        <xdr:cNvPr id="463" name="楕円 462"/>
        <xdr:cNvSpPr/>
      </xdr:nvSpPr>
      <xdr:spPr>
        <a:xfrm>
          <a:off x="16967200" y="23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69746</xdr:rowOff>
    </xdr:from>
    <xdr:ext cx="762000" cy="259045"/>
    <xdr:sp macro="" textlink="">
      <xdr:nvSpPr>
        <xdr:cNvPr id="464" name="将来負担の状況該当値テキスト"/>
        <xdr:cNvSpPr txBox="1"/>
      </xdr:nvSpPr>
      <xdr:spPr>
        <a:xfrm>
          <a:off x="17106900" y="22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19534</xdr:rowOff>
    </xdr:from>
    <xdr:to>
      <xdr:col>77</xdr:col>
      <xdr:colOff>95250</xdr:colOff>
      <xdr:row>14</xdr:row>
      <xdr:rowOff>121134</xdr:rowOff>
    </xdr:to>
    <xdr:sp macro="" textlink="">
      <xdr:nvSpPr>
        <xdr:cNvPr id="465" name="楕円 464"/>
        <xdr:cNvSpPr/>
      </xdr:nvSpPr>
      <xdr:spPr>
        <a:xfrm>
          <a:off x="161290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66" name="テキスト ボックス 465"/>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60900</xdr:rowOff>
    </xdr:from>
    <xdr:to>
      <xdr:col>73</xdr:col>
      <xdr:colOff>44450</xdr:colOff>
      <xdr:row>14</xdr:row>
      <xdr:rowOff>162500</xdr:rowOff>
    </xdr:to>
    <xdr:sp macro="" textlink="">
      <xdr:nvSpPr>
        <xdr:cNvPr id="467" name="楕円 466"/>
        <xdr:cNvSpPr/>
      </xdr:nvSpPr>
      <xdr:spPr>
        <a:xfrm>
          <a:off x="15240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1227</xdr:rowOff>
    </xdr:from>
    <xdr:ext cx="762000" cy="259045"/>
    <xdr:sp macro="" textlink="">
      <xdr:nvSpPr>
        <xdr:cNvPr id="468" name="テキスト ボックス 467"/>
        <xdr:cNvSpPr txBox="1"/>
      </xdr:nvSpPr>
      <xdr:spPr>
        <a:xfrm>
          <a:off x="14909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9" name="楕円 468"/>
        <xdr:cNvSpPr/>
      </xdr:nvSpPr>
      <xdr:spPr>
        <a:xfrm>
          <a:off x="14351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70" name="テキスト ボックス 469"/>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71" name="楕円 470"/>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72" name="テキスト ボックス 47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団体平均より低い傾向にある要因は、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平成２２年の合併以降１０年間で職員１１１人の削減を合併効果として見込んでおり、退職者の一部不補充や業務の民間委託など計画的に職員数の削減を進めてきたこと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によるものである。次年度以降も職員数の適正規模を確保する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行財政健全化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の取り組みを進めていく。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104140</xdr:rowOff>
    </xdr:to>
    <xdr:cxnSp macro="">
      <xdr:nvCxnSpPr>
        <xdr:cNvPr id="66" name="直線コネクタ 65"/>
        <xdr:cNvCxnSpPr/>
      </xdr:nvCxnSpPr>
      <xdr:spPr>
        <a:xfrm>
          <a:off x="3987800" y="626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xdr:cNvCxnSpPr/>
      </xdr:nvCxnSpPr>
      <xdr:spPr>
        <a:xfrm flipV="1">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xdr:cNvCxnSpPr/>
      </xdr:nvCxnSpPr>
      <xdr:spPr>
        <a:xfrm>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88900</xdr:rowOff>
    </xdr:to>
    <xdr:cxnSp macro="">
      <xdr:nvCxnSpPr>
        <xdr:cNvPr id="75" name="直線コネクタ 74"/>
        <xdr:cNvCxnSpPr/>
      </xdr:nvCxnSpPr>
      <xdr:spPr>
        <a:xfrm>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行財政健全化の取り組みを進め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、業務の民間委託化を推進したことや、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休日・夜間急患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センターやごみ処理業務、し尿処理業務、火葬業務を市では直接行わず、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を活用しているためである。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20320</xdr:rowOff>
    </xdr:to>
    <xdr:cxnSp macro="">
      <xdr:nvCxnSpPr>
        <xdr:cNvPr id="127" name="直線コネクタ 126"/>
        <xdr:cNvCxnSpPr/>
      </xdr:nvCxnSpPr>
      <xdr:spPr>
        <a:xfrm>
          <a:off x="15671800" y="3075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161290</xdr:rowOff>
    </xdr:to>
    <xdr:cxnSp macro="">
      <xdr:nvCxnSpPr>
        <xdr:cNvPr id="130" name="直線コネクタ 129"/>
        <xdr:cNvCxnSpPr/>
      </xdr:nvCxnSpPr>
      <xdr:spPr>
        <a:xfrm>
          <a:off x="14782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123190</xdr:rowOff>
    </xdr:to>
    <xdr:cxnSp macro="">
      <xdr:nvCxnSpPr>
        <xdr:cNvPr id="133" name="直線コネクタ 132"/>
        <xdr:cNvCxnSpPr/>
      </xdr:nvCxnSpPr>
      <xdr:spPr>
        <a:xfrm>
          <a:off x="13893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92710</xdr:rowOff>
    </xdr:to>
    <xdr:cxnSp macro="">
      <xdr:nvCxnSpPr>
        <xdr:cNvPr id="136" name="直線コネクタ 135"/>
        <xdr:cNvCxnSpPr/>
      </xdr:nvCxnSpPr>
      <xdr:spPr>
        <a:xfrm flipV="1">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6" name="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1" name="テキスト ボックス 150"/>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全国平均と比較して年少人口比率が高く、</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児童</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福祉費が多額となっていることから、類似団体平均よりも高い傾向にある。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（Ｈ２７　年少人口比率　全国平均１２．６％　糸島市１３．６％）</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111760</xdr:rowOff>
    </xdr:from>
    <xdr:to>
      <xdr:col>24</xdr:col>
      <xdr:colOff>25400</xdr:colOff>
      <xdr:row>56</xdr:row>
      <xdr:rowOff>134620</xdr:rowOff>
    </xdr:to>
    <xdr:cxnSp macro="">
      <xdr:nvCxnSpPr>
        <xdr:cNvPr id="188" name="直線コネクタ 187"/>
        <xdr:cNvCxnSpPr/>
      </xdr:nvCxnSpPr>
      <xdr:spPr>
        <a:xfrm>
          <a:off x="3987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96520</xdr:rowOff>
    </xdr:from>
    <xdr:to>
      <xdr:col>19</xdr:col>
      <xdr:colOff>187325</xdr:colOff>
      <xdr:row>56</xdr:row>
      <xdr:rowOff>111760</xdr:rowOff>
    </xdr:to>
    <xdr:cxnSp macro="">
      <xdr:nvCxnSpPr>
        <xdr:cNvPr id="191" name="直線コネクタ 190"/>
        <xdr:cNvCxnSpPr/>
      </xdr:nvCxnSpPr>
      <xdr:spPr>
        <a:xfrm>
          <a:off x="3098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96520</xdr:rowOff>
    </xdr:to>
    <xdr:cxnSp macro="">
      <xdr:nvCxnSpPr>
        <xdr:cNvPr id="194" name="直線コネクタ 193"/>
        <xdr:cNvCxnSpPr/>
      </xdr:nvCxnSpPr>
      <xdr:spPr>
        <a:xfrm>
          <a:off x="2209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xdr:rowOff>
    </xdr:from>
    <xdr:to>
      <xdr:col>11</xdr:col>
      <xdr:colOff>9525</xdr:colOff>
      <xdr:row>56</xdr:row>
      <xdr:rowOff>43180</xdr:rowOff>
    </xdr:to>
    <xdr:cxnSp macro="">
      <xdr:nvCxnSpPr>
        <xdr:cNvPr id="197" name="直線コネクタ 196"/>
        <xdr:cNvCxnSpPr/>
      </xdr:nvCxnSpPr>
      <xdr:spPr>
        <a:xfrm>
          <a:off x="1320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83820</xdr:rowOff>
    </xdr:from>
    <xdr:to>
      <xdr:col>24</xdr:col>
      <xdr:colOff>76200</xdr:colOff>
      <xdr:row>57</xdr:row>
      <xdr:rowOff>13970</xdr:rowOff>
    </xdr:to>
    <xdr:sp macro="" textlink="">
      <xdr:nvSpPr>
        <xdr:cNvPr id="207" name="楕円 206"/>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55897</xdr:rowOff>
    </xdr:from>
    <xdr:ext cx="762000" cy="259045"/>
    <xdr:sp macro="" textlink="">
      <xdr:nvSpPr>
        <xdr:cNvPr id="208" name="扶助費該当値テキスト"/>
        <xdr:cNvSpPr txBox="1"/>
      </xdr:nvSpPr>
      <xdr:spPr>
        <a:xfrm>
          <a:off x="4914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60960</xdr:rowOff>
    </xdr:from>
    <xdr:to>
      <xdr:col>20</xdr:col>
      <xdr:colOff>38100</xdr:colOff>
      <xdr:row>56</xdr:row>
      <xdr:rowOff>162560</xdr:rowOff>
    </xdr:to>
    <xdr:sp macro="" textlink="">
      <xdr:nvSpPr>
        <xdr:cNvPr id="209" name="楕円 208"/>
        <xdr:cNvSpPr/>
      </xdr:nvSpPr>
      <xdr:spPr>
        <a:xfrm>
          <a:off x="3937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147337</xdr:rowOff>
    </xdr:from>
    <xdr:ext cx="736600" cy="259045"/>
    <xdr:sp macro="" textlink="">
      <xdr:nvSpPr>
        <xdr:cNvPr id="210" name="テキスト ボックス 209"/>
        <xdr:cNvSpPr txBox="1"/>
      </xdr:nvSpPr>
      <xdr:spPr>
        <a:xfrm>
          <a:off x="3606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45720</xdr:rowOff>
    </xdr:from>
    <xdr:to>
      <xdr:col>15</xdr:col>
      <xdr:colOff>149225</xdr:colOff>
      <xdr:row>56</xdr:row>
      <xdr:rowOff>147320</xdr:rowOff>
    </xdr:to>
    <xdr:sp macro="" textlink="">
      <xdr:nvSpPr>
        <xdr:cNvPr id="211" name="楕円 210"/>
        <xdr:cNvSpPr/>
      </xdr:nvSpPr>
      <xdr:spPr>
        <a:xfrm>
          <a:off x="3048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132097</xdr:rowOff>
    </xdr:from>
    <xdr:ext cx="762000" cy="259045"/>
    <xdr:sp macro="" textlink="">
      <xdr:nvSpPr>
        <xdr:cNvPr id="212" name="テキスト ボックス 211"/>
        <xdr:cNvSpPr txBox="1"/>
      </xdr:nvSpPr>
      <xdr:spPr>
        <a:xfrm>
          <a:off x="2717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3" name="楕円 212"/>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214" name="テキスト ボックス 213"/>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125730</xdr:rowOff>
    </xdr:from>
    <xdr:to>
      <xdr:col>6</xdr:col>
      <xdr:colOff>171450</xdr:colOff>
      <xdr:row>56</xdr:row>
      <xdr:rowOff>55880</xdr:rowOff>
    </xdr:to>
    <xdr:sp macro="" textlink="">
      <xdr:nvSpPr>
        <xdr:cNvPr id="215" name="楕円 214"/>
        <xdr:cNvSpPr/>
      </xdr:nvSpPr>
      <xdr:spPr>
        <a:xfrm>
          <a:off x="1270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40657</xdr:rowOff>
    </xdr:from>
    <xdr:ext cx="762000" cy="259045"/>
    <xdr:sp macro="" textlink="">
      <xdr:nvSpPr>
        <xdr:cNvPr id="216" name="テキスト ボックス 215"/>
        <xdr:cNvSpPr txBox="1"/>
      </xdr:nvSpPr>
      <xdr:spPr>
        <a:xfrm>
          <a:off x="939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低い傾向にあるが、大きな割合を占めるのが、繰出金である。高齢化に伴う国保、介護、後期高齢者会計への繰出金の割合が、高額で推移している。（Ｈ２６：約３４．７億円、Ｈ２７：約４２．４億円、Ｈ２８：約３９．８億円、Ｈ２９：４０．８億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３０：３８．４億円）</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に、国保会計は平成２６年度に赤字決算となったため、法定外の繰出金を平成２７年度約５．７億円、平成２８年度３．０億円、平成２９年度３．０億円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、平成３０年度０．５億円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を一般会計から支出した。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71483</xdr:rowOff>
    </xdr:to>
    <xdr:cxnSp macro="">
      <xdr:nvCxnSpPr>
        <xdr:cNvPr id="251" name="直線コネクタ 250"/>
        <xdr:cNvCxnSpPr/>
      </xdr:nvCxnSpPr>
      <xdr:spPr>
        <a:xfrm>
          <a:off x="15671800" y="9672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71483</xdr:rowOff>
    </xdr:to>
    <xdr:cxnSp macro="">
      <xdr:nvCxnSpPr>
        <xdr:cNvPr id="254" name="直線コネクタ 253"/>
        <xdr:cNvCxnSpPr/>
      </xdr:nvCxnSpPr>
      <xdr:spPr>
        <a:xfrm>
          <a:off x="14782800" y="9640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38826</xdr:rowOff>
    </xdr:to>
    <xdr:cxnSp macro="">
      <xdr:nvCxnSpPr>
        <xdr:cNvPr id="257" name="直線コネクタ 256"/>
        <xdr:cNvCxnSpPr/>
      </xdr:nvCxnSpPr>
      <xdr:spPr>
        <a:xfrm>
          <a:off x="13893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6169</xdr:rowOff>
    </xdr:to>
    <xdr:cxnSp macro="">
      <xdr:nvCxnSpPr>
        <xdr:cNvPr id="260" name="直線コネクタ 259"/>
        <xdr:cNvCxnSpPr/>
      </xdr:nvCxnSpPr>
      <xdr:spPr>
        <a:xfrm>
          <a:off x="13004800" y="95485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0" name="楕円 269"/>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1"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2" name="楕円 271"/>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3" name="テキスト ボックス 272"/>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合併によりごみ処理業務、し尿処理業務、火葬業務、消防業務を市で直接行っており、合併前に構成していた一部事務組合に対する負担金がないため、類似団体平均よりも低い傾向にある。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41275</xdr:rowOff>
    </xdr:to>
    <xdr:cxnSp macro="">
      <xdr:nvCxnSpPr>
        <xdr:cNvPr id="307" name="直線コネクタ 306"/>
        <xdr:cNvCxnSpPr/>
      </xdr:nvCxnSpPr>
      <xdr:spPr>
        <a:xfrm>
          <a:off x="15671800" y="62077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41275</xdr:rowOff>
    </xdr:to>
    <xdr:cxnSp macro="">
      <xdr:nvCxnSpPr>
        <xdr:cNvPr id="310" name="直線コネクタ 309"/>
        <xdr:cNvCxnSpPr/>
      </xdr:nvCxnSpPr>
      <xdr:spPr>
        <a:xfrm flipV="1">
          <a:off x="14782800" y="6207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29845</xdr:rowOff>
    </xdr:from>
    <xdr:to>
      <xdr:col>73</xdr:col>
      <xdr:colOff>180975</xdr:colOff>
      <xdr:row>36</xdr:row>
      <xdr:rowOff>41275</xdr:rowOff>
    </xdr:to>
    <xdr:cxnSp macro="">
      <xdr:nvCxnSpPr>
        <xdr:cNvPr id="313" name="直線コネクタ 312"/>
        <xdr:cNvCxnSpPr/>
      </xdr:nvCxnSpPr>
      <xdr:spPr>
        <a:xfrm>
          <a:off x="13893800" y="6202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29845</xdr:rowOff>
    </xdr:from>
    <xdr:to>
      <xdr:col>69</xdr:col>
      <xdr:colOff>92075</xdr:colOff>
      <xdr:row>36</xdr:row>
      <xdr:rowOff>29845</xdr:rowOff>
    </xdr:to>
    <xdr:cxnSp macro="">
      <xdr:nvCxnSpPr>
        <xdr:cNvPr id="316" name="直線コネクタ 315"/>
        <xdr:cNvCxnSpPr/>
      </xdr:nvCxnSpPr>
      <xdr:spPr>
        <a:xfrm>
          <a:off x="13004800" y="6202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161925</xdr:rowOff>
    </xdr:from>
    <xdr:to>
      <xdr:col>82</xdr:col>
      <xdr:colOff>158750</xdr:colOff>
      <xdr:row>36</xdr:row>
      <xdr:rowOff>92075</xdr:rowOff>
    </xdr:to>
    <xdr:sp macro="" textlink="">
      <xdr:nvSpPr>
        <xdr:cNvPr id="326" name="楕円 325"/>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7002</xdr:rowOff>
    </xdr:from>
    <xdr:ext cx="762000" cy="259045"/>
    <xdr:sp macro="" textlink="">
      <xdr:nvSpPr>
        <xdr:cNvPr id="327" name="補助費等該当値テキスト"/>
        <xdr:cNvSpPr txBox="1"/>
      </xdr:nvSpPr>
      <xdr:spPr>
        <a:xfrm>
          <a:off x="16598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161925</xdr:rowOff>
    </xdr:from>
    <xdr:to>
      <xdr:col>74</xdr:col>
      <xdr:colOff>31750</xdr:colOff>
      <xdr:row>36</xdr:row>
      <xdr:rowOff>92075</xdr:rowOff>
    </xdr:to>
    <xdr:sp macro="" textlink="">
      <xdr:nvSpPr>
        <xdr:cNvPr id="330" name="楕円 329"/>
        <xdr:cNvSpPr/>
      </xdr:nvSpPr>
      <xdr:spPr>
        <a:xfrm>
          <a:off x="14732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31" name="テキスト ボックス 330"/>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150495</xdr:rowOff>
    </xdr:from>
    <xdr:to>
      <xdr:col>69</xdr:col>
      <xdr:colOff>142875</xdr:colOff>
      <xdr:row>36</xdr:row>
      <xdr:rowOff>80645</xdr:rowOff>
    </xdr:to>
    <xdr:sp macro="" textlink="">
      <xdr:nvSpPr>
        <xdr:cNvPr id="332" name="楕円 331"/>
        <xdr:cNvSpPr/>
      </xdr:nvSpPr>
      <xdr:spPr>
        <a:xfrm>
          <a:off x="13843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90822</xdr:rowOff>
    </xdr:from>
    <xdr:ext cx="762000" cy="259045"/>
    <xdr:sp macro="" textlink="">
      <xdr:nvSpPr>
        <xdr:cNvPr id="333" name="テキスト ボックス 332"/>
        <xdr:cNvSpPr txBox="1"/>
      </xdr:nvSpPr>
      <xdr:spPr>
        <a:xfrm>
          <a:off x="13512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150495</xdr:rowOff>
    </xdr:from>
    <xdr:to>
      <xdr:col>65</xdr:col>
      <xdr:colOff>53975</xdr:colOff>
      <xdr:row>36</xdr:row>
      <xdr:rowOff>80645</xdr:rowOff>
    </xdr:to>
    <xdr:sp macro="" textlink="">
      <xdr:nvSpPr>
        <xdr:cNvPr id="334" name="楕円 333"/>
        <xdr:cNvSpPr/>
      </xdr:nvSpPr>
      <xdr:spPr>
        <a:xfrm>
          <a:off x="12954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90822</xdr:rowOff>
    </xdr:from>
    <xdr:ext cx="762000" cy="259045"/>
    <xdr:sp macro="" textlink="">
      <xdr:nvSpPr>
        <xdr:cNvPr id="335" name="テキスト ボックス 334"/>
        <xdr:cNvSpPr txBox="1"/>
      </xdr:nvSpPr>
      <xdr:spPr>
        <a:xfrm>
          <a:off x="12623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急激な人口増加に伴う道路、学校新設等の都市基盤整備及び合併前に一部事務組合で行ってきた大型事業であるごみ・し尿処理、火葬場、消防施設の整備に係る地方債の元利償還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平成２６、２７年度にかけて終了したことにより、類似団体平均より低くなった。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一般会計の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元利償還額の推移（Ｈ２６：３，８３４百万円、Ｈ２７：３，０３７百万円、Ｈ２８：２，８５７百万円、Ｈ２９：２，８１９百万円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３０：２，９４８百万円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45357</xdr:rowOff>
    </xdr:to>
    <xdr:cxnSp macro="">
      <xdr:nvCxnSpPr>
        <xdr:cNvPr id="370" name="直線コネクタ 369"/>
        <xdr:cNvCxnSpPr/>
      </xdr:nvCxnSpPr>
      <xdr:spPr>
        <a:xfrm>
          <a:off x="3987800" y="130233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112304</xdr:rowOff>
    </xdr:from>
    <xdr:to>
      <xdr:col>19</xdr:col>
      <xdr:colOff>187325</xdr:colOff>
      <xdr:row>75</xdr:row>
      <xdr:rowOff>164556</xdr:rowOff>
    </xdr:to>
    <xdr:cxnSp macro="">
      <xdr:nvCxnSpPr>
        <xdr:cNvPr id="373" name="直線コネクタ 372"/>
        <xdr:cNvCxnSpPr/>
      </xdr:nvCxnSpPr>
      <xdr:spPr>
        <a:xfrm>
          <a:off x="3098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112304</xdr:rowOff>
    </xdr:from>
    <xdr:to>
      <xdr:col>15</xdr:col>
      <xdr:colOff>98425</xdr:colOff>
      <xdr:row>75</xdr:row>
      <xdr:rowOff>164556</xdr:rowOff>
    </xdr:to>
    <xdr:cxnSp macro="">
      <xdr:nvCxnSpPr>
        <xdr:cNvPr id="376" name="直線コネクタ 375"/>
        <xdr:cNvCxnSpPr/>
      </xdr:nvCxnSpPr>
      <xdr:spPr>
        <a:xfrm flipV="1">
          <a:off x="2209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76</xdr:row>
      <xdr:rowOff>169455</xdr:rowOff>
    </xdr:to>
    <xdr:cxnSp macro="">
      <xdr:nvCxnSpPr>
        <xdr:cNvPr id="379" name="直線コネクタ 378"/>
        <xdr:cNvCxnSpPr/>
      </xdr:nvCxnSpPr>
      <xdr:spPr>
        <a:xfrm flipV="1">
          <a:off x="1320800" y="13023306"/>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61504</xdr:rowOff>
    </xdr:from>
    <xdr:to>
      <xdr:col>15</xdr:col>
      <xdr:colOff>149225</xdr:colOff>
      <xdr:row>75</xdr:row>
      <xdr:rowOff>163103</xdr:rowOff>
    </xdr:to>
    <xdr:sp macro="" textlink="">
      <xdr:nvSpPr>
        <xdr:cNvPr id="393" name="楕円 392"/>
        <xdr:cNvSpPr/>
      </xdr:nvSpPr>
      <xdr:spPr>
        <a:xfrm>
          <a:off x="3048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1831</xdr:rowOff>
    </xdr:from>
    <xdr:ext cx="762000" cy="259045"/>
    <xdr:sp macro="" textlink="">
      <xdr:nvSpPr>
        <xdr:cNvPr id="394" name="テキスト ボックス 393"/>
        <xdr:cNvSpPr txBox="1"/>
      </xdr:nvSpPr>
      <xdr:spPr>
        <a:xfrm>
          <a:off x="2717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5" name="楕円 394"/>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6" name="テキスト ボックス 395"/>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97" name="楕円 396"/>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398" name="テキスト ボックス 397"/>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小学校給食調理委託事業や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ふるさと応援寄附推進事業などの委託料等の増により、物件費が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60706</xdr:rowOff>
    </xdr:to>
    <xdr:cxnSp macro="">
      <xdr:nvCxnSpPr>
        <xdr:cNvPr id="429" name="直線コネクタ 428"/>
        <xdr:cNvCxnSpPr/>
      </xdr:nvCxnSpPr>
      <xdr:spPr>
        <a:xfrm>
          <a:off x="15671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19558</xdr:rowOff>
    </xdr:to>
    <xdr:cxnSp macro="">
      <xdr:nvCxnSpPr>
        <xdr:cNvPr id="432" name="直線コネクタ 431"/>
        <xdr:cNvCxnSpPr/>
      </xdr:nvCxnSpPr>
      <xdr:spPr>
        <a:xfrm>
          <a:off x="14782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154432</xdr:rowOff>
    </xdr:to>
    <xdr:cxnSp macro="">
      <xdr:nvCxnSpPr>
        <xdr:cNvPr id="435" name="直線コネクタ 434"/>
        <xdr:cNvCxnSpPr/>
      </xdr:nvCxnSpPr>
      <xdr:spPr>
        <a:xfrm>
          <a:off x="13893800" y="13074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44704</xdr:rowOff>
    </xdr:to>
    <xdr:cxnSp macro="">
      <xdr:nvCxnSpPr>
        <xdr:cNvPr id="438" name="直線コネクタ 437"/>
        <xdr:cNvCxnSpPr/>
      </xdr:nvCxnSpPr>
      <xdr:spPr>
        <a:xfrm>
          <a:off x="13004800" y="13015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0" name="楕円 449"/>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51" name="テキスト ボックス 450"/>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53" name="テキスト ボックス 452"/>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4" name="楕円 45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5" name="テキスト ボックス 454"/>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102261</xdr:rowOff>
    </xdr:from>
    <xdr:ext cx="762000" cy="259045"/>
    <xdr:sp macro="" textlink="">
      <xdr:nvSpPr>
        <xdr:cNvPr id="48" name="人口1人当たり決算額の推移最小値テキスト130"/>
        <xdr:cNvSpPr txBox="1"/>
      </xdr:nvSpPr>
      <xdr:spPr>
        <a:xfrm>
          <a:off x="5740400" y="34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92084</xdr:rowOff>
    </xdr:from>
    <xdr:to>
      <xdr:col>29</xdr:col>
      <xdr:colOff>127000</xdr:colOff>
      <xdr:row>19</xdr:row>
      <xdr:rowOff>93505</xdr:rowOff>
    </xdr:to>
    <xdr:cxnSp macro="">
      <xdr:nvCxnSpPr>
        <xdr:cNvPr id="52" name="直線コネクタ 51"/>
        <xdr:cNvCxnSpPr/>
      </xdr:nvCxnSpPr>
      <xdr:spPr bwMode="auto">
        <a:xfrm flipV="1">
          <a:off x="5003800" y="3397259"/>
          <a:ext cx="647700" cy="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76964</xdr:rowOff>
    </xdr:from>
    <xdr:to>
      <xdr:col>26</xdr:col>
      <xdr:colOff>50800</xdr:colOff>
      <xdr:row>19</xdr:row>
      <xdr:rowOff>93505</xdr:rowOff>
    </xdr:to>
    <xdr:cxnSp macro="">
      <xdr:nvCxnSpPr>
        <xdr:cNvPr id="55" name="直線コネクタ 54"/>
        <xdr:cNvCxnSpPr/>
      </xdr:nvCxnSpPr>
      <xdr:spPr bwMode="auto">
        <a:xfrm>
          <a:off x="4305300" y="3382139"/>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61697</xdr:rowOff>
    </xdr:from>
    <xdr:to>
      <xdr:col>22</xdr:col>
      <xdr:colOff>114300</xdr:colOff>
      <xdr:row>19</xdr:row>
      <xdr:rowOff>76964</xdr:rowOff>
    </xdr:to>
    <xdr:cxnSp macro="">
      <xdr:nvCxnSpPr>
        <xdr:cNvPr id="58" name="直線コネクタ 57"/>
        <xdr:cNvCxnSpPr/>
      </xdr:nvCxnSpPr>
      <xdr:spPr bwMode="auto">
        <a:xfrm>
          <a:off x="3606800" y="3366872"/>
          <a:ext cx="6985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61697</xdr:rowOff>
    </xdr:from>
    <xdr:to>
      <xdr:col>18</xdr:col>
      <xdr:colOff>177800</xdr:colOff>
      <xdr:row>19</xdr:row>
      <xdr:rowOff>86679</xdr:rowOff>
    </xdr:to>
    <xdr:cxnSp macro="">
      <xdr:nvCxnSpPr>
        <xdr:cNvPr id="61" name="直線コネクタ 60"/>
        <xdr:cNvCxnSpPr/>
      </xdr:nvCxnSpPr>
      <xdr:spPr bwMode="auto">
        <a:xfrm flipV="1">
          <a:off x="2908300" y="3366872"/>
          <a:ext cx="698500" cy="2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41284</xdr:rowOff>
    </xdr:from>
    <xdr:to>
      <xdr:col>29</xdr:col>
      <xdr:colOff>177800</xdr:colOff>
      <xdr:row>19</xdr:row>
      <xdr:rowOff>142884</xdr:rowOff>
    </xdr:to>
    <xdr:sp macro="" textlink="">
      <xdr:nvSpPr>
        <xdr:cNvPr id="71" name="楕円 70"/>
        <xdr:cNvSpPr/>
      </xdr:nvSpPr>
      <xdr:spPr bwMode="auto">
        <a:xfrm>
          <a:off x="5600700" y="3346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121311</xdr:rowOff>
    </xdr:from>
    <xdr:ext cx="762000" cy="259045"/>
    <xdr:sp macro="" textlink="">
      <xdr:nvSpPr>
        <xdr:cNvPr id="72" name="人口1人当たり決算額の推移該当値テキスト130"/>
        <xdr:cNvSpPr txBox="1"/>
      </xdr:nvSpPr>
      <xdr:spPr>
        <a:xfrm>
          <a:off x="5740400" y="325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42705</xdr:rowOff>
    </xdr:from>
    <xdr:to>
      <xdr:col>26</xdr:col>
      <xdr:colOff>101600</xdr:colOff>
      <xdr:row>19</xdr:row>
      <xdr:rowOff>144305</xdr:rowOff>
    </xdr:to>
    <xdr:sp macro="" textlink="">
      <xdr:nvSpPr>
        <xdr:cNvPr id="73" name="楕円 72"/>
        <xdr:cNvSpPr/>
      </xdr:nvSpPr>
      <xdr:spPr bwMode="auto">
        <a:xfrm>
          <a:off x="4953000" y="334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129082</xdr:rowOff>
    </xdr:from>
    <xdr:ext cx="736600" cy="259045"/>
    <xdr:sp macro="" textlink="">
      <xdr:nvSpPr>
        <xdr:cNvPr id="74" name="テキスト ボックス 73"/>
        <xdr:cNvSpPr txBox="1"/>
      </xdr:nvSpPr>
      <xdr:spPr>
        <a:xfrm>
          <a:off x="4622800" y="34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26164</xdr:rowOff>
    </xdr:from>
    <xdr:to>
      <xdr:col>22</xdr:col>
      <xdr:colOff>165100</xdr:colOff>
      <xdr:row>19</xdr:row>
      <xdr:rowOff>127764</xdr:rowOff>
    </xdr:to>
    <xdr:sp macro="" textlink="">
      <xdr:nvSpPr>
        <xdr:cNvPr id="75" name="楕円 74"/>
        <xdr:cNvSpPr/>
      </xdr:nvSpPr>
      <xdr:spPr bwMode="auto">
        <a:xfrm>
          <a:off x="4254500" y="333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112541</xdr:rowOff>
    </xdr:from>
    <xdr:ext cx="762000" cy="259045"/>
    <xdr:sp macro="" textlink="">
      <xdr:nvSpPr>
        <xdr:cNvPr id="76" name="テキスト ボックス 75"/>
        <xdr:cNvSpPr txBox="1"/>
      </xdr:nvSpPr>
      <xdr:spPr>
        <a:xfrm>
          <a:off x="3924300" y="3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10897</xdr:rowOff>
    </xdr:from>
    <xdr:to>
      <xdr:col>19</xdr:col>
      <xdr:colOff>38100</xdr:colOff>
      <xdr:row>19</xdr:row>
      <xdr:rowOff>112497</xdr:rowOff>
    </xdr:to>
    <xdr:sp macro="" textlink="">
      <xdr:nvSpPr>
        <xdr:cNvPr id="77" name="楕円 76"/>
        <xdr:cNvSpPr/>
      </xdr:nvSpPr>
      <xdr:spPr bwMode="auto">
        <a:xfrm>
          <a:off x="3556000" y="331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97274</xdr:rowOff>
    </xdr:from>
    <xdr:ext cx="762000" cy="259045"/>
    <xdr:sp macro="" textlink="">
      <xdr:nvSpPr>
        <xdr:cNvPr id="78" name="テキスト ボックス 77"/>
        <xdr:cNvSpPr txBox="1"/>
      </xdr:nvSpPr>
      <xdr:spPr>
        <a:xfrm>
          <a:off x="3225800" y="340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35879</xdr:rowOff>
    </xdr:from>
    <xdr:to>
      <xdr:col>15</xdr:col>
      <xdr:colOff>101600</xdr:colOff>
      <xdr:row>19</xdr:row>
      <xdr:rowOff>137479</xdr:rowOff>
    </xdr:to>
    <xdr:sp macro="" textlink="">
      <xdr:nvSpPr>
        <xdr:cNvPr id="79" name="楕円 78"/>
        <xdr:cNvSpPr/>
      </xdr:nvSpPr>
      <xdr:spPr bwMode="auto">
        <a:xfrm>
          <a:off x="2857500" y="334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122256</xdr:rowOff>
    </xdr:from>
    <xdr:ext cx="762000" cy="259045"/>
    <xdr:sp macro="" textlink="">
      <xdr:nvSpPr>
        <xdr:cNvPr id="80" name="テキスト ボックス 79"/>
        <xdr:cNvSpPr txBox="1"/>
      </xdr:nvSpPr>
      <xdr:spPr>
        <a:xfrm>
          <a:off x="2527300" y="342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108049</xdr:rowOff>
    </xdr:from>
    <xdr:to>
      <xdr:col>29</xdr:col>
      <xdr:colOff>127000</xdr:colOff>
      <xdr:row>37</xdr:row>
      <xdr:rowOff>128829</xdr:rowOff>
    </xdr:to>
    <xdr:cxnSp macro="">
      <xdr:nvCxnSpPr>
        <xdr:cNvPr id="112" name="直線コネクタ 111"/>
        <xdr:cNvCxnSpPr/>
      </xdr:nvCxnSpPr>
      <xdr:spPr bwMode="auto">
        <a:xfrm flipV="1">
          <a:off x="5003800" y="7232749"/>
          <a:ext cx="6477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128829</xdr:rowOff>
    </xdr:from>
    <xdr:to>
      <xdr:col>26</xdr:col>
      <xdr:colOff>50800</xdr:colOff>
      <xdr:row>37</xdr:row>
      <xdr:rowOff>168034</xdr:rowOff>
    </xdr:to>
    <xdr:cxnSp macro="">
      <xdr:nvCxnSpPr>
        <xdr:cNvPr id="115" name="直線コネクタ 114"/>
        <xdr:cNvCxnSpPr/>
      </xdr:nvCxnSpPr>
      <xdr:spPr bwMode="auto">
        <a:xfrm flipV="1">
          <a:off x="4305300" y="7253529"/>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102448</xdr:rowOff>
    </xdr:from>
    <xdr:to>
      <xdr:col>22</xdr:col>
      <xdr:colOff>114300</xdr:colOff>
      <xdr:row>37</xdr:row>
      <xdr:rowOff>168034</xdr:rowOff>
    </xdr:to>
    <xdr:cxnSp macro="">
      <xdr:nvCxnSpPr>
        <xdr:cNvPr id="118" name="直線コネクタ 117"/>
        <xdr:cNvCxnSpPr/>
      </xdr:nvCxnSpPr>
      <xdr:spPr bwMode="auto">
        <a:xfrm>
          <a:off x="3606800" y="7227148"/>
          <a:ext cx="698500" cy="6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35514</xdr:rowOff>
    </xdr:from>
    <xdr:to>
      <xdr:col>18</xdr:col>
      <xdr:colOff>177800</xdr:colOff>
      <xdr:row>37</xdr:row>
      <xdr:rowOff>102448</xdr:rowOff>
    </xdr:to>
    <xdr:cxnSp macro="">
      <xdr:nvCxnSpPr>
        <xdr:cNvPr id="121" name="直線コネクタ 120"/>
        <xdr:cNvCxnSpPr/>
      </xdr:nvCxnSpPr>
      <xdr:spPr bwMode="auto">
        <a:xfrm>
          <a:off x="2908300" y="7160214"/>
          <a:ext cx="698500" cy="6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57249</xdr:rowOff>
    </xdr:from>
    <xdr:to>
      <xdr:col>29</xdr:col>
      <xdr:colOff>177800</xdr:colOff>
      <xdr:row>37</xdr:row>
      <xdr:rowOff>158849</xdr:rowOff>
    </xdr:to>
    <xdr:sp macro="" textlink="">
      <xdr:nvSpPr>
        <xdr:cNvPr id="131" name="楕円 130"/>
        <xdr:cNvSpPr/>
      </xdr:nvSpPr>
      <xdr:spPr bwMode="auto">
        <a:xfrm>
          <a:off x="5600700" y="718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29326</xdr:rowOff>
    </xdr:from>
    <xdr:ext cx="762000" cy="259045"/>
    <xdr:sp macro="" textlink="">
      <xdr:nvSpPr>
        <xdr:cNvPr id="132" name="人口1人当たり決算額の推移該当値テキスト445"/>
        <xdr:cNvSpPr txBox="1"/>
      </xdr:nvSpPr>
      <xdr:spPr>
        <a:xfrm>
          <a:off x="5740400" y="71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78029</xdr:rowOff>
    </xdr:from>
    <xdr:to>
      <xdr:col>26</xdr:col>
      <xdr:colOff>101600</xdr:colOff>
      <xdr:row>37</xdr:row>
      <xdr:rowOff>179629</xdr:rowOff>
    </xdr:to>
    <xdr:sp macro="" textlink="">
      <xdr:nvSpPr>
        <xdr:cNvPr id="133" name="楕円 132"/>
        <xdr:cNvSpPr/>
      </xdr:nvSpPr>
      <xdr:spPr bwMode="auto">
        <a:xfrm>
          <a:off x="4953000" y="720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164406</xdr:rowOff>
    </xdr:from>
    <xdr:ext cx="736600" cy="259045"/>
    <xdr:sp macro="" textlink="">
      <xdr:nvSpPr>
        <xdr:cNvPr id="134" name="テキスト ボックス 133"/>
        <xdr:cNvSpPr txBox="1"/>
      </xdr:nvSpPr>
      <xdr:spPr>
        <a:xfrm>
          <a:off x="4622800" y="728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117234</xdr:rowOff>
    </xdr:from>
    <xdr:to>
      <xdr:col>22</xdr:col>
      <xdr:colOff>165100</xdr:colOff>
      <xdr:row>37</xdr:row>
      <xdr:rowOff>218834</xdr:rowOff>
    </xdr:to>
    <xdr:sp macro="" textlink="">
      <xdr:nvSpPr>
        <xdr:cNvPr id="135" name="楕円 134"/>
        <xdr:cNvSpPr/>
      </xdr:nvSpPr>
      <xdr:spPr bwMode="auto">
        <a:xfrm>
          <a:off x="4254500" y="724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203611</xdr:rowOff>
    </xdr:from>
    <xdr:ext cx="762000" cy="259045"/>
    <xdr:sp macro="" textlink="">
      <xdr:nvSpPr>
        <xdr:cNvPr id="136" name="テキスト ボックス 135"/>
        <xdr:cNvSpPr txBox="1"/>
      </xdr:nvSpPr>
      <xdr:spPr>
        <a:xfrm>
          <a:off x="3924300" y="73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51648</xdr:rowOff>
    </xdr:from>
    <xdr:to>
      <xdr:col>19</xdr:col>
      <xdr:colOff>38100</xdr:colOff>
      <xdr:row>37</xdr:row>
      <xdr:rowOff>153248</xdr:rowOff>
    </xdr:to>
    <xdr:sp macro="" textlink="">
      <xdr:nvSpPr>
        <xdr:cNvPr id="137" name="楕円 136"/>
        <xdr:cNvSpPr/>
      </xdr:nvSpPr>
      <xdr:spPr bwMode="auto">
        <a:xfrm>
          <a:off x="3556000" y="717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138025</xdr:rowOff>
    </xdr:from>
    <xdr:ext cx="762000" cy="259045"/>
    <xdr:sp macro="" textlink="">
      <xdr:nvSpPr>
        <xdr:cNvPr id="138" name="テキスト ボックス 137"/>
        <xdr:cNvSpPr txBox="1"/>
      </xdr:nvSpPr>
      <xdr:spPr>
        <a:xfrm>
          <a:off x="3225800" y="726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156164</xdr:rowOff>
    </xdr:from>
    <xdr:to>
      <xdr:col>15</xdr:col>
      <xdr:colOff>101600</xdr:colOff>
      <xdr:row>37</xdr:row>
      <xdr:rowOff>86314</xdr:rowOff>
    </xdr:to>
    <xdr:sp macro="" textlink="">
      <xdr:nvSpPr>
        <xdr:cNvPr id="139" name="楕円 138"/>
        <xdr:cNvSpPr/>
      </xdr:nvSpPr>
      <xdr:spPr bwMode="auto">
        <a:xfrm>
          <a:off x="2857500" y="710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71091</xdr:rowOff>
    </xdr:from>
    <xdr:ext cx="762000" cy="259045"/>
    <xdr:sp macro="" textlink="">
      <xdr:nvSpPr>
        <xdr:cNvPr id="140" name="テキスト ボックス 139"/>
        <xdr:cNvSpPr txBox="1"/>
      </xdr:nvSpPr>
      <xdr:spPr>
        <a:xfrm>
          <a:off x="2527300" y="719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94274</xdr:rowOff>
    </xdr:from>
    <xdr:to>
      <xdr:col>24</xdr:col>
      <xdr:colOff>63500</xdr:colOff>
      <xdr:row>38</xdr:row>
      <xdr:rowOff>105442</xdr:rowOff>
    </xdr:to>
    <xdr:cxnSp macro="">
      <xdr:nvCxnSpPr>
        <xdr:cNvPr id="63" name="直線コネクタ 62"/>
        <xdr:cNvCxnSpPr/>
      </xdr:nvCxnSpPr>
      <xdr:spPr>
        <a:xfrm>
          <a:off x="3797300" y="6609374"/>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88739</xdr:rowOff>
    </xdr:from>
    <xdr:to>
      <xdr:col>19</xdr:col>
      <xdr:colOff>177800</xdr:colOff>
      <xdr:row>38</xdr:row>
      <xdr:rowOff>94274</xdr:rowOff>
    </xdr:to>
    <xdr:cxnSp macro="">
      <xdr:nvCxnSpPr>
        <xdr:cNvPr id="66" name="直線コネクタ 65"/>
        <xdr:cNvCxnSpPr/>
      </xdr:nvCxnSpPr>
      <xdr:spPr>
        <a:xfrm>
          <a:off x="2908300" y="6603839"/>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73455</xdr:rowOff>
    </xdr:from>
    <xdr:to>
      <xdr:col>15</xdr:col>
      <xdr:colOff>50800</xdr:colOff>
      <xdr:row>38</xdr:row>
      <xdr:rowOff>88739</xdr:rowOff>
    </xdr:to>
    <xdr:cxnSp macro="">
      <xdr:nvCxnSpPr>
        <xdr:cNvPr id="69" name="直線コネクタ 68"/>
        <xdr:cNvCxnSpPr/>
      </xdr:nvCxnSpPr>
      <xdr:spPr>
        <a:xfrm>
          <a:off x="2019300" y="6588555"/>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73455</xdr:rowOff>
    </xdr:from>
    <xdr:to>
      <xdr:col>10</xdr:col>
      <xdr:colOff>114300</xdr:colOff>
      <xdr:row>38</xdr:row>
      <xdr:rowOff>76100</xdr:rowOff>
    </xdr:to>
    <xdr:cxnSp macro="">
      <xdr:nvCxnSpPr>
        <xdr:cNvPr id="72" name="直線コネクタ 71"/>
        <xdr:cNvCxnSpPr/>
      </xdr:nvCxnSpPr>
      <xdr:spPr>
        <a:xfrm flipV="1">
          <a:off x="1130300" y="6588555"/>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54642</xdr:rowOff>
    </xdr:from>
    <xdr:to>
      <xdr:col>24</xdr:col>
      <xdr:colOff>114300</xdr:colOff>
      <xdr:row>38</xdr:row>
      <xdr:rowOff>156242</xdr:rowOff>
    </xdr:to>
    <xdr:sp macro="" textlink="">
      <xdr:nvSpPr>
        <xdr:cNvPr id="82" name="楕円 81"/>
        <xdr:cNvSpPr/>
      </xdr:nvSpPr>
      <xdr:spPr>
        <a:xfrm>
          <a:off x="4584700" y="6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141019</xdr:rowOff>
    </xdr:from>
    <xdr:ext cx="534377" cy="259045"/>
    <xdr:sp macro="" textlink="">
      <xdr:nvSpPr>
        <xdr:cNvPr id="83" name="人件費該当値テキスト"/>
        <xdr:cNvSpPr txBox="1"/>
      </xdr:nvSpPr>
      <xdr:spPr>
        <a:xfrm>
          <a:off x="4686300" y="64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43474</xdr:rowOff>
    </xdr:from>
    <xdr:to>
      <xdr:col>20</xdr:col>
      <xdr:colOff>38100</xdr:colOff>
      <xdr:row>38</xdr:row>
      <xdr:rowOff>145074</xdr:rowOff>
    </xdr:to>
    <xdr:sp macro="" textlink="">
      <xdr:nvSpPr>
        <xdr:cNvPr id="84" name="楕円 83"/>
        <xdr:cNvSpPr/>
      </xdr:nvSpPr>
      <xdr:spPr>
        <a:xfrm>
          <a:off x="3746500" y="65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136201</xdr:rowOff>
    </xdr:from>
    <xdr:ext cx="534377" cy="259045"/>
    <xdr:sp macro="" textlink="">
      <xdr:nvSpPr>
        <xdr:cNvPr id="85" name="テキスト ボックス 84"/>
        <xdr:cNvSpPr txBox="1"/>
      </xdr:nvSpPr>
      <xdr:spPr>
        <a:xfrm>
          <a:off x="3530111" y="66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37939</xdr:rowOff>
    </xdr:from>
    <xdr:to>
      <xdr:col>15</xdr:col>
      <xdr:colOff>101600</xdr:colOff>
      <xdr:row>38</xdr:row>
      <xdr:rowOff>139539</xdr:rowOff>
    </xdr:to>
    <xdr:sp macro="" textlink="">
      <xdr:nvSpPr>
        <xdr:cNvPr id="86" name="楕円 85"/>
        <xdr:cNvSpPr/>
      </xdr:nvSpPr>
      <xdr:spPr>
        <a:xfrm>
          <a:off x="2857500" y="65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130666</xdr:rowOff>
    </xdr:from>
    <xdr:ext cx="534377" cy="259045"/>
    <xdr:sp macro="" textlink="">
      <xdr:nvSpPr>
        <xdr:cNvPr id="87" name="テキスト ボックス 86"/>
        <xdr:cNvSpPr txBox="1"/>
      </xdr:nvSpPr>
      <xdr:spPr>
        <a:xfrm>
          <a:off x="2641111" y="66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22655</xdr:rowOff>
    </xdr:from>
    <xdr:to>
      <xdr:col>10</xdr:col>
      <xdr:colOff>165100</xdr:colOff>
      <xdr:row>38</xdr:row>
      <xdr:rowOff>124255</xdr:rowOff>
    </xdr:to>
    <xdr:sp macro="" textlink="">
      <xdr:nvSpPr>
        <xdr:cNvPr id="88" name="楕円 87"/>
        <xdr:cNvSpPr/>
      </xdr:nvSpPr>
      <xdr:spPr>
        <a:xfrm>
          <a:off x="1968500" y="6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115382</xdr:rowOff>
    </xdr:from>
    <xdr:ext cx="534377" cy="259045"/>
    <xdr:sp macro="" textlink="">
      <xdr:nvSpPr>
        <xdr:cNvPr id="89" name="テキスト ボックス 88"/>
        <xdr:cNvSpPr txBox="1"/>
      </xdr:nvSpPr>
      <xdr:spPr>
        <a:xfrm>
          <a:off x="1752111" y="66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25300</xdr:rowOff>
    </xdr:from>
    <xdr:to>
      <xdr:col>6</xdr:col>
      <xdr:colOff>38100</xdr:colOff>
      <xdr:row>38</xdr:row>
      <xdr:rowOff>126900</xdr:rowOff>
    </xdr:to>
    <xdr:sp macro="" textlink="">
      <xdr:nvSpPr>
        <xdr:cNvPr id="90" name="楕円 89"/>
        <xdr:cNvSpPr/>
      </xdr:nvSpPr>
      <xdr:spPr>
        <a:xfrm>
          <a:off x="1079500" y="65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118027</xdr:rowOff>
    </xdr:from>
    <xdr:ext cx="534377" cy="259045"/>
    <xdr:sp macro="" textlink="">
      <xdr:nvSpPr>
        <xdr:cNvPr id="91" name="テキスト ボックス 90"/>
        <xdr:cNvSpPr txBox="1"/>
      </xdr:nvSpPr>
      <xdr:spPr>
        <a:xfrm>
          <a:off x="863111" y="66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2622</xdr:rowOff>
    </xdr:from>
    <xdr:to>
      <xdr:col>24</xdr:col>
      <xdr:colOff>63500</xdr:colOff>
      <xdr:row>57</xdr:row>
      <xdr:rowOff>17693</xdr:rowOff>
    </xdr:to>
    <xdr:cxnSp macro="">
      <xdr:nvCxnSpPr>
        <xdr:cNvPr id="123" name="直線コネクタ 122"/>
        <xdr:cNvCxnSpPr/>
      </xdr:nvCxnSpPr>
      <xdr:spPr>
        <a:xfrm flipV="1">
          <a:off x="3797300" y="9775272"/>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17693</xdr:rowOff>
    </xdr:from>
    <xdr:to>
      <xdr:col>19</xdr:col>
      <xdr:colOff>177800</xdr:colOff>
      <xdr:row>57</xdr:row>
      <xdr:rowOff>31262</xdr:rowOff>
    </xdr:to>
    <xdr:cxnSp macro="">
      <xdr:nvCxnSpPr>
        <xdr:cNvPr id="126" name="直線コネクタ 125"/>
        <xdr:cNvCxnSpPr/>
      </xdr:nvCxnSpPr>
      <xdr:spPr>
        <a:xfrm flipV="1">
          <a:off x="2908300" y="9790343"/>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31262</xdr:rowOff>
    </xdr:from>
    <xdr:to>
      <xdr:col>15</xdr:col>
      <xdr:colOff>50800</xdr:colOff>
      <xdr:row>57</xdr:row>
      <xdr:rowOff>36961</xdr:rowOff>
    </xdr:to>
    <xdr:cxnSp macro="">
      <xdr:nvCxnSpPr>
        <xdr:cNvPr id="129" name="直線コネクタ 128"/>
        <xdr:cNvCxnSpPr/>
      </xdr:nvCxnSpPr>
      <xdr:spPr>
        <a:xfrm flipV="1">
          <a:off x="2019300" y="9803912"/>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36961</xdr:rowOff>
    </xdr:from>
    <xdr:to>
      <xdr:col>10</xdr:col>
      <xdr:colOff>114300</xdr:colOff>
      <xdr:row>57</xdr:row>
      <xdr:rowOff>61323</xdr:rowOff>
    </xdr:to>
    <xdr:cxnSp macro="">
      <xdr:nvCxnSpPr>
        <xdr:cNvPr id="132" name="直線コネクタ 131"/>
        <xdr:cNvCxnSpPr/>
      </xdr:nvCxnSpPr>
      <xdr:spPr>
        <a:xfrm flipV="1">
          <a:off x="1130300" y="9809611"/>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123272</xdr:rowOff>
    </xdr:from>
    <xdr:to>
      <xdr:col>24</xdr:col>
      <xdr:colOff>114300</xdr:colOff>
      <xdr:row>57</xdr:row>
      <xdr:rowOff>53422</xdr:rowOff>
    </xdr:to>
    <xdr:sp macro="" textlink="">
      <xdr:nvSpPr>
        <xdr:cNvPr id="142" name="楕円 141"/>
        <xdr:cNvSpPr/>
      </xdr:nvSpPr>
      <xdr:spPr>
        <a:xfrm>
          <a:off x="4584700" y="9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101699</xdr:rowOff>
    </xdr:from>
    <xdr:ext cx="534377" cy="259045"/>
    <xdr:sp macro="" textlink="">
      <xdr:nvSpPr>
        <xdr:cNvPr id="143" name="物件費該当値テキスト"/>
        <xdr:cNvSpPr txBox="1"/>
      </xdr:nvSpPr>
      <xdr:spPr>
        <a:xfrm>
          <a:off x="4686300" y="97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138343</xdr:rowOff>
    </xdr:from>
    <xdr:to>
      <xdr:col>20</xdr:col>
      <xdr:colOff>38100</xdr:colOff>
      <xdr:row>57</xdr:row>
      <xdr:rowOff>68493</xdr:rowOff>
    </xdr:to>
    <xdr:sp macro="" textlink="">
      <xdr:nvSpPr>
        <xdr:cNvPr id="144" name="楕円 143"/>
        <xdr:cNvSpPr/>
      </xdr:nvSpPr>
      <xdr:spPr>
        <a:xfrm>
          <a:off x="3746500" y="97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59620</xdr:rowOff>
    </xdr:from>
    <xdr:ext cx="534377" cy="259045"/>
    <xdr:sp macro="" textlink="">
      <xdr:nvSpPr>
        <xdr:cNvPr id="145" name="テキスト ボックス 144"/>
        <xdr:cNvSpPr txBox="1"/>
      </xdr:nvSpPr>
      <xdr:spPr>
        <a:xfrm>
          <a:off x="3530111" y="983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151912</xdr:rowOff>
    </xdr:from>
    <xdr:to>
      <xdr:col>15</xdr:col>
      <xdr:colOff>101600</xdr:colOff>
      <xdr:row>57</xdr:row>
      <xdr:rowOff>82062</xdr:rowOff>
    </xdr:to>
    <xdr:sp macro="" textlink="">
      <xdr:nvSpPr>
        <xdr:cNvPr id="146" name="楕円 145"/>
        <xdr:cNvSpPr/>
      </xdr:nvSpPr>
      <xdr:spPr>
        <a:xfrm>
          <a:off x="2857500" y="97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73189</xdr:rowOff>
    </xdr:from>
    <xdr:ext cx="534377" cy="259045"/>
    <xdr:sp macro="" textlink="">
      <xdr:nvSpPr>
        <xdr:cNvPr id="147" name="テキスト ボックス 146"/>
        <xdr:cNvSpPr txBox="1"/>
      </xdr:nvSpPr>
      <xdr:spPr>
        <a:xfrm>
          <a:off x="2641111" y="98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157611</xdr:rowOff>
    </xdr:from>
    <xdr:to>
      <xdr:col>10</xdr:col>
      <xdr:colOff>165100</xdr:colOff>
      <xdr:row>57</xdr:row>
      <xdr:rowOff>87761</xdr:rowOff>
    </xdr:to>
    <xdr:sp macro="" textlink="">
      <xdr:nvSpPr>
        <xdr:cNvPr id="148" name="楕円 147"/>
        <xdr:cNvSpPr/>
      </xdr:nvSpPr>
      <xdr:spPr>
        <a:xfrm>
          <a:off x="1968500" y="97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78888</xdr:rowOff>
    </xdr:from>
    <xdr:ext cx="534377" cy="259045"/>
    <xdr:sp macro="" textlink="">
      <xdr:nvSpPr>
        <xdr:cNvPr id="149" name="テキスト ボックス 148"/>
        <xdr:cNvSpPr txBox="1"/>
      </xdr:nvSpPr>
      <xdr:spPr>
        <a:xfrm>
          <a:off x="1752111" y="98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10523</xdr:rowOff>
    </xdr:from>
    <xdr:to>
      <xdr:col>6</xdr:col>
      <xdr:colOff>38100</xdr:colOff>
      <xdr:row>57</xdr:row>
      <xdr:rowOff>112123</xdr:rowOff>
    </xdr:to>
    <xdr:sp macro="" textlink="">
      <xdr:nvSpPr>
        <xdr:cNvPr id="150" name="楕円 149"/>
        <xdr:cNvSpPr/>
      </xdr:nvSpPr>
      <xdr:spPr>
        <a:xfrm>
          <a:off x="1079500" y="97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103250</xdr:rowOff>
    </xdr:from>
    <xdr:ext cx="534377" cy="259045"/>
    <xdr:sp macro="" textlink="">
      <xdr:nvSpPr>
        <xdr:cNvPr id="151" name="テキスト ボックス 150"/>
        <xdr:cNvSpPr txBox="1"/>
      </xdr:nvSpPr>
      <xdr:spPr>
        <a:xfrm>
          <a:off x="863111" y="98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143624</xdr:rowOff>
    </xdr:from>
    <xdr:to>
      <xdr:col>24</xdr:col>
      <xdr:colOff>63500</xdr:colOff>
      <xdr:row>78</xdr:row>
      <xdr:rowOff>148462</xdr:rowOff>
    </xdr:to>
    <xdr:cxnSp macro="">
      <xdr:nvCxnSpPr>
        <xdr:cNvPr id="180" name="直線コネクタ 179"/>
        <xdr:cNvCxnSpPr/>
      </xdr:nvCxnSpPr>
      <xdr:spPr>
        <a:xfrm flipV="1">
          <a:off x="3797300" y="13516724"/>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144920</xdr:rowOff>
    </xdr:from>
    <xdr:to>
      <xdr:col>19</xdr:col>
      <xdr:colOff>177800</xdr:colOff>
      <xdr:row>78</xdr:row>
      <xdr:rowOff>148462</xdr:rowOff>
    </xdr:to>
    <xdr:cxnSp macro="">
      <xdr:nvCxnSpPr>
        <xdr:cNvPr id="183" name="直線コネクタ 182"/>
        <xdr:cNvCxnSpPr/>
      </xdr:nvCxnSpPr>
      <xdr:spPr>
        <a:xfrm>
          <a:off x="2908300" y="13518020"/>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144920</xdr:rowOff>
    </xdr:from>
    <xdr:to>
      <xdr:col>15</xdr:col>
      <xdr:colOff>50800</xdr:colOff>
      <xdr:row>78</xdr:row>
      <xdr:rowOff>145910</xdr:rowOff>
    </xdr:to>
    <xdr:cxnSp macro="">
      <xdr:nvCxnSpPr>
        <xdr:cNvPr id="186" name="直線コネクタ 185"/>
        <xdr:cNvCxnSpPr/>
      </xdr:nvCxnSpPr>
      <xdr:spPr>
        <a:xfrm flipV="1">
          <a:off x="2019300" y="1351802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145835</xdr:rowOff>
    </xdr:from>
    <xdr:to>
      <xdr:col>10</xdr:col>
      <xdr:colOff>114300</xdr:colOff>
      <xdr:row>78</xdr:row>
      <xdr:rowOff>145910</xdr:rowOff>
    </xdr:to>
    <xdr:cxnSp macro="">
      <xdr:nvCxnSpPr>
        <xdr:cNvPr id="189" name="直線コネクタ 188"/>
        <xdr:cNvCxnSpPr/>
      </xdr:nvCxnSpPr>
      <xdr:spPr>
        <a:xfrm>
          <a:off x="1130300" y="13518935"/>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92824</xdr:rowOff>
    </xdr:from>
    <xdr:to>
      <xdr:col>24</xdr:col>
      <xdr:colOff>114300</xdr:colOff>
      <xdr:row>79</xdr:row>
      <xdr:rowOff>22974</xdr:rowOff>
    </xdr:to>
    <xdr:sp macro="" textlink="">
      <xdr:nvSpPr>
        <xdr:cNvPr id="199" name="楕円 198"/>
        <xdr:cNvSpPr/>
      </xdr:nvSpPr>
      <xdr:spPr>
        <a:xfrm>
          <a:off x="4584700" y="134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7751</xdr:rowOff>
    </xdr:from>
    <xdr:ext cx="469744" cy="259045"/>
    <xdr:sp macro="" textlink="">
      <xdr:nvSpPr>
        <xdr:cNvPr id="200" name="維持補修費該当値テキスト"/>
        <xdr:cNvSpPr txBox="1"/>
      </xdr:nvSpPr>
      <xdr:spPr>
        <a:xfrm>
          <a:off x="4686300" y="1338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97662</xdr:rowOff>
    </xdr:from>
    <xdr:to>
      <xdr:col>20</xdr:col>
      <xdr:colOff>38100</xdr:colOff>
      <xdr:row>79</xdr:row>
      <xdr:rowOff>27812</xdr:rowOff>
    </xdr:to>
    <xdr:sp macro="" textlink="">
      <xdr:nvSpPr>
        <xdr:cNvPr id="201" name="楕円 200"/>
        <xdr:cNvSpPr/>
      </xdr:nvSpPr>
      <xdr:spPr>
        <a:xfrm>
          <a:off x="3746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18939</xdr:rowOff>
    </xdr:from>
    <xdr:ext cx="469744" cy="259045"/>
    <xdr:sp macro="" textlink="">
      <xdr:nvSpPr>
        <xdr:cNvPr id="202" name="テキスト ボックス 201"/>
        <xdr:cNvSpPr txBox="1"/>
      </xdr:nvSpPr>
      <xdr:spPr>
        <a:xfrm>
          <a:off x="3562428"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94120</xdr:rowOff>
    </xdr:from>
    <xdr:to>
      <xdr:col>15</xdr:col>
      <xdr:colOff>101600</xdr:colOff>
      <xdr:row>79</xdr:row>
      <xdr:rowOff>24270</xdr:rowOff>
    </xdr:to>
    <xdr:sp macro="" textlink="">
      <xdr:nvSpPr>
        <xdr:cNvPr id="203" name="楕円 202"/>
        <xdr:cNvSpPr/>
      </xdr:nvSpPr>
      <xdr:spPr>
        <a:xfrm>
          <a:off x="2857500" y="134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15397</xdr:rowOff>
    </xdr:from>
    <xdr:ext cx="469744" cy="259045"/>
    <xdr:sp macro="" textlink="">
      <xdr:nvSpPr>
        <xdr:cNvPr id="204" name="テキスト ボックス 203"/>
        <xdr:cNvSpPr txBox="1"/>
      </xdr:nvSpPr>
      <xdr:spPr>
        <a:xfrm>
          <a:off x="2673428" y="135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95110</xdr:rowOff>
    </xdr:from>
    <xdr:to>
      <xdr:col>10</xdr:col>
      <xdr:colOff>165100</xdr:colOff>
      <xdr:row>79</xdr:row>
      <xdr:rowOff>25260</xdr:rowOff>
    </xdr:to>
    <xdr:sp macro="" textlink="">
      <xdr:nvSpPr>
        <xdr:cNvPr id="205" name="楕円 204"/>
        <xdr:cNvSpPr/>
      </xdr:nvSpPr>
      <xdr:spPr>
        <a:xfrm>
          <a:off x="1968500" y="13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16387</xdr:rowOff>
    </xdr:from>
    <xdr:ext cx="469744" cy="259045"/>
    <xdr:sp macro="" textlink="">
      <xdr:nvSpPr>
        <xdr:cNvPr id="206" name="テキスト ボックス 205"/>
        <xdr:cNvSpPr txBox="1"/>
      </xdr:nvSpPr>
      <xdr:spPr>
        <a:xfrm>
          <a:off x="1784428" y="135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95035</xdr:rowOff>
    </xdr:from>
    <xdr:to>
      <xdr:col>6</xdr:col>
      <xdr:colOff>38100</xdr:colOff>
      <xdr:row>79</xdr:row>
      <xdr:rowOff>25185</xdr:rowOff>
    </xdr:to>
    <xdr:sp macro="" textlink="">
      <xdr:nvSpPr>
        <xdr:cNvPr id="207" name="楕円 206"/>
        <xdr:cNvSpPr/>
      </xdr:nvSpPr>
      <xdr:spPr>
        <a:xfrm>
          <a:off x="1079500" y="134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16312</xdr:rowOff>
    </xdr:from>
    <xdr:ext cx="469744" cy="259045"/>
    <xdr:sp macro="" textlink="">
      <xdr:nvSpPr>
        <xdr:cNvPr id="208" name="テキスト ボックス 207"/>
        <xdr:cNvSpPr txBox="1"/>
      </xdr:nvSpPr>
      <xdr:spPr>
        <a:xfrm>
          <a:off x="895428" y="135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95962</xdr:rowOff>
    </xdr:from>
    <xdr:to>
      <xdr:col>24</xdr:col>
      <xdr:colOff>63500</xdr:colOff>
      <xdr:row>96</xdr:row>
      <xdr:rowOff>105245</xdr:rowOff>
    </xdr:to>
    <xdr:cxnSp macro="">
      <xdr:nvCxnSpPr>
        <xdr:cNvPr id="238" name="直線コネクタ 237"/>
        <xdr:cNvCxnSpPr/>
      </xdr:nvCxnSpPr>
      <xdr:spPr>
        <a:xfrm>
          <a:off x="3797300" y="16555162"/>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95962</xdr:rowOff>
    </xdr:from>
    <xdr:to>
      <xdr:col>19</xdr:col>
      <xdr:colOff>177800</xdr:colOff>
      <xdr:row>96</xdr:row>
      <xdr:rowOff>135889</xdr:rowOff>
    </xdr:to>
    <xdr:cxnSp macro="">
      <xdr:nvCxnSpPr>
        <xdr:cNvPr id="241" name="直線コネクタ 240"/>
        <xdr:cNvCxnSpPr/>
      </xdr:nvCxnSpPr>
      <xdr:spPr>
        <a:xfrm flipV="1">
          <a:off x="2908300" y="16555162"/>
          <a:ext cx="889000" cy="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135889</xdr:rowOff>
    </xdr:from>
    <xdr:to>
      <xdr:col>15</xdr:col>
      <xdr:colOff>50800</xdr:colOff>
      <xdr:row>96</xdr:row>
      <xdr:rowOff>164198</xdr:rowOff>
    </xdr:to>
    <xdr:cxnSp macro="">
      <xdr:nvCxnSpPr>
        <xdr:cNvPr id="244" name="直線コネクタ 243"/>
        <xdr:cNvCxnSpPr/>
      </xdr:nvCxnSpPr>
      <xdr:spPr>
        <a:xfrm flipV="1">
          <a:off x="2019300" y="16595089"/>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164198</xdr:rowOff>
    </xdr:from>
    <xdr:to>
      <xdr:col>10</xdr:col>
      <xdr:colOff>114300</xdr:colOff>
      <xdr:row>97</xdr:row>
      <xdr:rowOff>39243</xdr:rowOff>
    </xdr:to>
    <xdr:cxnSp macro="">
      <xdr:nvCxnSpPr>
        <xdr:cNvPr id="247" name="直線コネクタ 246"/>
        <xdr:cNvCxnSpPr/>
      </xdr:nvCxnSpPr>
      <xdr:spPr>
        <a:xfrm flipV="1">
          <a:off x="1130300" y="16623398"/>
          <a:ext cx="889000" cy="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54445</xdr:rowOff>
    </xdr:from>
    <xdr:to>
      <xdr:col>24</xdr:col>
      <xdr:colOff>114300</xdr:colOff>
      <xdr:row>96</xdr:row>
      <xdr:rowOff>156045</xdr:rowOff>
    </xdr:to>
    <xdr:sp macro="" textlink="">
      <xdr:nvSpPr>
        <xdr:cNvPr id="257" name="楕円 256"/>
        <xdr:cNvSpPr/>
      </xdr:nvSpPr>
      <xdr:spPr>
        <a:xfrm>
          <a:off x="4584700" y="165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32872</xdr:rowOff>
    </xdr:from>
    <xdr:ext cx="534377" cy="259045"/>
    <xdr:sp macro="" textlink="">
      <xdr:nvSpPr>
        <xdr:cNvPr id="258" name="扶助費該当値テキスト"/>
        <xdr:cNvSpPr txBox="1"/>
      </xdr:nvSpPr>
      <xdr:spPr>
        <a:xfrm>
          <a:off x="4686300" y="164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45162</xdr:rowOff>
    </xdr:from>
    <xdr:to>
      <xdr:col>20</xdr:col>
      <xdr:colOff>38100</xdr:colOff>
      <xdr:row>96</xdr:row>
      <xdr:rowOff>146762</xdr:rowOff>
    </xdr:to>
    <xdr:sp macro="" textlink="">
      <xdr:nvSpPr>
        <xdr:cNvPr id="259" name="楕円 258"/>
        <xdr:cNvSpPr/>
      </xdr:nvSpPr>
      <xdr:spPr>
        <a:xfrm>
          <a:off x="3746500" y="165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137889</xdr:rowOff>
    </xdr:from>
    <xdr:ext cx="534377" cy="259045"/>
    <xdr:sp macro="" textlink="">
      <xdr:nvSpPr>
        <xdr:cNvPr id="260" name="テキスト ボックス 259"/>
        <xdr:cNvSpPr txBox="1"/>
      </xdr:nvSpPr>
      <xdr:spPr>
        <a:xfrm>
          <a:off x="3530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85089</xdr:rowOff>
    </xdr:from>
    <xdr:to>
      <xdr:col>15</xdr:col>
      <xdr:colOff>101600</xdr:colOff>
      <xdr:row>97</xdr:row>
      <xdr:rowOff>15239</xdr:rowOff>
    </xdr:to>
    <xdr:sp macro="" textlink="">
      <xdr:nvSpPr>
        <xdr:cNvPr id="261" name="楕円 260"/>
        <xdr:cNvSpPr/>
      </xdr:nvSpPr>
      <xdr:spPr>
        <a:xfrm>
          <a:off x="2857500" y="165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6366</xdr:rowOff>
    </xdr:from>
    <xdr:ext cx="534377" cy="259045"/>
    <xdr:sp macro="" textlink="">
      <xdr:nvSpPr>
        <xdr:cNvPr id="262" name="テキスト ボックス 261"/>
        <xdr:cNvSpPr txBox="1"/>
      </xdr:nvSpPr>
      <xdr:spPr>
        <a:xfrm>
          <a:off x="2641111" y="1663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113398</xdr:rowOff>
    </xdr:from>
    <xdr:to>
      <xdr:col>10</xdr:col>
      <xdr:colOff>165100</xdr:colOff>
      <xdr:row>97</xdr:row>
      <xdr:rowOff>43548</xdr:rowOff>
    </xdr:to>
    <xdr:sp macro="" textlink="">
      <xdr:nvSpPr>
        <xdr:cNvPr id="263" name="楕円 262"/>
        <xdr:cNvSpPr/>
      </xdr:nvSpPr>
      <xdr:spPr>
        <a:xfrm>
          <a:off x="1968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60075</xdr:rowOff>
    </xdr:from>
    <xdr:ext cx="534377" cy="259045"/>
    <xdr:sp macro="" textlink="">
      <xdr:nvSpPr>
        <xdr:cNvPr id="264" name="テキスト ボックス 263"/>
        <xdr:cNvSpPr txBox="1"/>
      </xdr:nvSpPr>
      <xdr:spPr>
        <a:xfrm>
          <a:off x="1752111" y="163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159893</xdr:rowOff>
    </xdr:from>
    <xdr:to>
      <xdr:col>6</xdr:col>
      <xdr:colOff>38100</xdr:colOff>
      <xdr:row>97</xdr:row>
      <xdr:rowOff>90043</xdr:rowOff>
    </xdr:to>
    <xdr:sp macro="" textlink="">
      <xdr:nvSpPr>
        <xdr:cNvPr id="265" name="楕円 264"/>
        <xdr:cNvSpPr/>
      </xdr:nvSpPr>
      <xdr:spPr>
        <a:xfrm>
          <a:off x="1079500" y="166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106570</xdr:rowOff>
    </xdr:from>
    <xdr:ext cx="534377" cy="259045"/>
    <xdr:sp macro="" textlink="">
      <xdr:nvSpPr>
        <xdr:cNvPr id="266" name="テキスト ボックス 265"/>
        <xdr:cNvSpPr txBox="1"/>
      </xdr:nvSpPr>
      <xdr:spPr>
        <a:xfrm>
          <a:off x="863111" y="163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163986</xdr:rowOff>
    </xdr:from>
    <xdr:to>
      <xdr:col>55</xdr:col>
      <xdr:colOff>0</xdr:colOff>
      <xdr:row>37</xdr:row>
      <xdr:rowOff>170431</xdr:rowOff>
    </xdr:to>
    <xdr:cxnSp macro="">
      <xdr:nvCxnSpPr>
        <xdr:cNvPr id="297" name="直線コネクタ 296"/>
        <xdr:cNvCxnSpPr/>
      </xdr:nvCxnSpPr>
      <xdr:spPr>
        <a:xfrm>
          <a:off x="9639300" y="6507636"/>
          <a:ext cx="838200" cy="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148158</xdr:rowOff>
    </xdr:from>
    <xdr:to>
      <xdr:col>50</xdr:col>
      <xdr:colOff>114300</xdr:colOff>
      <xdr:row>37</xdr:row>
      <xdr:rowOff>163986</xdr:rowOff>
    </xdr:to>
    <xdr:cxnSp macro="">
      <xdr:nvCxnSpPr>
        <xdr:cNvPr id="300" name="直線コネクタ 299"/>
        <xdr:cNvCxnSpPr/>
      </xdr:nvCxnSpPr>
      <xdr:spPr>
        <a:xfrm>
          <a:off x="8750300" y="6491808"/>
          <a:ext cx="889000" cy="1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148158</xdr:rowOff>
    </xdr:from>
    <xdr:to>
      <xdr:col>45</xdr:col>
      <xdr:colOff>177800</xdr:colOff>
      <xdr:row>37</xdr:row>
      <xdr:rowOff>170006</xdr:rowOff>
    </xdr:to>
    <xdr:cxnSp macro="">
      <xdr:nvCxnSpPr>
        <xdr:cNvPr id="303" name="直線コネクタ 302"/>
        <xdr:cNvCxnSpPr/>
      </xdr:nvCxnSpPr>
      <xdr:spPr>
        <a:xfrm flipV="1">
          <a:off x="7861300" y="6491808"/>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170006</xdr:rowOff>
    </xdr:from>
    <xdr:to>
      <xdr:col>41</xdr:col>
      <xdr:colOff>50800</xdr:colOff>
      <xdr:row>38</xdr:row>
      <xdr:rowOff>8843</xdr:rowOff>
    </xdr:to>
    <xdr:cxnSp macro="">
      <xdr:nvCxnSpPr>
        <xdr:cNvPr id="306" name="直線コネクタ 305"/>
        <xdr:cNvCxnSpPr/>
      </xdr:nvCxnSpPr>
      <xdr:spPr>
        <a:xfrm flipV="1">
          <a:off x="6972300" y="651365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119630</xdr:rowOff>
    </xdr:from>
    <xdr:to>
      <xdr:col>55</xdr:col>
      <xdr:colOff>50800</xdr:colOff>
      <xdr:row>38</xdr:row>
      <xdr:rowOff>49780</xdr:rowOff>
    </xdr:to>
    <xdr:sp macro="" textlink="">
      <xdr:nvSpPr>
        <xdr:cNvPr id="316" name="楕円 315"/>
        <xdr:cNvSpPr/>
      </xdr:nvSpPr>
      <xdr:spPr>
        <a:xfrm>
          <a:off x="10426700" y="64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34557</xdr:rowOff>
    </xdr:from>
    <xdr:ext cx="534377" cy="259045"/>
    <xdr:sp macro="" textlink="">
      <xdr:nvSpPr>
        <xdr:cNvPr id="317" name="補助費等該当値テキスト"/>
        <xdr:cNvSpPr txBox="1"/>
      </xdr:nvSpPr>
      <xdr:spPr>
        <a:xfrm>
          <a:off x="10528300" y="637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113186</xdr:rowOff>
    </xdr:from>
    <xdr:to>
      <xdr:col>50</xdr:col>
      <xdr:colOff>165100</xdr:colOff>
      <xdr:row>38</xdr:row>
      <xdr:rowOff>43336</xdr:rowOff>
    </xdr:to>
    <xdr:sp macro="" textlink="">
      <xdr:nvSpPr>
        <xdr:cNvPr id="318" name="楕円 317"/>
        <xdr:cNvSpPr/>
      </xdr:nvSpPr>
      <xdr:spPr>
        <a:xfrm>
          <a:off x="9588500" y="64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34463</xdr:rowOff>
    </xdr:from>
    <xdr:ext cx="534377" cy="259045"/>
    <xdr:sp macro="" textlink="">
      <xdr:nvSpPr>
        <xdr:cNvPr id="319" name="テキスト ボックス 318"/>
        <xdr:cNvSpPr txBox="1"/>
      </xdr:nvSpPr>
      <xdr:spPr>
        <a:xfrm>
          <a:off x="9372111" y="65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97358</xdr:rowOff>
    </xdr:from>
    <xdr:to>
      <xdr:col>46</xdr:col>
      <xdr:colOff>38100</xdr:colOff>
      <xdr:row>38</xdr:row>
      <xdr:rowOff>27508</xdr:rowOff>
    </xdr:to>
    <xdr:sp macro="" textlink="">
      <xdr:nvSpPr>
        <xdr:cNvPr id="320" name="楕円 319"/>
        <xdr:cNvSpPr/>
      </xdr:nvSpPr>
      <xdr:spPr>
        <a:xfrm>
          <a:off x="8699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18635</xdr:rowOff>
    </xdr:from>
    <xdr:ext cx="534377" cy="259045"/>
    <xdr:sp macro="" textlink="">
      <xdr:nvSpPr>
        <xdr:cNvPr id="321" name="テキスト ボックス 320"/>
        <xdr:cNvSpPr txBox="1"/>
      </xdr:nvSpPr>
      <xdr:spPr>
        <a:xfrm>
          <a:off x="8483111" y="65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119206</xdr:rowOff>
    </xdr:from>
    <xdr:to>
      <xdr:col>41</xdr:col>
      <xdr:colOff>101600</xdr:colOff>
      <xdr:row>38</xdr:row>
      <xdr:rowOff>49356</xdr:rowOff>
    </xdr:to>
    <xdr:sp macro="" textlink="">
      <xdr:nvSpPr>
        <xdr:cNvPr id="322" name="楕円 321"/>
        <xdr:cNvSpPr/>
      </xdr:nvSpPr>
      <xdr:spPr>
        <a:xfrm>
          <a:off x="7810500" y="64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40483</xdr:rowOff>
    </xdr:from>
    <xdr:ext cx="534377" cy="259045"/>
    <xdr:sp macro="" textlink="">
      <xdr:nvSpPr>
        <xdr:cNvPr id="323" name="テキスト ボックス 322"/>
        <xdr:cNvSpPr txBox="1"/>
      </xdr:nvSpPr>
      <xdr:spPr>
        <a:xfrm>
          <a:off x="7594111" y="65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129493</xdr:rowOff>
    </xdr:from>
    <xdr:to>
      <xdr:col>36</xdr:col>
      <xdr:colOff>165100</xdr:colOff>
      <xdr:row>38</xdr:row>
      <xdr:rowOff>59643</xdr:rowOff>
    </xdr:to>
    <xdr:sp macro="" textlink="">
      <xdr:nvSpPr>
        <xdr:cNvPr id="324" name="楕円 323"/>
        <xdr:cNvSpPr/>
      </xdr:nvSpPr>
      <xdr:spPr>
        <a:xfrm>
          <a:off x="6921500" y="64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50770</xdr:rowOff>
    </xdr:from>
    <xdr:ext cx="534377" cy="259045"/>
    <xdr:sp macro="" textlink="">
      <xdr:nvSpPr>
        <xdr:cNvPr id="325" name="テキスト ボックス 324"/>
        <xdr:cNvSpPr txBox="1"/>
      </xdr:nvSpPr>
      <xdr:spPr>
        <a:xfrm>
          <a:off x="6705111" y="65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29908</xdr:rowOff>
    </xdr:from>
    <xdr:to>
      <xdr:col>55</xdr:col>
      <xdr:colOff>0</xdr:colOff>
      <xdr:row>56</xdr:row>
      <xdr:rowOff>103225</xdr:rowOff>
    </xdr:to>
    <xdr:cxnSp macro="">
      <xdr:nvCxnSpPr>
        <xdr:cNvPr id="352" name="直線コネクタ 351"/>
        <xdr:cNvCxnSpPr/>
      </xdr:nvCxnSpPr>
      <xdr:spPr>
        <a:xfrm flipV="1">
          <a:off x="9639300" y="9631108"/>
          <a:ext cx="838200" cy="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91703</xdr:rowOff>
    </xdr:from>
    <xdr:to>
      <xdr:col>50</xdr:col>
      <xdr:colOff>114300</xdr:colOff>
      <xdr:row>56</xdr:row>
      <xdr:rowOff>103225</xdr:rowOff>
    </xdr:to>
    <xdr:cxnSp macro="">
      <xdr:nvCxnSpPr>
        <xdr:cNvPr id="355" name="直線コネクタ 354"/>
        <xdr:cNvCxnSpPr/>
      </xdr:nvCxnSpPr>
      <xdr:spPr>
        <a:xfrm>
          <a:off x="8750300" y="969290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87085</xdr:rowOff>
    </xdr:from>
    <xdr:to>
      <xdr:col>45</xdr:col>
      <xdr:colOff>177800</xdr:colOff>
      <xdr:row>56</xdr:row>
      <xdr:rowOff>91703</xdr:rowOff>
    </xdr:to>
    <xdr:cxnSp macro="">
      <xdr:nvCxnSpPr>
        <xdr:cNvPr id="358" name="直線コネクタ 357"/>
        <xdr:cNvCxnSpPr/>
      </xdr:nvCxnSpPr>
      <xdr:spPr>
        <a:xfrm>
          <a:off x="7861300" y="9688285"/>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87085</xdr:rowOff>
    </xdr:from>
    <xdr:to>
      <xdr:col>41</xdr:col>
      <xdr:colOff>50800</xdr:colOff>
      <xdr:row>56</xdr:row>
      <xdr:rowOff>102502</xdr:rowOff>
    </xdr:to>
    <xdr:cxnSp macro="">
      <xdr:nvCxnSpPr>
        <xdr:cNvPr id="361" name="直線コネクタ 360"/>
        <xdr:cNvCxnSpPr/>
      </xdr:nvCxnSpPr>
      <xdr:spPr>
        <a:xfrm flipV="1">
          <a:off x="6972300" y="9688285"/>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150558</xdr:rowOff>
    </xdr:from>
    <xdr:to>
      <xdr:col>55</xdr:col>
      <xdr:colOff>50800</xdr:colOff>
      <xdr:row>56</xdr:row>
      <xdr:rowOff>80708</xdr:rowOff>
    </xdr:to>
    <xdr:sp macro="" textlink="">
      <xdr:nvSpPr>
        <xdr:cNvPr id="371" name="楕円 370"/>
        <xdr:cNvSpPr/>
      </xdr:nvSpPr>
      <xdr:spPr>
        <a:xfrm>
          <a:off x="10426700" y="95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128985</xdr:rowOff>
    </xdr:from>
    <xdr:ext cx="534377" cy="259045"/>
    <xdr:sp macro="" textlink="">
      <xdr:nvSpPr>
        <xdr:cNvPr id="372" name="普通建設事業費該当値テキスト"/>
        <xdr:cNvSpPr txBox="1"/>
      </xdr:nvSpPr>
      <xdr:spPr>
        <a:xfrm>
          <a:off x="10528300" y="95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52425</xdr:rowOff>
    </xdr:from>
    <xdr:to>
      <xdr:col>50</xdr:col>
      <xdr:colOff>165100</xdr:colOff>
      <xdr:row>56</xdr:row>
      <xdr:rowOff>154025</xdr:rowOff>
    </xdr:to>
    <xdr:sp macro="" textlink="">
      <xdr:nvSpPr>
        <xdr:cNvPr id="373" name="楕円 372"/>
        <xdr:cNvSpPr/>
      </xdr:nvSpPr>
      <xdr:spPr>
        <a:xfrm>
          <a:off x="9588500" y="96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145152</xdr:rowOff>
    </xdr:from>
    <xdr:ext cx="534377" cy="259045"/>
    <xdr:sp macro="" textlink="">
      <xdr:nvSpPr>
        <xdr:cNvPr id="374" name="テキスト ボックス 373"/>
        <xdr:cNvSpPr txBox="1"/>
      </xdr:nvSpPr>
      <xdr:spPr>
        <a:xfrm>
          <a:off x="9372111" y="97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40903</xdr:rowOff>
    </xdr:from>
    <xdr:to>
      <xdr:col>46</xdr:col>
      <xdr:colOff>38100</xdr:colOff>
      <xdr:row>56</xdr:row>
      <xdr:rowOff>142503</xdr:rowOff>
    </xdr:to>
    <xdr:sp macro="" textlink="">
      <xdr:nvSpPr>
        <xdr:cNvPr id="375" name="楕円 374"/>
        <xdr:cNvSpPr/>
      </xdr:nvSpPr>
      <xdr:spPr>
        <a:xfrm>
          <a:off x="8699500" y="96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133630</xdr:rowOff>
    </xdr:from>
    <xdr:ext cx="534377" cy="259045"/>
    <xdr:sp macro="" textlink="">
      <xdr:nvSpPr>
        <xdr:cNvPr id="376" name="テキスト ボックス 375"/>
        <xdr:cNvSpPr txBox="1"/>
      </xdr:nvSpPr>
      <xdr:spPr>
        <a:xfrm>
          <a:off x="8483111" y="97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36285</xdr:rowOff>
    </xdr:from>
    <xdr:to>
      <xdr:col>41</xdr:col>
      <xdr:colOff>101600</xdr:colOff>
      <xdr:row>56</xdr:row>
      <xdr:rowOff>137885</xdr:rowOff>
    </xdr:to>
    <xdr:sp macro="" textlink="">
      <xdr:nvSpPr>
        <xdr:cNvPr id="377" name="楕円 376"/>
        <xdr:cNvSpPr/>
      </xdr:nvSpPr>
      <xdr:spPr>
        <a:xfrm>
          <a:off x="7810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129012</xdr:rowOff>
    </xdr:from>
    <xdr:ext cx="534377" cy="259045"/>
    <xdr:sp macro="" textlink="">
      <xdr:nvSpPr>
        <xdr:cNvPr id="378" name="テキスト ボックス 377"/>
        <xdr:cNvSpPr txBox="1"/>
      </xdr:nvSpPr>
      <xdr:spPr>
        <a:xfrm>
          <a:off x="7594111" y="97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51702</xdr:rowOff>
    </xdr:from>
    <xdr:to>
      <xdr:col>36</xdr:col>
      <xdr:colOff>165100</xdr:colOff>
      <xdr:row>56</xdr:row>
      <xdr:rowOff>153302</xdr:rowOff>
    </xdr:to>
    <xdr:sp macro="" textlink="">
      <xdr:nvSpPr>
        <xdr:cNvPr id="379" name="楕円 378"/>
        <xdr:cNvSpPr/>
      </xdr:nvSpPr>
      <xdr:spPr>
        <a:xfrm>
          <a:off x="6921500" y="96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144429</xdr:rowOff>
    </xdr:from>
    <xdr:ext cx="534377" cy="259045"/>
    <xdr:sp macro="" textlink="">
      <xdr:nvSpPr>
        <xdr:cNvPr id="380" name="テキスト ボックス 379"/>
        <xdr:cNvSpPr txBox="1"/>
      </xdr:nvSpPr>
      <xdr:spPr>
        <a:xfrm>
          <a:off x="6705111" y="97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109525</xdr:rowOff>
    </xdr:from>
    <xdr:to>
      <xdr:col>55</xdr:col>
      <xdr:colOff>0</xdr:colOff>
      <xdr:row>79</xdr:row>
      <xdr:rowOff>11095</xdr:rowOff>
    </xdr:to>
    <xdr:cxnSp macro="">
      <xdr:nvCxnSpPr>
        <xdr:cNvPr id="411" name="直線コネクタ 410"/>
        <xdr:cNvCxnSpPr/>
      </xdr:nvCxnSpPr>
      <xdr:spPr>
        <a:xfrm flipV="1">
          <a:off x="9639300" y="13482625"/>
          <a:ext cx="838200" cy="7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11095</xdr:rowOff>
    </xdr:from>
    <xdr:to>
      <xdr:col>50</xdr:col>
      <xdr:colOff>114300</xdr:colOff>
      <xdr:row>79</xdr:row>
      <xdr:rowOff>28127</xdr:rowOff>
    </xdr:to>
    <xdr:cxnSp macro="">
      <xdr:nvCxnSpPr>
        <xdr:cNvPr id="414" name="直線コネクタ 413"/>
        <xdr:cNvCxnSpPr/>
      </xdr:nvCxnSpPr>
      <xdr:spPr>
        <a:xfrm flipV="1">
          <a:off x="8750300" y="13555645"/>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102732</xdr:rowOff>
    </xdr:from>
    <xdr:to>
      <xdr:col>45</xdr:col>
      <xdr:colOff>177800</xdr:colOff>
      <xdr:row>79</xdr:row>
      <xdr:rowOff>28127</xdr:rowOff>
    </xdr:to>
    <xdr:cxnSp macro="">
      <xdr:nvCxnSpPr>
        <xdr:cNvPr id="417" name="直線コネクタ 416"/>
        <xdr:cNvCxnSpPr/>
      </xdr:nvCxnSpPr>
      <xdr:spPr>
        <a:xfrm>
          <a:off x="7861300" y="13475832"/>
          <a:ext cx="889000" cy="9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29254</xdr:rowOff>
    </xdr:from>
    <xdr:to>
      <xdr:col>41</xdr:col>
      <xdr:colOff>50800</xdr:colOff>
      <xdr:row>78</xdr:row>
      <xdr:rowOff>102732</xdr:rowOff>
    </xdr:to>
    <xdr:cxnSp macro="">
      <xdr:nvCxnSpPr>
        <xdr:cNvPr id="420" name="直線コネクタ 419"/>
        <xdr:cNvCxnSpPr/>
      </xdr:nvCxnSpPr>
      <xdr:spPr>
        <a:xfrm>
          <a:off x="6972300" y="13402354"/>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58725</xdr:rowOff>
    </xdr:from>
    <xdr:to>
      <xdr:col>55</xdr:col>
      <xdr:colOff>50800</xdr:colOff>
      <xdr:row>78</xdr:row>
      <xdr:rowOff>160325</xdr:rowOff>
    </xdr:to>
    <xdr:sp macro="" textlink="">
      <xdr:nvSpPr>
        <xdr:cNvPr id="430" name="楕円 429"/>
        <xdr:cNvSpPr/>
      </xdr:nvSpPr>
      <xdr:spPr>
        <a:xfrm>
          <a:off x="104267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37152</xdr:rowOff>
    </xdr:from>
    <xdr:ext cx="469744" cy="259045"/>
    <xdr:sp macro="" textlink="">
      <xdr:nvSpPr>
        <xdr:cNvPr id="431" name="普通建設事業費 （ うち新規整備　）該当値テキスト"/>
        <xdr:cNvSpPr txBox="1"/>
      </xdr:nvSpPr>
      <xdr:spPr>
        <a:xfrm>
          <a:off x="10528300" y="134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131745</xdr:rowOff>
    </xdr:from>
    <xdr:to>
      <xdr:col>50</xdr:col>
      <xdr:colOff>165100</xdr:colOff>
      <xdr:row>79</xdr:row>
      <xdr:rowOff>61895</xdr:rowOff>
    </xdr:to>
    <xdr:sp macro="" textlink="">
      <xdr:nvSpPr>
        <xdr:cNvPr id="432" name="楕円 431"/>
        <xdr:cNvSpPr/>
      </xdr:nvSpPr>
      <xdr:spPr>
        <a:xfrm>
          <a:off x="9588500" y="13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53022</xdr:rowOff>
    </xdr:from>
    <xdr:ext cx="469744" cy="259045"/>
    <xdr:sp macro="" textlink="">
      <xdr:nvSpPr>
        <xdr:cNvPr id="433" name="テキスト ボックス 432"/>
        <xdr:cNvSpPr txBox="1"/>
      </xdr:nvSpPr>
      <xdr:spPr>
        <a:xfrm>
          <a:off x="9404428" y="1359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148777</xdr:rowOff>
    </xdr:from>
    <xdr:to>
      <xdr:col>46</xdr:col>
      <xdr:colOff>38100</xdr:colOff>
      <xdr:row>79</xdr:row>
      <xdr:rowOff>78927</xdr:rowOff>
    </xdr:to>
    <xdr:sp macro="" textlink="">
      <xdr:nvSpPr>
        <xdr:cNvPr id="434" name="楕円 433"/>
        <xdr:cNvSpPr/>
      </xdr:nvSpPr>
      <xdr:spPr>
        <a:xfrm>
          <a:off x="8699500" y="13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70054</xdr:rowOff>
    </xdr:from>
    <xdr:ext cx="469744" cy="259045"/>
    <xdr:sp macro="" textlink="">
      <xdr:nvSpPr>
        <xdr:cNvPr id="435" name="テキスト ボックス 434"/>
        <xdr:cNvSpPr txBox="1"/>
      </xdr:nvSpPr>
      <xdr:spPr>
        <a:xfrm>
          <a:off x="8515428" y="136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51932</xdr:rowOff>
    </xdr:from>
    <xdr:to>
      <xdr:col>41</xdr:col>
      <xdr:colOff>101600</xdr:colOff>
      <xdr:row>78</xdr:row>
      <xdr:rowOff>153532</xdr:rowOff>
    </xdr:to>
    <xdr:sp macro="" textlink="">
      <xdr:nvSpPr>
        <xdr:cNvPr id="436" name="楕円 435"/>
        <xdr:cNvSpPr/>
      </xdr:nvSpPr>
      <xdr:spPr>
        <a:xfrm>
          <a:off x="7810500" y="13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144659</xdr:rowOff>
    </xdr:from>
    <xdr:ext cx="534377" cy="259045"/>
    <xdr:sp macro="" textlink="">
      <xdr:nvSpPr>
        <xdr:cNvPr id="437" name="テキスト ボックス 436"/>
        <xdr:cNvSpPr txBox="1"/>
      </xdr:nvSpPr>
      <xdr:spPr>
        <a:xfrm>
          <a:off x="7594111" y="135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149904</xdr:rowOff>
    </xdr:from>
    <xdr:to>
      <xdr:col>36</xdr:col>
      <xdr:colOff>165100</xdr:colOff>
      <xdr:row>78</xdr:row>
      <xdr:rowOff>80054</xdr:rowOff>
    </xdr:to>
    <xdr:sp macro="" textlink="">
      <xdr:nvSpPr>
        <xdr:cNvPr id="438" name="楕円 437"/>
        <xdr:cNvSpPr/>
      </xdr:nvSpPr>
      <xdr:spPr>
        <a:xfrm>
          <a:off x="69215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71181</xdr:rowOff>
    </xdr:from>
    <xdr:ext cx="534377" cy="259045"/>
    <xdr:sp macro="" textlink="">
      <xdr:nvSpPr>
        <xdr:cNvPr id="439" name="テキスト ボックス 438"/>
        <xdr:cNvSpPr txBox="1"/>
      </xdr:nvSpPr>
      <xdr:spPr>
        <a:xfrm>
          <a:off x="6705111" y="134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26298</xdr:rowOff>
    </xdr:from>
    <xdr:to>
      <xdr:col>55</xdr:col>
      <xdr:colOff>0</xdr:colOff>
      <xdr:row>97</xdr:row>
      <xdr:rowOff>85457</xdr:rowOff>
    </xdr:to>
    <xdr:cxnSp macro="">
      <xdr:nvCxnSpPr>
        <xdr:cNvPr id="470" name="直線コネクタ 469"/>
        <xdr:cNvCxnSpPr/>
      </xdr:nvCxnSpPr>
      <xdr:spPr>
        <a:xfrm>
          <a:off x="9639300" y="16656948"/>
          <a:ext cx="8382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18836</xdr:rowOff>
    </xdr:from>
    <xdr:to>
      <xdr:col>50</xdr:col>
      <xdr:colOff>114300</xdr:colOff>
      <xdr:row>97</xdr:row>
      <xdr:rowOff>26298</xdr:rowOff>
    </xdr:to>
    <xdr:cxnSp macro="">
      <xdr:nvCxnSpPr>
        <xdr:cNvPr id="473" name="直線コネクタ 472"/>
        <xdr:cNvCxnSpPr/>
      </xdr:nvCxnSpPr>
      <xdr:spPr>
        <a:xfrm>
          <a:off x="8750300" y="16649486"/>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18836</xdr:rowOff>
    </xdr:from>
    <xdr:to>
      <xdr:col>45</xdr:col>
      <xdr:colOff>177800</xdr:colOff>
      <xdr:row>97</xdr:row>
      <xdr:rowOff>52343</xdr:rowOff>
    </xdr:to>
    <xdr:cxnSp macro="">
      <xdr:nvCxnSpPr>
        <xdr:cNvPr id="476" name="直線コネクタ 475"/>
        <xdr:cNvCxnSpPr/>
      </xdr:nvCxnSpPr>
      <xdr:spPr>
        <a:xfrm flipV="1">
          <a:off x="7861300" y="16649486"/>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52343</xdr:rowOff>
    </xdr:from>
    <xdr:to>
      <xdr:col>41</xdr:col>
      <xdr:colOff>50800</xdr:colOff>
      <xdr:row>98</xdr:row>
      <xdr:rowOff>25220</xdr:rowOff>
    </xdr:to>
    <xdr:cxnSp macro="">
      <xdr:nvCxnSpPr>
        <xdr:cNvPr id="479" name="直線コネクタ 478"/>
        <xdr:cNvCxnSpPr/>
      </xdr:nvCxnSpPr>
      <xdr:spPr>
        <a:xfrm flipV="1">
          <a:off x="6972300" y="16682993"/>
          <a:ext cx="889000" cy="14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34657</xdr:rowOff>
    </xdr:from>
    <xdr:to>
      <xdr:col>55</xdr:col>
      <xdr:colOff>50800</xdr:colOff>
      <xdr:row>97</xdr:row>
      <xdr:rowOff>136257</xdr:rowOff>
    </xdr:to>
    <xdr:sp macro="" textlink="">
      <xdr:nvSpPr>
        <xdr:cNvPr id="489" name="楕円 488"/>
        <xdr:cNvSpPr/>
      </xdr:nvSpPr>
      <xdr:spPr>
        <a:xfrm>
          <a:off x="10426700" y="166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13084</xdr:rowOff>
    </xdr:from>
    <xdr:ext cx="534377" cy="259045"/>
    <xdr:sp macro="" textlink="">
      <xdr:nvSpPr>
        <xdr:cNvPr id="490" name="普通建設事業費 （ うち更新整備　）該当値テキスト"/>
        <xdr:cNvSpPr txBox="1"/>
      </xdr:nvSpPr>
      <xdr:spPr>
        <a:xfrm>
          <a:off x="10528300" y="166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146948</xdr:rowOff>
    </xdr:from>
    <xdr:to>
      <xdr:col>50</xdr:col>
      <xdr:colOff>165100</xdr:colOff>
      <xdr:row>97</xdr:row>
      <xdr:rowOff>77098</xdr:rowOff>
    </xdr:to>
    <xdr:sp macro="" textlink="">
      <xdr:nvSpPr>
        <xdr:cNvPr id="491" name="楕円 490"/>
        <xdr:cNvSpPr/>
      </xdr:nvSpPr>
      <xdr:spPr>
        <a:xfrm>
          <a:off x="9588500" y="166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68225</xdr:rowOff>
    </xdr:from>
    <xdr:ext cx="534377" cy="259045"/>
    <xdr:sp macro="" textlink="">
      <xdr:nvSpPr>
        <xdr:cNvPr id="492" name="テキスト ボックス 491"/>
        <xdr:cNvSpPr txBox="1"/>
      </xdr:nvSpPr>
      <xdr:spPr>
        <a:xfrm>
          <a:off x="9372111" y="1669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139486</xdr:rowOff>
    </xdr:from>
    <xdr:to>
      <xdr:col>46</xdr:col>
      <xdr:colOff>38100</xdr:colOff>
      <xdr:row>97</xdr:row>
      <xdr:rowOff>69636</xdr:rowOff>
    </xdr:to>
    <xdr:sp macro="" textlink="">
      <xdr:nvSpPr>
        <xdr:cNvPr id="493" name="楕円 492"/>
        <xdr:cNvSpPr/>
      </xdr:nvSpPr>
      <xdr:spPr>
        <a:xfrm>
          <a:off x="8699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60763</xdr:rowOff>
    </xdr:from>
    <xdr:ext cx="534377" cy="259045"/>
    <xdr:sp macro="" textlink="">
      <xdr:nvSpPr>
        <xdr:cNvPr id="494" name="テキスト ボックス 493"/>
        <xdr:cNvSpPr txBox="1"/>
      </xdr:nvSpPr>
      <xdr:spPr>
        <a:xfrm>
          <a:off x="8483111" y="166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xdr:rowOff>
    </xdr:from>
    <xdr:to>
      <xdr:col>41</xdr:col>
      <xdr:colOff>101600</xdr:colOff>
      <xdr:row>97</xdr:row>
      <xdr:rowOff>103143</xdr:rowOff>
    </xdr:to>
    <xdr:sp macro="" textlink="">
      <xdr:nvSpPr>
        <xdr:cNvPr id="495" name="楕円 494"/>
        <xdr:cNvSpPr/>
      </xdr:nvSpPr>
      <xdr:spPr>
        <a:xfrm>
          <a:off x="7810500" y="166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94270</xdr:rowOff>
    </xdr:from>
    <xdr:ext cx="534377" cy="259045"/>
    <xdr:sp macro="" textlink="">
      <xdr:nvSpPr>
        <xdr:cNvPr id="496" name="テキスト ボックス 495"/>
        <xdr:cNvSpPr txBox="1"/>
      </xdr:nvSpPr>
      <xdr:spPr>
        <a:xfrm>
          <a:off x="7594111" y="167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145870</xdr:rowOff>
    </xdr:from>
    <xdr:to>
      <xdr:col>36</xdr:col>
      <xdr:colOff>165100</xdr:colOff>
      <xdr:row>98</xdr:row>
      <xdr:rowOff>76020</xdr:rowOff>
    </xdr:to>
    <xdr:sp macro="" textlink="">
      <xdr:nvSpPr>
        <xdr:cNvPr id="497" name="楕円 496"/>
        <xdr:cNvSpPr/>
      </xdr:nvSpPr>
      <xdr:spPr>
        <a:xfrm>
          <a:off x="6921500" y="167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67147</xdr:rowOff>
    </xdr:from>
    <xdr:ext cx="534377" cy="259045"/>
    <xdr:sp macro="" textlink="">
      <xdr:nvSpPr>
        <xdr:cNvPr id="498" name="テキスト ボックス 497"/>
        <xdr:cNvSpPr txBox="1"/>
      </xdr:nvSpPr>
      <xdr:spPr>
        <a:xfrm>
          <a:off x="6705111" y="168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113740</xdr:rowOff>
    </xdr:from>
    <xdr:to>
      <xdr:col>85</xdr:col>
      <xdr:colOff>127000</xdr:colOff>
      <xdr:row>38</xdr:row>
      <xdr:rowOff>138192</xdr:rowOff>
    </xdr:to>
    <xdr:cxnSp macro="">
      <xdr:nvCxnSpPr>
        <xdr:cNvPr id="525" name="直線コネクタ 524"/>
        <xdr:cNvCxnSpPr/>
      </xdr:nvCxnSpPr>
      <xdr:spPr>
        <a:xfrm flipV="1">
          <a:off x="15481300" y="6628840"/>
          <a:ext cx="8382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137039</xdr:rowOff>
    </xdr:from>
    <xdr:to>
      <xdr:col>81</xdr:col>
      <xdr:colOff>50800</xdr:colOff>
      <xdr:row>38</xdr:row>
      <xdr:rowOff>138192</xdr:rowOff>
    </xdr:to>
    <xdr:cxnSp macro="">
      <xdr:nvCxnSpPr>
        <xdr:cNvPr id="528" name="直線コネクタ 527"/>
        <xdr:cNvCxnSpPr/>
      </xdr:nvCxnSpPr>
      <xdr:spPr>
        <a:xfrm>
          <a:off x="14592300" y="6652139"/>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131388</xdr:rowOff>
    </xdr:from>
    <xdr:to>
      <xdr:col>76</xdr:col>
      <xdr:colOff>114300</xdr:colOff>
      <xdr:row>38</xdr:row>
      <xdr:rowOff>137039</xdr:rowOff>
    </xdr:to>
    <xdr:cxnSp macro="">
      <xdr:nvCxnSpPr>
        <xdr:cNvPr id="531" name="直線コネクタ 530"/>
        <xdr:cNvCxnSpPr/>
      </xdr:nvCxnSpPr>
      <xdr:spPr>
        <a:xfrm>
          <a:off x="13703300" y="6646488"/>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131388</xdr:rowOff>
    </xdr:from>
    <xdr:to>
      <xdr:col>71</xdr:col>
      <xdr:colOff>177800</xdr:colOff>
      <xdr:row>38</xdr:row>
      <xdr:rowOff>134634</xdr:rowOff>
    </xdr:to>
    <xdr:cxnSp macro="">
      <xdr:nvCxnSpPr>
        <xdr:cNvPr id="534" name="直線コネクタ 533"/>
        <xdr:cNvCxnSpPr/>
      </xdr:nvCxnSpPr>
      <xdr:spPr>
        <a:xfrm flipV="1">
          <a:off x="12814300" y="664648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62940</xdr:rowOff>
    </xdr:from>
    <xdr:to>
      <xdr:col>85</xdr:col>
      <xdr:colOff>177800</xdr:colOff>
      <xdr:row>38</xdr:row>
      <xdr:rowOff>164540</xdr:rowOff>
    </xdr:to>
    <xdr:sp macro="" textlink="">
      <xdr:nvSpPr>
        <xdr:cNvPr id="544" name="楕円 543"/>
        <xdr:cNvSpPr/>
      </xdr:nvSpPr>
      <xdr:spPr>
        <a:xfrm>
          <a:off x="16268700" y="65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87392</xdr:rowOff>
    </xdr:from>
    <xdr:to>
      <xdr:col>81</xdr:col>
      <xdr:colOff>101600</xdr:colOff>
      <xdr:row>39</xdr:row>
      <xdr:rowOff>17542</xdr:rowOff>
    </xdr:to>
    <xdr:sp macro="" textlink="">
      <xdr:nvSpPr>
        <xdr:cNvPr id="546" name="楕円 545"/>
        <xdr:cNvSpPr/>
      </xdr:nvSpPr>
      <xdr:spPr>
        <a:xfrm>
          <a:off x="15430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8669</xdr:rowOff>
    </xdr:from>
    <xdr:ext cx="378565" cy="259045"/>
    <xdr:sp macro="" textlink="">
      <xdr:nvSpPr>
        <xdr:cNvPr id="547" name="テキスト ボックス 546"/>
        <xdr:cNvSpPr txBox="1"/>
      </xdr:nvSpPr>
      <xdr:spPr>
        <a:xfrm>
          <a:off x="15292017" y="669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86239</xdr:rowOff>
    </xdr:from>
    <xdr:to>
      <xdr:col>76</xdr:col>
      <xdr:colOff>165100</xdr:colOff>
      <xdr:row>39</xdr:row>
      <xdr:rowOff>16389</xdr:rowOff>
    </xdr:to>
    <xdr:sp macro="" textlink="">
      <xdr:nvSpPr>
        <xdr:cNvPr id="548" name="楕円 547"/>
        <xdr:cNvSpPr/>
      </xdr:nvSpPr>
      <xdr:spPr>
        <a:xfrm>
          <a:off x="14541500" y="66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7516</xdr:rowOff>
    </xdr:from>
    <xdr:ext cx="378565" cy="259045"/>
    <xdr:sp macro="" textlink="">
      <xdr:nvSpPr>
        <xdr:cNvPr id="549" name="テキスト ボックス 548"/>
        <xdr:cNvSpPr txBox="1"/>
      </xdr:nvSpPr>
      <xdr:spPr>
        <a:xfrm>
          <a:off x="14403017" y="669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80588</xdr:rowOff>
    </xdr:from>
    <xdr:to>
      <xdr:col>72</xdr:col>
      <xdr:colOff>38100</xdr:colOff>
      <xdr:row>39</xdr:row>
      <xdr:rowOff>10738</xdr:rowOff>
    </xdr:to>
    <xdr:sp macro="" textlink="">
      <xdr:nvSpPr>
        <xdr:cNvPr id="550" name="楕円 549"/>
        <xdr:cNvSpPr/>
      </xdr:nvSpPr>
      <xdr:spPr>
        <a:xfrm>
          <a:off x="13652500" y="65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1865</xdr:rowOff>
    </xdr:from>
    <xdr:ext cx="378565" cy="259045"/>
    <xdr:sp macro="" textlink="">
      <xdr:nvSpPr>
        <xdr:cNvPr id="551" name="テキスト ボックス 550"/>
        <xdr:cNvSpPr txBox="1"/>
      </xdr:nvSpPr>
      <xdr:spPr>
        <a:xfrm>
          <a:off x="13514017" y="668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83834</xdr:rowOff>
    </xdr:from>
    <xdr:to>
      <xdr:col>67</xdr:col>
      <xdr:colOff>101600</xdr:colOff>
      <xdr:row>39</xdr:row>
      <xdr:rowOff>13984</xdr:rowOff>
    </xdr:to>
    <xdr:sp macro="" textlink="">
      <xdr:nvSpPr>
        <xdr:cNvPr id="552" name="楕円 551"/>
        <xdr:cNvSpPr/>
      </xdr:nvSpPr>
      <xdr:spPr>
        <a:xfrm>
          <a:off x="12763500" y="65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5111</xdr:rowOff>
    </xdr:from>
    <xdr:ext cx="378565" cy="259045"/>
    <xdr:sp macro="" textlink="">
      <xdr:nvSpPr>
        <xdr:cNvPr id="553" name="テキスト ボックス 552"/>
        <xdr:cNvSpPr txBox="1"/>
      </xdr:nvSpPr>
      <xdr:spPr>
        <a:xfrm>
          <a:off x="12625017" y="669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18783</xdr:rowOff>
    </xdr:from>
    <xdr:to>
      <xdr:col>85</xdr:col>
      <xdr:colOff>127000</xdr:colOff>
      <xdr:row>77</xdr:row>
      <xdr:rowOff>31547</xdr:rowOff>
    </xdr:to>
    <xdr:cxnSp macro="">
      <xdr:nvCxnSpPr>
        <xdr:cNvPr id="631" name="直線コネクタ 630"/>
        <xdr:cNvCxnSpPr/>
      </xdr:nvCxnSpPr>
      <xdr:spPr>
        <a:xfrm flipV="1">
          <a:off x="15481300" y="13220433"/>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24854</xdr:rowOff>
    </xdr:from>
    <xdr:to>
      <xdr:col>81</xdr:col>
      <xdr:colOff>50800</xdr:colOff>
      <xdr:row>77</xdr:row>
      <xdr:rowOff>31547</xdr:rowOff>
    </xdr:to>
    <xdr:cxnSp macro="">
      <xdr:nvCxnSpPr>
        <xdr:cNvPr id="634" name="直線コネクタ 633"/>
        <xdr:cNvCxnSpPr/>
      </xdr:nvCxnSpPr>
      <xdr:spPr>
        <a:xfrm>
          <a:off x="14592300" y="1322650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1409</xdr:rowOff>
    </xdr:from>
    <xdr:to>
      <xdr:col>76</xdr:col>
      <xdr:colOff>114300</xdr:colOff>
      <xdr:row>77</xdr:row>
      <xdr:rowOff>24854</xdr:rowOff>
    </xdr:to>
    <xdr:cxnSp macro="">
      <xdr:nvCxnSpPr>
        <xdr:cNvPr id="637" name="直線コネクタ 636"/>
        <xdr:cNvCxnSpPr/>
      </xdr:nvCxnSpPr>
      <xdr:spPr>
        <a:xfrm>
          <a:off x="13703300" y="13203059"/>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71819</xdr:rowOff>
    </xdr:from>
    <xdr:to>
      <xdr:col>71</xdr:col>
      <xdr:colOff>177800</xdr:colOff>
      <xdr:row>77</xdr:row>
      <xdr:rowOff>1409</xdr:rowOff>
    </xdr:to>
    <xdr:cxnSp macro="">
      <xdr:nvCxnSpPr>
        <xdr:cNvPr id="640" name="直線コネクタ 639"/>
        <xdr:cNvCxnSpPr/>
      </xdr:nvCxnSpPr>
      <xdr:spPr>
        <a:xfrm>
          <a:off x="12814300" y="13102019"/>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139433</xdr:rowOff>
    </xdr:from>
    <xdr:to>
      <xdr:col>85</xdr:col>
      <xdr:colOff>177800</xdr:colOff>
      <xdr:row>77</xdr:row>
      <xdr:rowOff>69583</xdr:rowOff>
    </xdr:to>
    <xdr:sp macro="" textlink="">
      <xdr:nvSpPr>
        <xdr:cNvPr id="650" name="楕円 649"/>
        <xdr:cNvSpPr/>
      </xdr:nvSpPr>
      <xdr:spPr>
        <a:xfrm>
          <a:off x="16268700" y="131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117860</xdr:rowOff>
    </xdr:from>
    <xdr:ext cx="534377" cy="259045"/>
    <xdr:sp macro="" textlink="">
      <xdr:nvSpPr>
        <xdr:cNvPr id="651" name="公債費該当値テキスト"/>
        <xdr:cNvSpPr txBox="1"/>
      </xdr:nvSpPr>
      <xdr:spPr>
        <a:xfrm>
          <a:off x="16370300" y="131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152197</xdr:rowOff>
    </xdr:from>
    <xdr:to>
      <xdr:col>81</xdr:col>
      <xdr:colOff>101600</xdr:colOff>
      <xdr:row>77</xdr:row>
      <xdr:rowOff>82347</xdr:rowOff>
    </xdr:to>
    <xdr:sp macro="" textlink="">
      <xdr:nvSpPr>
        <xdr:cNvPr id="652" name="楕円 651"/>
        <xdr:cNvSpPr/>
      </xdr:nvSpPr>
      <xdr:spPr>
        <a:xfrm>
          <a:off x="15430500" y="131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73474</xdr:rowOff>
    </xdr:from>
    <xdr:ext cx="534377" cy="259045"/>
    <xdr:sp macro="" textlink="">
      <xdr:nvSpPr>
        <xdr:cNvPr id="653" name="テキスト ボックス 652"/>
        <xdr:cNvSpPr txBox="1"/>
      </xdr:nvSpPr>
      <xdr:spPr>
        <a:xfrm>
          <a:off x="15214111" y="132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145504</xdr:rowOff>
    </xdr:from>
    <xdr:to>
      <xdr:col>76</xdr:col>
      <xdr:colOff>165100</xdr:colOff>
      <xdr:row>77</xdr:row>
      <xdr:rowOff>75654</xdr:rowOff>
    </xdr:to>
    <xdr:sp macro="" textlink="">
      <xdr:nvSpPr>
        <xdr:cNvPr id="654" name="楕円 653"/>
        <xdr:cNvSpPr/>
      </xdr:nvSpPr>
      <xdr:spPr>
        <a:xfrm>
          <a:off x="14541500" y="13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66781</xdr:rowOff>
    </xdr:from>
    <xdr:ext cx="534377" cy="259045"/>
    <xdr:sp macro="" textlink="">
      <xdr:nvSpPr>
        <xdr:cNvPr id="655" name="テキスト ボックス 654"/>
        <xdr:cNvSpPr txBox="1"/>
      </xdr:nvSpPr>
      <xdr:spPr>
        <a:xfrm>
          <a:off x="14325111" y="132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122059</xdr:rowOff>
    </xdr:from>
    <xdr:to>
      <xdr:col>72</xdr:col>
      <xdr:colOff>38100</xdr:colOff>
      <xdr:row>77</xdr:row>
      <xdr:rowOff>52209</xdr:rowOff>
    </xdr:to>
    <xdr:sp macro="" textlink="">
      <xdr:nvSpPr>
        <xdr:cNvPr id="656" name="楕円 655"/>
        <xdr:cNvSpPr/>
      </xdr:nvSpPr>
      <xdr:spPr>
        <a:xfrm>
          <a:off x="13652500" y="131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43336</xdr:rowOff>
    </xdr:from>
    <xdr:ext cx="534377" cy="259045"/>
    <xdr:sp macro="" textlink="">
      <xdr:nvSpPr>
        <xdr:cNvPr id="657" name="テキスト ボックス 656"/>
        <xdr:cNvSpPr txBox="1"/>
      </xdr:nvSpPr>
      <xdr:spPr>
        <a:xfrm>
          <a:off x="13436111" y="132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21019</xdr:rowOff>
    </xdr:from>
    <xdr:to>
      <xdr:col>67</xdr:col>
      <xdr:colOff>101600</xdr:colOff>
      <xdr:row>76</xdr:row>
      <xdr:rowOff>122619</xdr:rowOff>
    </xdr:to>
    <xdr:sp macro="" textlink="">
      <xdr:nvSpPr>
        <xdr:cNvPr id="658" name="楕円 657"/>
        <xdr:cNvSpPr/>
      </xdr:nvSpPr>
      <xdr:spPr>
        <a:xfrm>
          <a:off x="12763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113746</xdr:rowOff>
    </xdr:from>
    <xdr:ext cx="534377" cy="259045"/>
    <xdr:sp macro="" textlink="">
      <xdr:nvSpPr>
        <xdr:cNvPr id="659" name="テキスト ボックス 658"/>
        <xdr:cNvSpPr txBox="1"/>
      </xdr:nvSpPr>
      <xdr:spPr>
        <a:xfrm>
          <a:off x="12547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69726</xdr:rowOff>
    </xdr:from>
    <xdr:to>
      <xdr:col>85</xdr:col>
      <xdr:colOff>127000</xdr:colOff>
      <xdr:row>96</xdr:row>
      <xdr:rowOff>159108</xdr:rowOff>
    </xdr:to>
    <xdr:cxnSp macro="">
      <xdr:nvCxnSpPr>
        <xdr:cNvPr id="686" name="直線コネクタ 685"/>
        <xdr:cNvCxnSpPr/>
      </xdr:nvCxnSpPr>
      <xdr:spPr>
        <a:xfrm flipV="1">
          <a:off x="15481300" y="16528926"/>
          <a:ext cx="8382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29332</xdr:rowOff>
    </xdr:from>
    <xdr:to>
      <xdr:col>81</xdr:col>
      <xdr:colOff>50800</xdr:colOff>
      <xdr:row>96</xdr:row>
      <xdr:rowOff>159108</xdr:rowOff>
    </xdr:to>
    <xdr:cxnSp macro="">
      <xdr:nvCxnSpPr>
        <xdr:cNvPr id="689" name="直線コネクタ 688"/>
        <xdr:cNvCxnSpPr/>
      </xdr:nvCxnSpPr>
      <xdr:spPr>
        <a:xfrm>
          <a:off x="14592300" y="15974182"/>
          <a:ext cx="889000" cy="6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29332</xdr:rowOff>
    </xdr:from>
    <xdr:to>
      <xdr:col>76</xdr:col>
      <xdr:colOff>114300</xdr:colOff>
      <xdr:row>97</xdr:row>
      <xdr:rowOff>99489</xdr:rowOff>
    </xdr:to>
    <xdr:cxnSp macro="">
      <xdr:nvCxnSpPr>
        <xdr:cNvPr id="692" name="直線コネクタ 691"/>
        <xdr:cNvCxnSpPr/>
      </xdr:nvCxnSpPr>
      <xdr:spPr>
        <a:xfrm flipV="1">
          <a:off x="13703300" y="15974182"/>
          <a:ext cx="889000" cy="7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95421</xdr:rowOff>
    </xdr:from>
    <xdr:to>
      <xdr:col>71</xdr:col>
      <xdr:colOff>177800</xdr:colOff>
      <xdr:row>97</xdr:row>
      <xdr:rowOff>99489</xdr:rowOff>
    </xdr:to>
    <xdr:cxnSp macro="">
      <xdr:nvCxnSpPr>
        <xdr:cNvPr id="695" name="直線コネクタ 694"/>
        <xdr:cNvCxnSpPr/>
      </xdr:nvCxnSpPr>
      <xdr:spPr>
        <a:xfrm>
          <a:off x="12814300" y="16726071"/>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18926</xdr:rowOff>
    </xdr:from>
    <xdr:to>
      <xdr:col>85</xdr:col>
      <xdr:colOff>177800</xdr:colOff>
      <xdr:row>96</xdr:row>
      <xdr:rowOff>120526</xdr:rowOff>
    </xdr:to>
    <xdr:sp macro="" textlink="">
      <xdr:nvSpPr>
        <xdr:cNvPr id="705" name="楕円 704"/>
        <xdr:cNvSpPr/>
      </xdr:nvSpPr>
      <xdr:spPr>
        <a:xfrm>
          <a:off x="16268700" y="164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41803</xdr:rowOff>
    </xdr:from>
    <xdr:ext cx="534377" cy="259045"/>
    <xdr:sp macro="" textlink="">
      <xdr:nvSpPr>
        <xdr:cNvPr id="706" name="積立金該当値テキスト"/>
        <xdr:cNvSpPr txBox="1"/>
      </xdr:nvSpPr>
      <xdr:spPr>
        <a:xfrm>
          <a:off x="16370300" y="1632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108308</xdr:rowOff>
    </xdr:from>
    <xdr:to>
      <xdr:col>81</xdr:col>
      <xdr:colOff>101600</xdr:colOff>
      <xdr:row>97</xdr:row>
      <xdr:rowOff>38458</xdr:rowOff>
    </xdr:to>
    <xdr:sp macro="" textlink="">
      <xdr:nvSpPr>
        <xdr:cNvPr id="707" name="楕円 706"/>
        <xdr:cNvSpPr/>
      </xdr:nvSpPr>
      <xdr:spPr>
        <a:xfrm>
          <a:off x="15430500" y="165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29585</xdr:rowOff>
    </xdr:from>
    <xdr:ext cx="534377" cy="259045"/>
    <xdr:sp macro="" textlink="">
      <xdr:nvSpPr>
        <xdr:cNvPr id="708" name="テキスト ボックス 707"/>
        <xdr:cNvSpPr txBox="1"/>
      </xdr:nvSpPr>
      <xdr:spPr>
        <a:xfrm>
          <a:off x="15214111" y="166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149982</xdr:rowOff>
    </xdr:from>
    <xdr:to>
      <xdr:col>76</xdr:col>
      <xdr:colOff>165100</xdr:colOff>
      <xdr:row>93</xdr:row>
      <xdr:rowOff>80132</xdr:rowOff>
    </xdr:to>
    <xdr:sp macro="" textlink="">
      <xdr:nvSpPr>
        <xdr:cNvPr id="709" name="楕円 708"/>
        <xdr:cNvSpPr/>
      </xdr:nvSpPr>
      <xdr:spPr>
        <a:xfrm>
          <a:off x="14541500" y="159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96659</xdr:rowOff>
    </xdr:from>
    <xdr:ext cx="534377" cy="259045"/>
    <xdr:sp macro="" textlink="">
      <xdr:nvSpPr>
        <xdr:cNvPr id="710" name="テキスト ボックス 709"/>
        <xdr:cNvSpPr txBox="1"/>
      </xdr:nvSpPr>
      <xdr:spPr>
        <a:xfrm>
          <a:off x="14325111" y="156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48689</xdr:rowOff>
    </xdr:from>
    <xdr:to>
      <xdr:col>72</xdr:col>
      <xdr:colOff>38100</xdr:colOff>
      <xdr:row>97</xdr:row>
      <xdr:rowOff>150289</xdr:rowOff>
    </xdr:to>
    <xdr:sp macro="" textlink="">
      <xdr:nvSpPr>
        <xdr:cNvPr id="711" name="楕円 710"/>
        <xdr:cNvSpPr/>
      </xdr:nvSpPr>
      <xdr:spPr>
        <a:xfrm>
          <a:off x="13652500" y="16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141416</xdr:rowOff>
    </xdr:from>
    <xdr:ext cx="469744" cy="259045"/>
    <xdr:sp macro="" textlink="">
      <xdr:nvSpPr>
        <xdr:cNvPr id="712" name="テキスト ボックス 711"/>
        <xdr:cNvSpPr txBox="1"/>
      </xdr:nvSpPr>
      <xdr:spPr>
        <a:xfrm>
          <a:off x="13468428" y="167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44621</xdr:rowOff>
    </xdr:from>
    <xdr:to>
      <xdr:col>67</xdr:col>
      <xdr:colOff>101600</xdr:colOff>
      <xdr:row>97</xdr:row>
      <xdr:rowOff>146221</xdr:rowOff>
    </xdr:to>
    <xdr:sp macro="" textlink="">
      <xdr:nvSpPr>
        <xdr:cNvPr id="713" name="楕円 712"/>
        <xdr:cNvSpPr/>
      </xdr:nvSpPr>
      <xdr:spPr>
        <a:xfrm>
          <a:off x="12763500" y="166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137348</xdr:rowOff>
    </xdr:from>
    <xdr:ext cx="469744" cy="259045"/>
    <xdr:sp macro="" textlink="">
      <xdr:nvSpPr>
        <xdr:cNvPr id="714" name="テキスト ボックス 713"/>
        <xdr:cNvSpPr txBox="1"/>
      </xdr:nvSpPr>
      <xdr:spPr>
        <a:xfrm>
          <a:off x="12579428" y="1676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88519</xdr:rowOff>
    </xdr:from>
    <xdr:to>
      <xdr:col>116</xdr:col>
      <xdr:colOff>63500</xdr:colOff>
      <xdr:row>38</xdr:row>
      <xdr:rowOff>94742</xdr:rowOff>
    </xdr:to>
    <xdr:cxnSp macro="">
      <xdr:nvCxnSpPr>
        <xdr:cNvPr id="743" name="直線コネクタ 742"/>
        <xdr:cNvCxnSpPr/>
      </xdr:nvCxnSpPr>
      <xdr:spPr>
        <a:xfrm>
          <a:off x="21323300" y="6603619"/>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88519</xdr:rowOff>
    </xdr:from>
    <xdr:to>
      <xdr:col>111</xdr:col>
      <xdr:colOff>177800</xdr:colOff>
      <xdr:row>38</xdr:row>
      <xdr:rowOff>125476</xdr:rowOff>
    </xdr:to>
    <xdr:cxnSp macro="">
      <xdr:nvCxnSpPr>
        <xdr:cNvPr id="746" name="直線コネクタ 745"/>
        <xdr:cNvCxnSpPr/>
      </xdr:nvCxnSpPr>
      <xdr:spPr>
        <a:xfrm flipV="1">
          <a:off x="20434300" y="660361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117983</xdr:rowOff>
    </xdr:from>
    <xdr:to>
      <xdr:col>107</xdr:col>
      <xdr:colOff>50800</xdr:colOff>
      <xdr:row>38</xdr:row>
      <xdr:rowOff>125476</xdr:rowOff>
    </xdr:to>
    <xdr:cxnSp macro="">
      <xdr:nvCxnSpPr>
        <xdr:cNvPr id="749" name="直線コネクタ 748"/>
        <xdr:cNvCxnSpPr/>
      </xdr:nvCxnSpPr>
      <xdr:spPr>
        <a:xfrm>
          <a:off x="19545300" y="6633083"/>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117094</xdr:rowOff>
    </xdr:from>
    <xdr:to>
      <xdr:col>102</xdr:col>
      <xdr:colOff>114300</xdr:colOff>
      <xdr:row>38</xdr:row>
      <xdr:rowOff>117983</xdr:rowOff>
    </xdr:to>
    <xdr:cxnSp macro="">
      <xdr:nvCxnSpPr>
        <xdr:cNvPr id="752" name="直線コネクタ 751"/>
        <xdr:cNvCxnSpPr/>
      </xdr:nvCxnSpPr>
      <xdr:spPr>
        <a:xfrm>
          <a:off x="18656300" y="663219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43942</xdr:rowOff>
    </xdr:from>
    <xdr:to>
      <xdr:col>116</xdr:col>
      <xdr:colOff>114300</xdr:colOff>
      <xdr:row>38</xdr:row>
      <xdr:rowOff>145542</xdr:rowOff>
    </xdr:to>
    <xdr:sp macro="" textlink="">
      <xdr:nvSpPr>
        <xdr:cNvPr id="762" name="楕円 761"/>
        <xdr:cNvSpPr/>
      </xdr:nvSpPr>
      <xdr:spPr>
        <a:xfrm>
          <a:off x="221107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130319</xdr:rowOff>
    </xdr:from>
    <xdr:ext cx="378565" cy="259045"/>
    <xdr:sp macro="" textlink="">
      <xdr:nvSpPr>
        <xdr:cNvPr id="763" name="投資及び出資金該当値テキスト"/>
        <xdr:cNvSpPr txBox="1"/>
      </xdr:nvSpPr>
      <xdr:spPr>
        <a:xfrm>
          <a:off x="22212300" y="64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37719</xdr:rowOff>
    </xdr:from>
    <xdr:to>
      <xdr:col>112</xdr:col>
      <xdr:colOff>38100</xdr:colOff>
      <xdr:row>38</xdr:row>
      <xdr:rowOff>139319</xdr:rowOff>
    </xdr:to>
    <xdr:sp macro="" textlink="">
      <xdr:nvSpPr>
        <xdr:cNvPr id="764" name="楕円 763"/>
        <xdr:cNvSpPr/>
      </xdr:nvSpPr>
      <xdr:spPr>
        <a:xfrm>
          <a:off x="21272500" y="6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130446</xdr:rowOff>
    </xdr:from>
    <xdr:ext cx="469744" cy="259045"/>
    <xdr:sp macro="" textlink="">
      <xdr:nvSpPr>
        <xdr:cNvPr id="765" name="テキスト ボックス 764"/>
        <xdr:cNvSpPr txBox="1"/>
      </xdr:nvSpPr>
      <xdr:spPr>
        <a:xfrm>
          <a:off x="21088428" y="66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74676</xdr:rowOff>
    </xdr:from>
    <xdr:to>
      <xdr:col>107</xdr:col>
      <xdr:colOff>101600</xdr:colOff>
      <xdr:row>39</xdr:row>
      <xdr:rowOff>4826</xdr:rowOff>
    </xdr:to>
    <xdr:sp macro="" textlink="">
      <xdr:nvSpPr>
        <xdr:cNvPr id="766" name="楕円 765"/>
        <xdr:cNvSpPr/>
      </xdr:nvSpPr>
      <xdr:spPr>
        <a:xfrm>
          <a:off x="20383500" y="6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167403</xdr:rowOff>
    </xdr:from>
    <xdr:ext cx="378565" cy="259045"/>
    <xdr:sp macro="" textlink="">
      <xdr:nvSpPr>
        <xdr:cNvPr id="767" name="テキスト ボックス 766"/>
        <xdr:cNvSpPr txBox="1"/>
      </xdr:nvSpPr>
      <xdr:spPr>
        <a:xfrm>
          <a:off x="20245017" y="6682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67183</xdr:rowOff>
    </xdr:from>
    <xdr:to>
      <xdr:col>102</xdr:col>
      <xdr:colOff>165100</xdr:colOff>
      <xdr:row>38</xdr:row>
      <xdr:rowOff>168783</xdr:rowOff>
    </xdr:to>
    <xdr:sp macro="" textlink="">
      <xdr:nvSpPr>
        <xdr:cNvPr id="768" name="楕円 767"/>
        <xdr:cNvSpPr/>
      </xdr:nvSpPr>
      <xdr:spPr>
        <a:xfrm>
          <a:off x="19494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159910</xdr:rowOff>
    </xdr:from>
    <xdr:ext cx="378565" cy="259045"/>
    <xdr:sp macro="" textlink="">
      <xdr:nvSpPr>
        <xdr:cNvPr id="769" name="テキスト ボックス 768"/>
        <xdr:cNvSpPr txBox="1"/>
      </xdr:nvSpPr>
      <xdr:spPr>
        <a:xfrm>
          <a:off x="19356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66294</xdr:rowOff>
    </xdr:from>
    <xdr:to>
      <xdr:col>98</xdr:col>
      <xdr:colOff>38100</xdr:colOff>
      <xdr:row>38</xdr:row>
      <xdr:rowOff>167894</xdr:rowOff>
    </xdr:to>
    <xdr:sp macro="" textlink="">
      <xdr:nvSpPr>
        <xdr:cNvPr id="770" name="楕円 769"/>
        <xdr:cNvSpPr/>
      </xdr:nvSpPr>
      <xdr:spPr>
        <a:xfrm>
          <a:off x="18605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159021</xdr:rowOff>
    </xdr:from>
    <xdr:ext cx="378565" cy="259045"/>
    <xdr:sp macro="" textlink="">
      <xdr:nvSpPr>
        <xdr:cNvPr id="771" name="テキスト ボックス 770"/>
        <xdr:cNvSpPr txBox="1"/>
      </xdr:nvSpPr>
      <xdr:spPr>
        <a:xfrm>
          <a:off x="18467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35001</xdr:rowOff>
    </xdr:from>
    <xdr:to>
      <xdr:col>116</xdr:col>
      <xdr:colOff>63500</xdr:colOff>
      <xdr:row>59</xdr:row>
      <xdr:rowOff>35078</xdr:rowOff>
    </xdr:to>
    <xdr:cxnSp macro="">
      <xdr:nvCxnSpPr>
        <xdr:cNvPr id="800" name="直線コネクタ 799"/>
        <xdr:cNvCxnSpPr/>
      </xdr:nvCxnSpPr>
      <xdr:spPr>
        <a:xfrm>
          <a:off x="21323300" y="10150551"/>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34925</xdr:rowOff>
    </xdr:from>
    <xdr:to>
      <xdr:col>111</xdr:col>
      <xdr:colOff>177800</xdr:colOff>
      <xdr:row>59</xdr:row>
      <xdr:rowOff>35001</xdr:rowOff>
    </xdr:to>
    <xdr:cxnSp macro="">
      <xdr:nvCxnSpPr>
        <xdr:cNvPr id="803" name="直線コネクタ 802"/>
        <xdr:cNvCxnSpPr/>
      </xdr:nvCxnSpPr>
      <xdr:spPr>
        <a:xfrm>
          <a:off x="20434300" y="101504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34925</xdr:rowOff>
    </xdr:from>
    <xdr:to>
      <xdr:col>107</xdr:col>
      <xdr:colOff>50800</xdr:colOff>
      <xdr:row>59</xdr:row>
      <xdr:rowOff>34925</xdr:rowOff>
    </xdr:to>
    <xdr:cxnSp macro="">
      <xdr:nvCxnSpPr>
        <xdr:cNvPr id="806" name="直線コネクタ 805"/>
        <xdr:cNvCxnSpPr/>
      </xdr:nvCxnSpPr>
      <xdr:spPr>
        <a:xfrm>
          <a:off x="19545300" y="10150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34925</xdr:rowOff>
    </xdr:from>
    <xdr:to>
      <xdr:col>102</xdr:col>
      <xdr:colOff>114300</xdr:colOff>
      <xdr:row>59</xdr:row>
      <xdr:rowOff>34925</xdr:rowOff>
    </xdr:to>
    <xdr:cxnSp macro="">
      <xdr:nvCxnSpPr>
        <xdr:cNvPr id="809" name="直線コネクタ 808"/>
        <xdr:cNvCxnSpPr/>
      </xdr:nvCxnSpPr>
      <xdr:spPr>
        <a:xfrm>
          <a:off x="18656300" y="10150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155728</xdr:rowOff>
    </xdr:from>
    <xdr:to>
      <xdr:col>116</xdr:col>
      <xdr:colOff>114300</xdr:colOff>
      <xdr:row>59</xdr:row>
      <xdr:rowOff>85878</xdr:rowOff>
    </xdr:to>
    <xdr:sp macro="" textlink="">
      <xdr:nvSpPr>
        <xdr:cNvPr id="819" name="楕円 818"/>
        <xdr:cNvSpPr/>
      </xdr:nvSpPr>
      <xdr:spPr>
        <a:xfrm>
          <a:off x="221107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70655</xdr:rowOff>
    </xdr:from>
    <xdr:ext cx="378565" cy="259045"/>
    <xdr:sp macro="" textlink="">
      <xdr:nvSpPr>
        <xdr:cNvPr id="820" name="貸付金該当値テキスト"/>
        <xdr:cNvSpPr txBox="1"/>
      </xdr:nvSpPr>
      <xdr:spPr>
        <a:xfrm>
          <a:off x="22212300" y="1001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155651</xdr:rowOff>
    </xdr:from>
    <xdr:to>
      <xdr:col>112</xdr:col>
      <xdr:colOff>38100</xdr:colOff>
      <xdr:row>59</xdr:row>
      <xdr:rowOff>85801</xdr:rowOff>
    </xdr:to>
    <xdr:sp macro="" textlink="">
      <xdr:nvSpPr>
        <xdr:cNvPr id="821" name="楕円 820"/>
        <xdr:cNvSpPr/>
      </xdr:nvSpPr>
      <xdr:spPr>
        <a:xfrm>
          <a:off x="21272500" y="100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76928</xdr:rowOff>
    </xdr:from>
    <xdr:ext cx="378565" cy="259045"/>
    <xdr:sp macro="" textlink="">
      <xdr:nvSpPr>
        <xdr:cNvPr id="822" name="テキスト ボックス 821"/>
        <xdr:cNvSpPr txBox="1"/>
      </xdr:nvSpPr>
      <xdr:spPr>
        <a:xfrm>
          <a:off x="21134017" y="1019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155575</xdr:rowOff>
    </xdr:from>
    <xdr:to>
      <xdr:col>107</xdr:col>
      <xdr:colOff>101600</xdr:colOff>
      <xdr:row>59</xdr:row>
      <xdr:rowOff>85725</xdr:rowOff>
    </xdr:to>
    <xdr:sp macro="" textlink="">
      <xdr:nvSpPr>
        <xdr:cNvPr id="823" name="楕円 822"/>
        <xdr:cNvSpPr/>
      </xdr:nvSpPr>
      <xdr:spPr>
        <a:xfrm>
          <a:off x="20383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76852</xdr:rowOff>
    </xdr:from>
    <xdr:ext cx="378565" cy="259045"/>
    <xdr:sp macro="" textlink="">
      <xdr:nvSpPr>
        <xdr:cNvPr id="824" name="テキスト ボックス 823"/>
        <xdr:cNvSpPr txBox="1"/>
      </xdr:nvSpPr>
      <xdr:spPr>
        <a:xfrm>
          <a:off x="20245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155575</xdr:rowOff>
    </xdr:from>
    <xdr:to>
      <xdr:col>102</xdr:col>
      <xdr:colOff>165100</xdr:colOff>
      <xdr:row>59</xdr:row>
      <xdr:rowOff>85725</xdr:rowOff>
    </xdr:to>
    <xdr:sp macro="" textlink="">
      <xdr:nvSpPr>
        <xdr:cNvPr id="825" name="楕円 824"/>
        <xdr:cNvSpPr/>
      </xdr:nvSpPr>
      <xdr:spPr>
        <a:xfrm>
          <a:off x="19494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76852</xdr:rowOff>
    </xdr:from>
    <xdr:ext cx="378565" cy="259045"/>
    <xdr:sp macro="" textlink="">
      <xdr:nvSpPr>
        <xdr:cNvPr id="826" name="テキスト ボックス 825"/>
        <xdr:cNvSpPr txBox="1"/>
      </xdr:nvSpPr>
      <xdr:spPr>
        <a:xfrm>
          <a:off x="19356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155575</xdr:rowOff>
    </xdr:from>
    <xdr:to>
      <xdr:col>98</xdr:col>
      <xdr:colOff>38100</xdr:colOff>
      <xdr:row>59</xdr:row>
      <xdr:rowOff>85725</xdr:rowOff>
    </xdr:to>
    <xdr:sp macro="" textlink="">
      <xdr:nvSpPr>
        <xdr:cNvPr id="827" name="楕円 826"/>
        <xdr:cNvSpPr/>
      </xdr:nvSpPr>
      <xdr:spPr>
        <a:xfrm>
          <a:off x="18605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76852</xdr:rowOff>
    </xdr:from>
    <xdr:ext cx="378565" cy="259045"/>
    <xdr:sp macro="" textlink="">
      <xdr:nvSpPr>
        <xdr:cNvPr id="828" name="テキスト ボックス 827"/>
        <xdr:cNvSpPr txBox="1"/>
      </xdr:nvSpPr>
      <xdr:spPr>
        <a:xfrm>
          <a:off x="18467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168580</xdr:rowOff>
    </xdr:from>
    <xdr:to>
      <xdr:col>116</xdr:col>
      <xdr:colOff>63500</xdr:colOff>
      <xdr:row>77</xdr:row>
      <xdr:rowOff>43365</xdr:rowOff>
    </xdr:to>
    <xdr:cxnSp macro="">
      <xdr:nvCxnSpPr>
        <xdr:cNvPr id="858" name="直線コネクタ 857"/>
        <xdr:cNvCxnSpPr/>
      </xdr:nvCxnSpPr>
      <xdr:spPr>
        <a:xfrm>
          <a:off x="21323300" y="13198780"/>
          <a:ext cx="8382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168580</xdr:rowOff>
    </xdr:from>
    <xdr:to>
      <xdr:col>111</xdr:col>
      <xdr:colOff>177800</xdr:colOff>
      <xdr:row>77</xdr:row>
      <xdr:rowOff>9513</xdr:rowOff>
    </xdr:to>
    <xdr:cxnSp macro="">
      <xdr:nvCxnSpPr>
        <xdr:cNvPr id="861" name="直線コネクタ 860"/>
        <xdr:cNvCxnSpPr/>
      </xdr:nvCxnSpPr>
      <xdr:spPr>
        <a:xfrm flipV="1">
          <a:off x="20434300" y="13198780"/>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133852</xdr:rowOff>
    </xdr:from>
    <xdr:to>
      <xdr:col>107</xdr:col>
      <xdr:colOff>50800</xdr:colOff>
      <xdr:row>77</xdr:row>
      <xdr:rowOff>9513</xdr:rowOff>
    </xdr:to>
    <xdr:cxnSp macro="">
      <xdr:nvCxnSpPr>
        <xdr:cNvPr id="864" name="直線コネクタ 863"/>
        <xdr:cNvCxnSpPr/>
      </xdr:nvCxnSpPr>
      <xdr:spPr>
        <a:xfrm>
          <a:off x="19545300" y="1316405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133852</xdr:rowOff>
    </xdr:from>
    <xdr:to>
      <xdr:col>102</xdr:col>
      <xdr:colOff>114300</xdr:colOff>
      <xdr:row>77</xdr:row>
      <xdr:rowOff>108114</xdr:rowOff>
    </xdr:to>
    <xdr:cxnSp macro="">
      <xdr:nvCxnSpPr>
        <xdr:cNvPr id="867" name="直線コネクタ 866"/>
        <xdr:cNvCxnSpPr/>
      </xdr:nvCxnSpPr>
      <xdr:spPr>
        <a:xfrm flipV="1">
          <a:off x="18656300" y="13164052"/>
          <a:ext cx="889000" cy="1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164015</xdr:rowOff>
    </xdr:from>
    <xdr:to>
      <xdr:col>116</xdr:col>
      <xdr:colOff>114300</xdr:colOff>
      <xdr:row>77</xdr:row>
      <xdr:rowOff>94165</xdr:rowOff>
    </xdr:to>
    <xdr:sp macro="" textlink="">
      <xdr:nvSpPr>
        <xdr:cNvPr id="877" name="楕円 876"/>
        <xdr:cNvSpPr/>
      </xdr:nvSpPr>
      <xdr:spPr>
        <a:xfrm>
          <a:off x="22110700" y="131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142442</xdr:rowOff>
    </xdr:from>
    <xdr:ext cx="534377" cy="259045"/>
    <xdr:sp macro="" textlink="">
      <xdr:nvSpPr>
        <xdr:cNvPr id="878" name="繰出金該当値テキスト"/>
        <xdr:cNvSpPr txBox="1"/>
      </xdr:nvSpPr>
      <xdr:spPr>
        <a:xfrm>
          <a:off x="22212300" y="131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117780</xdr:rowOff>
    </xdr:from>
    <xdr:to>
      <xdr:col>112</xdr:col>
      <xdr:colOff>38100</xdr:colOff>
      <xdr:row>77</xdr:row>
      <xdr:rowOff>47930</xdr:rowOff>
    </xdr:to>
    <xdr:sp macro="" textlink="">
      <xdr:nvSpPr>
        <xdr:cNvPr id="879" name="楕円 878"/>
        <xdr:cNvSpPr/>
      </xdr:nvSpPr>
      <xdr:spPr>
        <a:xfrm>
          <a:off x="21272500" y="13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39057</xdr:rowOff>
    </xdr:from>
    <xdr:ext cx="534377" cy="259045"/>
    <xdr:sp macro="" textlink="">
      <xdr:nvSpPr>
        <xdr:cNvPr id="880" name="テキスト ボックス 879"/>
        <xdr:cNvSpPr txBox="1"/>
      </xdr:nvSpPr>
      <xdr:spPr>
        <a:xfrm>
          <a:off x="21056111" y="132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130163</xdr:rowOff>
    </xdr:from>
    <xdr:to>
      <xdr:col>107</xdr:col>
      <xdr:colOff>101600</xdr:colOff>
      <xdr:row>77</xdr:row>
      <xdr:rowOff>60313</xdr:rowOff>
    </xdr:to>
    <xdr:sp macro="" textlink="">
      <xdr:nvSpPr>
        <xdr:cNvPr id="881" name="楕円 880"/>
        <xdr:cNvSpPr/>
      </xdr:nvSpPr>
      <xdr:spPr>
        <a:xfrm>
          <a:off x="20383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51440</xdr:rowOff>
    </xdr:from>
    <xdr:ext cx="534377" cy="259045"/>
    <xdr:sp macro="" textlink="">
      <xdr:nvSpPr>
        <xdr:cNvPr id="882" name="テキスト ボックス 881"/>
        <xdr:cNvSpPr txBox="1"/>
      </xdr:nvSpPr>
      <xdr:spPr>
        <a:xfrm>
          <a:off x="20167111" y="132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83052</xdr:rowOff>
    </xdr:from>
    <xdr:to>
      <xdr:col>102</xdr:col>
      <xdr:colOff>165100</xdr:colOff>
      <xdr:row>77</xdr:row>
      <xdr:rowOff>13202</xdr:rowOff>
    </xdr:to>
    <xdr:sp macro="" textlink="">
      <xdr:nvSpPr>
        <xdr:cNvPr id="883" name="楕円 882"/>
        <xdr:cNvSpPr/>
      </xdr:nvSpPr>
      <xdr:spPr>
        <a:xfrm>
          <a:off x="19494500" y="131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4329</xdr:rowOff>
    </xdr:from>
    <xdr:ext cx="534377" cy="259045"/>
    <xdr:sp macro="" textlink="">
      <xdr:nvSpPr>
        <xdr:cNvPr id="884" name="テキスト ボックス 883"/>
        <xdr:cNvSpPr txBox="1"/>
      </xdr:nvSpPr>
      <xdr:spPr>
        <a:xfrm>
          <a:off x="19278111" y="132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57314</xdr:rowOff>
    </xdr:from>
    <xdr:to>
      <xdr:col>98</xdr:col>
      <xdr:colOff>38100</xdr:colOff>
      <xdr:row>77</xdr:row>
      <xdr:rowOff>158914</xdr:rowOff>
    </xdr:to>
    <xdr:sp macro="" textlink="">
      <xdr:nvSpPr>
        <xdr:cNvPr id="885" name="楕円 884"/>
        <xdr:cNvSpPr/>
      </xdr:nvSpPr>
      <xdr:spPr>
        <a:xfrm>
          <a:off x="18605500" y="132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150041</xdr:rowOff>
    </xdr:from>
    <xdr:ext cx="534377" cy="259045"/>
    <xdr:sp macro="" textlink="">
      <xdr:nvSpPr>
        <xdr:cNvPr id="886" name="テキスト ボックス 885"/>
        <xdr:cNvSpPr txBox="1"/>
      </xdr:nvSpPr>
      <xdr:spPr>
        <a:xfrm>
          <a:off x="18389111" y="133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公債費は、元利償還金（Ｈ２６：３，８３４百万円、Ｈ２７：３，０３７百万円、Ｈ２８：２，８５７百万円、Ｈ２９：２，８１９百万円、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３０：２，９４８百万円）がピークを過ぎたことにより、類似団体平均を下回るようになって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運動公園及び新庁舎の整備に伴って、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令和３年度から令和５年度にかけて発行額、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市債残高が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急増するが、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に転じる見込みである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地方債の計画的な発行、公債費の抑制に努め、中期財政計画に沿った財政運営を確保する。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扶助費は、全国平均と比較して年少人口比率が高く、児童福祉費（保育所等施設型給付事業、障害児通所給付事業など）が多額となっていることから、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各費用が類似団体よりも低い傾向にある中で、比較的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高い傾向にある。（Ｈ２７　年少人口比率　全国平均１２．６％　糸島市１３．６％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101,658
100,564
215.70
37,419,083
36,415,415
813,573
20,078,979
29,743,517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44602</xdr:rowOff>
    </xdr:from>
    <xdr:to>
      <xdr:col>24</xdr:col>
      <xdr:colOff>63500</xdr:colOff>
      <xdr:row>37</xdr:row>
      <xdr:rowOff>115011</xdr:rowOff>
    </xdr:to>
    <xdr:cxnSp macro="">
      <xdr:nvCxnSpPr>
        <xdr:cNvPr id="59" name="直線コネクタ 58"/>
        <xdr:cNvCxnSpPr/>
      </xdr:nvCxnSpPr>
      <xdr:spPr>
        <a:xfrm>
          <a:off x="3797300" y="6388252"/>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3912</xdr:rowOff>
    </xdr:from>
    <xdr:to>
      <xdr:col>19</xdr:col>
      <xdr:colOff>177800</xdr:colOff>
      <xdr:row>37</xdr:row>
      <xdr:rowOff>44602</xdr:rowOff>
    </xdr:to>
    <xdr:cxnSp macro="">
      <xdr:nvCxnSpPr>
        <xdr:cNvPr id="62" name="直線コネクタ 61"/>
        <xdr:cNvCxnSpPr/>
      </xdr:nvCxnSpPr>
      <xdr:spPr>
        <a:xfrm>
          <a:off x="2908300" y="634756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29972</xdr:rowOff>
    </xdr:from>
    <xdr:to>
      <xdr:col>15</xdr:col>
      <xdr:colOff>50800</xdr:colOff>
      <xdr:row>37</xdr:row>
      <xdr:rowOff>3912</xdr:rowOff>
    </xdr:to>
    <xdr:cxnSp macro="">
      <xdr:nvCxnSpPr>
        <xdr:cNvPr id="65" name="直線コネクタ 64"/>
        <xdr:cNvCxnSpPr/>
      </xdr:nvCxnSpPr>
      <xdr:spPr>
        <a:xfrm>
          <a:off x="2019300" y="6202172"/>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36</xdr:row>
      <xdr:rowOff>111811</xdr:rowOff>
    </xdr:to>
    <xdr:cxnSp macro="">
      <xdr:nvCxnSpPr>
        <xdr:cNvPr id="68" name="直線コネクタ 67"/>
        <xdr:cNvCxnSpPr/>
      </xdr:nvCxnSpPr>
      <xdr:spPr>
        <a:xfrm flipV="1">
          <a:off x="1130300" y="62021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64211</xdr:rowOff>
    </xdr:from>
    <xdr:to>
      <xdr:col>24</xdr:col>
      <xdr:colOff>114300</xdr:colOff>
      <xdr:row>37</xdr:row>
      <xdr:rowOff>165812</xdr:rowOff>
    </xdr:to>
    <xdr:sp macro="" textlink="">
      <xdr:nvSpPr>
        <xdr:cNvPr id="78" name="楕円 77"/>
        <xdr:cNvSpPr/>
      </xdr:nvSpPr>
      <xdr:spPr>
        <a:xfrm>
          <a:off x="4584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150588</xdr:rowOff>
    </xdr:from>
    <xdr:ext cx="469744" cy="259045"/>
    <xdr:sp macro="" textlink="">
      <xdr:nvSpPr>
        <xdr:cNvPr id="79" name="議会費該当値テキスト"/>
        <xdr:cNvSpPr txBox="1"/>
      </xdr:nvSpPr>
      <xdr:spPr>
        <a:xfrm>
          <a:off x="4686300" y="63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165252</xdr:rowOff>
    </xdr:from>
    <xdr:to>
      <xdr:col>20</xdr:col>
      <xdr:colOff>38100</xdr:colOff>
      <xdr:row>37</xdr:row>
      <xdr:rowOff>95402</xdr:rowOff>
    </xdr:to>
    <xdr:sp macro="" textlink="">
      <xdr:nvSpPr>
        <xdr:cNvPr id="80" name="楕円 79"/>
        <xdr:cNvSpPr/>
      </xdr:nvSpPr>
      <xdr:spPr>
        <a:xfrm>
          <a:off x="3746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86529</xdr:rowOff>
    </xdr:from>
    <xdr:ext cx="469744" cy="259045"/>
    <xdr:sp macro="" textlink="">
      <xdr:nvSpPr>
        <xdr:cNvPr id="81" name="テキスト ボックス 80"/>
        <xdr:cNvSpPr txBox="1"/>
      </xdr:nvSpPr>
      <xdr:spPr>
        <a:xfrm>
          <a:off x="3562428" y="64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124562</xdr:rowOff>
    </xdr:from>
    <xdr:to>
      <xdr:col>15</xdr:col>
      <xdr:colOff>101600</xdr:colOff>
      <xdr:row>37</xdr:row>
      <xdr:rowOff>54712</xdr:rowOff>
    </xdr:to>
    <xdr:sp macro="" textlink="">
      <xdr:nvSpPr>
        <xdr:cNvPr id="82" name="楕円 81"/>
        <xdr:cNvSpPr/>
      </xdr:nvSpPr>
      <xdr:spPr>
        <a:xfrm>
          <a:off x="2857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45839</xdr:rowOff>
    </xdr:from>
    <xdr:ext cx="469744" cy="259045"/>
    <xdr:sp macro="" textlink="">
      <xdr:nvSpPr>
        <xdr:cNvPr id="83" name="テキスト ボックス 82"/>
        <xdr:cNvSpPr txBox="1"/>
      </xdr:nvSpPr>
      <xdr:spPr>
        <a:xfrm>
          <a:off x="2673428" y="63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150622</xdr:rowOff>
    </xdr:from>
    <xdr:to>
      <xdr:col>10</xdr:col>
      <xdr:colOff>165100</xdr:colOff>
      <xdr:row>36</xdr:row>
      <xdr:rowOff>80772</xdr:rowOff>
    </xdr:to>
    <xdr:sp macro="" textlink="">
      <xdr:nvSpPr>
        <xdr:cNvPr id="84" name="楕円 83"/>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71899</xdr:rowOff>
    </xdr:from>
    <xdr:ext cx="469744" cy="259045"/>
    <xdr:sp macro="" textlink="">
      <xdr:nvSpPr>
        <xdr:cNvPr id="85" name="テキスト ボックス 84"/>
        <xdr:cNvSpPr txBox="1"/>
      </xdr:nvSpPr>
      <xdr:spPr>
        <a:xfrm>
          <a:off x="1784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61011</xdr:rowOff>
    </xdr:from>
    <xdr:to>
      <xdr:col>6</xdr:col>
      <xdr:colOff>38100</xdr:colOff>
      <xdr:row>36</xdr:row>
      <xdr:rowOff>162611</xdr:rowOff>
    </xdr:to>
    <xdr:sp macro="" textlink="">
      <xdr:nvSpPr>
        <xdr:cNvPr id="86" name="楕円 85"/>
        <xdr:cNvSpPr/>
      </xdr:nvSpPr>
      <xdr:spPr>
        <a:xfrm>
          <a:off x="107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153738</xdr:rowOff>
    </xdr:from>
    <xdr:ext cx="469744" cy="259045"/>
    <xdr:sp macro="" textlink="">
      <xdr:nvSpPr>
        <xdr:cNvPr id="87" name="テキスト ボックス 86"/>
        <xdr:cNvSpPr txBox="1"/>
      </xdr:nvSpPr>
      <xdr:spPr>
        <a:xfrm>
          <a:off x="895428" y="63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65449</xdr:rowOff>
    </xdr:from>
    <xdr:to>
      <xdr:col>24</xdr:col>
      <xdr:colOff>63500</xdr:colOff>
      <xdr:row>58</xdr:row>
      <xdr:rowOff>120171</xdr:rowOff>
    </xdr:to>
    <xdr:cxnSp macro="">
      <xdr:nvCxnSpPr>
        <xdr:cNvPr id="119" name="直線コネクタ 118"/>
        <xdr:cNvCxnSpPr/>
      </xdr:nvCxnSpPr>
      <xdr:spPr>
        <a:xfrm flipV="1">
          <a:off x="3797300" y="10009549"/>
          <a:ext cx="838200" cy="5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154505</xdr:rowOff>
    </xdr:from>
    <xdr:to>
      <xdr:col>19</xdr:col>
      <xdr:colOff>177800</xdr:colOff>
      <xdr:row>58</xdr:row>
      <xdr:rowOff>120171</xdr:rowOff>
    </xdr:to>
    <xdr:cxnSp macro="">
      <xdr:nvCxnSpPr>
        <xdr:cNvPr id="122" name="直線コネクタ 121"/>
        <xdr:cNvCxnSpPr/>
      </xdr:nvCxnSpPr>
      <xdr:spPr>
        <a:xfrm>
          <a:off x="2908300" y="9755705"/>
          <a:ext cx="889000" cy="3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154505</xdr:rowOff>
    </xdr:from>
    <xdr:to>
      <xdr:col>15</xdr:col>
      <xdr:colOff>50800</xdr:colOff>
      <xdr:row>58</xdr:row>
      <xdr:rowOff>149617</xdr:rowOff>
    </xdr:to>
    <xdr:cxnSp macro="">
      <xdr:nvCxnSpPr>
        <xdr:cNvPr id="125" name="直線コネクタ 124"/>
        <xdr:cNvCxnSpPr/>
      </xdr:nvCxnSpPr>
      <xdr:spPr>
        <a:xfrm flipV="1">
          <a:off x="2019300" y="9755705"/>
          <a:ext cx="889000" cy="3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149617</xdr:rowOff>
    </xdr:from>
    <xdr:to>
      <xdr:col>10</xdr:col>
      <xdr:colOff>114300</xdr:colOff>
      <xdr:row>59</xdr:row>
      <xdr:rowOff>14993</xdr:rowOff>
    </xdr:to>
    <xdr:cxnSp macro="">
      <xdr:nvCxnSpPr>
        <xdr:cNvPr id="128" name="直線コネクタ 127"/>
        <xdr:cNvCxnSpPr/>
      </xdr:nvCxnSpPr>
      <xdr:spPr>
        <a:xfrm flipV="1">
          <a:off x="1130300" y="10093717"/>
          <a:ext cx="889000" cy="3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14649</xdr:rowOff>
    </xdr:from>
    <xdr:to>
      <xdr:col>24</xdr:col>
      <xdr:colOff>114300</xdr:colOff>
      <xdr:row>58</xdr:row>
      <xdr:rowOff>116249</xdr:rowOff>
    </xdr:to>
    <xdr:sp macro="" textlink="">
      <xdr:nvSpPr>
        <xdr:cNvPr id="138" name="楕円 137"/>
        <xdr:cNvSpPr/>
      </xdr:nvSpPr>
      <xdr:spPr>
        <a:xfrm>
          <a:off x="4584700" y="99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164526</xdr:rowOff>
    </xdr:from>
    <xdr:ext cx="534377" cy="259045"/>
    <xdr:sp macro="" textlink="">
      <xdr:nvSpPr>
        <xdr:cNvPr id="139" name="総務費該当値テキスト"/>
        <xdr:cNvSpPr txBox="1"/>
      </xdr:nvSpPr>
      <xdr:spPr>
        <a:xfrm>
          <a:off x="4686300" y="993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69371</xdr:rowOff>
    </xdr:from>
    <xdr:to>
      <xdr:col>20</xdr:col>
      <xdr:colOff>38100</xdr:colOff>
      <xdr:row>58</xdr:row>
      <xdr:rowOff>170971</xdr:rowOff>
    </xdr:to>
    <xdr:sp macro="" textlink="">
      <xdr:nvSpPr>
        <xdr:cNvPr id="140" name="楕円 139"/>
        <xdr:cNvSpPr/>
      </xdr:nvSpPr>
      <xdr:spPr>
        <a:xfrm>
          <a:off x="3746500" y="100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162098</xdr:rowOff>
    </xdr:from>
    <xdr:ext cx="534377" cy="259045"/>
    <xdr:sp macro="" textlink="">
      <xdr:nvSpPr>
        <xdr:cNvPr id="141" name="テキスト ボックス 140"/>
        <xdr:cNvSpPr txBox="1"/>
      </xdr:nvSpPr>
      <xdr:spPr>
        <a:xfrm>
          <a:off x="3530111" y="101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103705</xdr:rowOff>
    </xdr:from>
    <xdr:to>
      <xdr:col>15</xdr:col>
      <xdr:colOff>101600</xdr:colOff>
      <xdr:row>57</xdr:row>
      <xdr:rowOff>33855</xdr:rowOff>
    </xdr:to>
    <xdr:sp macro="" textlink="">
      <xdr:nvSpPr>
        <xdr:cNvPr id="142" name="楕円 141"/>
        <xdr:cNvSpPr/>
      </xdr:nvSpPr>
      <xdr:spPr>
        <a:xfrm>
          <a:off x="2857500" y="97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50382</xdr:rowOff>
    </xdr:from>
    <xdr:ext cx="534377" cy="259045"/>
    <xdr:sp macro="" textlink="">
      <xdr:nvSpPr>
        <xdr:cNvPr id="143" name="テキスト ボックス 142"/>
        <xdr:cNvSpPr txBox="1"/>
      </xdr:nvSpPr>
      <xdr:spPr>
        <a:xfrm>
          <a:off x="2641111" y="94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98817</xdr:rowOff>
    </xdr:from>
    <xdr:to>
      <xdr:col>10</xdr:col>
      <xdr:colOff>165100</xdr:colOff>
      <xdr:row>59</xdr:row>
      <xdr:rowOff>28967</xdr:rowOff>
    </xdr:to>
    <xdr:sp macro="" textlink="">
      <xdr:nvSpPr>
        <xdr:cNvPr id="144" name="楕円 143"/>
        <xdr:cNvSpPr/>
      </xdr:nvSpPr>
      <xdr:spPr>
        <a:xfrm>
          <a:off x="1968500" y="100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20094</xdr:rowOff>
    </xdr:from>
    <xdr:ext cx="534377" cy="259045"/>
    <xdr:sp macro="" textlink="">
      <xdr:nvSpPr>
        <xdr:cNvPr id="145" name="テキスト ボックス 144"/>
        <xdr:cNvSpPr txBox="1"/>
      </xdr:nvSpPr>
      <xdr:spPr>
        <a:xfrm>
          <a:off x="1752111" y="1013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135643</xdr:rowOff>
    </xdr:from>
    <xdr:to>
      <xdr:col>6</xdr:col>
      <xdr:colOff>38100</xdr:colOff>
      <xdr:row>59</xdr:row>
      <xdr:rowOff>65793</xdr:rowOff>
    </xdr:to>
    <xdr:sp macro="" textlink="">
      <xdr:nvSpPr>
        <xdr:cNvPr id="146" name="楕円 145"/>
        <xdr:cNvSpPr/>
      </xdr:nvSpPr>
      <xdr:spPr>
        <a:xfrm>
          <a:off x="1079500" y="100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56920</xdr:rowOff>
    </xdr:from>
    <xdr:ext cx="534377" cy="259045"/>
    <xdr:sp macro="" textlink="">
      <xdr:nvSpPr>
        <xdr:cNvPr id="147" name="テキスト ボックス 146"/>
        <xdr:cNvSpPr txBox="1"/>
      </xdr:nvSpPr>
      <xdr:spPr>
        <a:xfrm>
          <a:off x="863111" y="101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20841</xdr:rowOff>
    </xdr:from>
    <xdr:to>
      <xdr:col>24</xdr:col>
      <xdr:colOff>63500</xdr:colOff>
      <xdr:row>77</xdr:row>
      <xdr:rowOff>57302</xdr:rowOff>
    </xdr:to>
    <xdr:cxnSp macro="">
      <xdr:nvCxnSpPr>
        <xdr:cNvPr id="177" name="直線コネクタ 176"/>
        <xdr:cNvCxnSpPr/>
      </xdr:nvCxnSpPr>
      <xdr:spPr>
        <a:xfrm>
          <a:off x="3797300" y="13222491"/>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20841</xdr:rowOff>
    </xdr:from>
    <xdr:to>
      <xdr:col>19</xdr:col>
      <xdr:colOff>177800</xdr:colOff>
      <xdr:row>77</xdr:row>
      <xdr:rowOff>20968</xdr:rowOff>
    </xdr:to>
    <xdr:cxnSp macro="">
      <xdr:nvCxnSpPr>
        <xdr:cNvPr id="180" name="直線コネクタ 179"/>
        <xdr:cNvCxnSpPr/>
      </xdr:nvCxnSpPr>
      <xdr:spPr>
        <a:xfrm flipV="1">
          <a:off x="2908300" y="1322249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20968</xdr:rowOff>
    </xdr:from>
    <xdr:to>
      <xdr:col>15</xdr:col>
      <xdr:colOff>50800</xdr:colOff>
      <xdr:row>77</xdr:row>
      <xdr:rowOff>38812</xdr:rowOff>
    </xdr:to>
    <xdr:cxnSp macro="">
      <xdr:nvCxnSpPr>
        <xdr:cNvPr id="183" name="直線コネクタ 182"/>
        <xdr:cNvCxnSpPr/>
      </xdr:nvCxnSpPr>
      <xdr:spPr>
        <a:xfrm flipV="1">
          <a:off x="2019300" y="13222618"/>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38812</xdr:rowOff>
    </xdr:from>
    <xdr:to>
      <xdr:col>10</xdr:col>
      <xdr:colOff>114300</xdr:colOff>
      <xdr:row>78</xdr:row>
      <xdr:rowOff>5220</xdr:rowOff>
    </xdr:to>
    <xdr:cxnSp macro="">
      <xdr:nvCxnSpPr>
        <xdr:cNvPr id="186" name="直線コネクタ 185"/>
        <xdr:cNvCxnSpPr/>
      </xdr:nvCxnSpPr>
      <xdr:spPr>
        <a:xfrm flipV="1">
          <a:off x="1130300" y="13240462"/>
          <a:ext cx="889000" cy="1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6502</xdr:rowOff>
    </xdr:from>
    <xdr:to>
      <xdr:col>24</xdr:col>
      <xdr:colOff>114300</xdr:colOff>
      <xdr:row>77</xdr:row>
      <xdr:rowOff>108102</xdr:rowOff>
    </xdr:to>
    <xdr:sp macro="" textlink="">
      <xdr:nvSpPr>
        <xdr:cNvPr id="196" name="楕円 195"/>
        <xdr:cNvSpPr/>
      </xdr:nvSpPr>
      <xdr:spPr>
        <a:xfrm>
          <a:off x="4584700" y="132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156379</xdr:rowOff>
    </xdr:from>
    <xdr:ext cx="599010" cy="259045"/>
    <xdr:sp macro="" textlink="">
      <xdr:nvSpPr>
        <xdr:cNvPr id="197" name="民生費該当値テキスト"/>
        <xdr:cNvSpPr txBox="1"/>
      </xdr:nvSpPr>
      <xdr:spPr>
        <a:xfrm>
          <a:off x="4686300" y="131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141491</xdr:rowOff>
    </xdr:from>
    <xdr:to>
      <xdr:col>20</xdr:col>
      <xdr:colOff>38100</xdr:colOff>
      <xdr:row>77</xdr:row>
      <xdr:rowOff>71641</xdr:rowOff>
    </xdr:to>
    <xdr:sp macro="" textlink="">
      <xdr:nvSpPr>
        <xdr:cNvPr id="198" name="楕円 197"/>
        <xdr:cNvSpPr/>
      </xdr:nvSpPr>
      <xdr:spPr>
        <a:xfrm>
          <a:off x="3746500" y="131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62768</xdr:rowOff>
    </xdr:from>
    <xdr:ext cx="599010" cy="259045"/>
    <xdr:sp macro="" textlink="">
      <xdr:nvSpPr>
        <xdr:cNvPr id="199" name="テキスト ボックス 198"/>
        <xdr:cNvSpPr txBox="1"/>
      </xdr:nvSpPr>
      <xdr:spPr>
        <a:xfrm>
          <a:off x="3497795" y="132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141618</xdr:rowOff>
    </xdr:from>
    <xdr:to>
      <xdr:col>15</xdr:col>
      <xdr:colOff>101600</xdr:colOff>
      <xdr:row>77</xdr:row>
      <xdr:rowOff>71768</xdr:rowOff>
    </xdr:to>
    <xdr:sp macro="" textlink="">
      <xdr:nvSpPr>
        <xdr:cNvPr id="200" name="楕円 199"/>
        <xdr:cNvSpPr/>
      </xdr:nvSpPr>
      <xdr:spPr>
        <a:xfrm>
          <a:off x="2857500" y="131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62895</xdr:rowOff>
    </xdr:from>
    <xdr:ext cx="599010" cy="259045"/>
    <xdr:sp macro="" textlink="">
      <xdr:nvSpPr>
        <xdr:cNvPr id="201" name="テキスト ボックス 200"/>
        <xdr:cNvSpPr txBox="1"/>
      </xdr:nvSpPr>
      <xdr:spPr>
        <a:xfrm>
          <a:off x="2608795" y="132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159462</xdr:rowOff>
    </xdr:from>
    <xdr:to>
      <xdr:col>10</xdr:col>
      <xdr:colOff>165100</xdr:colOff>
      <xdr:row>77</xdr:row>
      <xdr:rowOff>89612</xdr:rowOff>
    </xdr:to>
    <xdr:sp macro="" textlink="">
      <xdr:nvSpPr>
        <xdr:cNvPr id="202" name="楕円 201"/>
        <xdr:cNvSpPr/>
      </xdr:nvSpPr>
      <xdr:spPr>
        <a:xfrm>
          <a:off x="1968500" y="131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80739</xdr:rowOff>
    </xdr:from>
    <xdr:ext cx="599010" cy="259045"/>
    <xdr:sp macro="" textlink="">
      <xdr:nvSpPr>
        <xdr:cNvPr id="203" name="テキスト ボックス 202"/>
        <xdr:cNvSpPr txBox="1"/>
      </xdr:nvSpPr>
      <xdr:spPr>
        <a:xfrm>
          <a:off x="1719795" y="132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125870</xdr:rowOff>
    </xdr:from>
    <xdr:to>
      <xdr:col>6</xdr:col>
      <xdr:colOff>38100</xdr:colOff>
      <xdr:row>78</xdr:row>
      <xdr:rowOff>56020</xdr:rowOff>
    </xdr:to>
    <xdr:sp macro="" textlink="">
      <xdr:nvSpPr>
        <xdr:cNvPr id="204" name="楕円 203"/>
        <xdr:cNvSpPr/>
      </xdr:nvSpPr>
      <xdr:spPr>
        <a:xfrm>
          <a:off x="1079500" y="133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47147</xdr:rowOff>
    </xdr:from>
    <xdr:ext cx="599010" cy="259045"/>
    <xdr:sp macro="" textlink="">
      <xdr:nvSpPr>
        <xdr:cNvPr id="205" name="テキスト ボックス 204"/>
        <xdr:cNvSpPr txBox="1"/>
      </xdr:nvSpPr>
      <xdr:spPr>
        <a:xfrm>
          <a:off x="830795" y="134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5531</xdr:rowOff>
    </xdr:from>
    <xdr:to>
      <xdr:col>24</xdr:col>
      <xdr:colOff>63500</xdr:colOff>
      <xdr:row>98</xdr:row>
      <xdr:rowOff>86570</xdr:rowOff>
    </xdr:to>
    <xdr:cxnSp macro="">
      <xdr:nvCxnSpPr>
        <xdr:cNvPr id="235" name="直線コネクタ 234"/>
        <xdr:cNvCxnSpPr/>
      </xdr:nvCxnSpPr>
      <xdr:spPr>
        <a:xfrm flipV="1">
          <a:off x="3797300" y="16807631"/>
          <a:ext cx="8382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26029</xdr:rowOff>
    </xdr:from>
    <xdr:to>
      <xdr:col>19</xdr:col>
      <xdr:colOff>177800</xdr:colOff>
      <xdr:row>98</xdr:row>
      <xdr:rowOff>86570</xdr:rowOff>
    </xdr:to>
    <xdr:cxnSp macro="">
      <xdr:nvCxnSpPr>
        <xdr:cNvPr id="238" name="直線コネクタ 237"/>
        <xdr:cNvCxnSpPr/>
      </xdr:nvCxnSpPr>
      <xdr:spPr>
        <a:xfrm>
          <a:off x="2908300" y="16828129"/>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59252</xdr:rowOff>
    </xdr:from>
    <xdr:to>
      <xdr:col>15</xdr:col>
      <xdr:colOff>50800</xdr:colOff>
      <xdr:row>98</xdr:row>
      <xdr:rowOff>26029</xdr:rowOff>
    </xdr:to>
    <xdr:cxnSp macro="">
      <xdr:nvCxnSpPr>
        <xdr:cNvPr id="241" name="直線コネクタ 240"/>
        <xdr:cNvCxnSpPr/>
      </xdr:nvCxnSpPr>
      <xdr:spPr>
        <a:xfrm>
          <a:off x="2019300" y="16689902"/>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59252</xdr:rowOff>
    </xdr:from>
    <xdr:to>
      <xdr:col>10</xdr:col>
      <xdr:colOff>114300</xdr:colOff>
      <xdr:row>97</xdr:row>
      <xdr:rowOff>128879</xdr:rowOff>
    </xdr:to>
    <xdr:cxnSp macro="">
      <xdr:nvCxnSpPr>
        <xdr:cNvPr id="244" name="直線コネクタ 243"/>
        <xdr:cNvCxnSpPr/>
      </xdr:nvCxnSpPr>
      <xdr:spPr>
        <a:xfrm flipV="1">
          <a:off x="1130300" y="16689902"/>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126181</xdr:rowOff>
    </xdr:from>
    <xdr:to>
      <xdr:col>24</xdr:col>
      <xdr:colOff>114300</xdr:colOff>
      <xdr:row>98</xdr:row>
      <xdr:rowOff>56331</xdr:rowOff>
    </xdr:to>
    <xdr:sp macro="" textlink="">
      <xdr:nvSpPr>
        <xdr:cNvPr id="254" name="楕円 253"/>
        <xdr:cNvSpPr/>
      </xdr:nvSpPr>
      <xdr:spPr>
        <a:xfrm>
          <a:off x="4584700" y="167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104608</xdr:rowOff>
    </xdr:from>
    <xdr:ext cx="534377" cy="259045"/>
    <xdr:sp macro="" textlink="">
      <xdr:nvSpPr>
        <xdr:cNvPr id="255" name="衛生費該当値テキスト"/>
        <xdr:cNvSpPr txBox="1"/>
      </xdr:nvSpPr>
      <xdr:spPr>
        <a:xfrm>
          <a:off x="4686300" y="167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35770</xdr:rowOff>
    </xdr:from>
    <xdr:to>
      <xdr:col>20</xdr:col>
      <xdr:colOff>38100</xdr:colOff>
      <xdr:row>98</xdr:row>
      <xdr:rowOff>137370</xdr:rowOff>
    </xdr:to>
    <xdr:sp macro="" textlink="">
      <xdr:nvSpPr>
        <xdr:cNvPr id="256" name="楕円 255"/>
        <xdr:cNvSpPr/>
      </xdr:nvSpPr>
      <xdr:spPr>
        <a:xfrm>
          <a:off x="3746500" y="168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128497</xdr:rowOff>
    </xdr:from>
    <xdr:ext cx="534377" cy="259045"/>
    <xdr:sp macro="" textlink="">
      <xdr:nvSpPr>
        <xdr:cNvPr id="257" name="テキスト ボックス 256"/>
        <xdr:cNvSpPr txBox="1"/>
      </xdr:nvSpPr>
      <xdr:spPr>
        <a:xfrm>
          <a:off x="3530111" y="169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146679</xdr:rowOff>
    </xdr:from>
    <xdr:to>
      <xdr:col>15</xdr:col>
      <xdr:colOff>101600</xdr:colOff>
      <xdr:row>98</xdr:row>
      <xdr:rowOff>76829</xdr:rowOff>
    </xdr:to>
    <xdr:sp macro="" textlink="">
      <xdr:nvSpPr>
        <xdr:cNvPr id="258" name="楕円 257"/>
        <xdr:cNvSpPr/>
      </xdr:nvSpPr>
      <xdr:spPr>
        <a:xfrm>
          <a:off x="2857500" y="167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67956</xdr:rowOff>
    </xdr:from>
    <xdr:ext cx="534377" cy="259045"/>
    <xdr:sp macro="" textlink="">
      <xdr:nvSpPr>
        <xdr:cNvPr id="259" name="テキスト ボックス 258"/>
        <xdr:cNvSpPr txBox="1"/>
      </xdr:nvSpPr>
      <xdr:spPr>
        <a:xfrm>
          <a:off x="2641111" y="1687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8452</xdr:rowOff>
    </xdr:from>
    <xdr:to>
      <xdr:col>10</xdr:col>
      <xdr:colOff>165100</xdr:colOff>
      <xdr:row>97</xdr:row>
      <xdr:rowOff>110052</xdr:rowOff>
    </xdr:to>
    <xdr:sp macro="" textlink="">
      <xdr:nvSpPr>
        <xdr:cNvPr id="260" name="楕円 259"/>
        <xdr:cNvSpPr/>
      </xdr:nvSpPr>
      <xdr:spPr>
        <a:xfrm>
          <a:off x="1968500" y="166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101179</xdr:rowOff>
    </xdr:from>
    <xdr:ext cx="534377" cy="259045"/>
    <xdr:sp macro="" textlink="">
      <xdr:nvSpPr>
        <xdr:cNvPr id="261" name="テキスト ボックス 260"/>
        <xdr:cNvSpPr txBox="1"/>
      </xdr:nvSpPr>
      <xdr:spPr>
        <a:xfrm>
          <a:off x="1752111" y="167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78079</xdr:rowOff>
    </xdr:from>
    <xdr:to>
      <xdr:col>6</xdr:col>
      <xdr:colOff>38100</xdr:colOff>
      <xdr:row>98</xdr:row>
      <xdr:rowOff>8229</xdr:rowOff>
    </xdr:to>
    <xdr:sp macro="" textlink="">
      <xdr:nvSpPr>
        <xdr:cNvPr id="262" name="楕円 261"/>
        <xdr:cNvSpPr/>
      </xdr:nvSpPr>
      <xdr:spPr>
        <a:xfrm>
          <a:off x="10795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170806</xdr:rowOff>
    </xdr:from>
    <xdr:ext cx="534377" cy="259045"/>
    <xdr:sp macro="" textlink="">
      <xdr:nvSpPr>
        <xdr:cNvPr id="263" name="テキスト ボックス 262"/>
        <xdr:cNvSpPr txBox="1"/>
      </xdr:nvSpPr>
      <xdr:spPr>
        <a:xfrm>
          <a:off x="863111" y="168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127127</xdr:rowOff>
    </xdr:to>
    <xdr:cxnSp macro="">
      <xdr:nvCxnSpPr>
        <xdr:cNvPr id="292" name="直線コネクタ 291"/>
        <xdr:cNvCxnSpPr/>
      </xdr:nvCxnSpPr>
      <xdr:spPr>
        <a:xfrm>
          <a:off x="9639300" y="66410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83693</xdr:rowOff>
    </xdr:from>
    <xdr:to>
      <xdr:col>50</xdr:col>
      <xdr:colOff>114300</xdr:colOff>
      <xdr:row>38</xdr:row>
      <xdr:rowOff>125984</xdr:rowOff>
    </xdr:to>
    <xdr:cxnSp macro="">
      <xdr:nvCxnSpPr>
        <xdr:cNvPr id="295" name="直線コネクタ 294"/>
        <xdr:cNvCxnSpPr/>
      </xdr:nvCxnSpPr>
      <xdr:spPr>
        <a:xfrm>
          <a:off x="8750300" y="659879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83693</xdr:rowOff>
    </xdr:from>
    <xdr:to>
      <xdr:col>45</xdr:col>
      <xdr:colOff>177800</xdr:colOff>
      <xdr:row>38</xdr:row>
      <xdr:rowOff>84836</xdr:rowOff>
    </xdr:to>
    <xdr:cxnSp macro="">
      <xdr:nvCxnSpPr>
        <xdr:cNvPr id="298" name="直線コネクタ 297"/>
        <xdr:cNvCxnSpPr/>
      </xdr:nvCxnSpPr>
      <xdr:spPr>
        <a:xfrm flipV="1">
          <a:off x="7861300" y="659879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144272</xdr:rowOff>
    </xdr:from>
    <xdr:to>
      <xdr:col>41</xdr:col>
      <xdr:colOff>50800</xdr:colOff>
      <xdr:row>38</xdr:row>
      <xdr:rowOff>84836</xdr:rowOff>
    </xdr:to>
    <xdr:cxnSp macro="">
      <xdr:nvCxnSpPr>
        <xdr:cNvPr id="301" name="直線コネクタ 300"/>
        <xdr:cNvCxnSpPr/>
      </xdr:nvCxnSpPr>
      <xdr:spPr>
        <a:xfrm>
          <a:off x="6972300" y="648792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76327</xdr:rowOff>
    </xdr:from>
    <xdr:to>
      <xdr:col>55</xdr:col>
      <xdr:colOff>50800</xdr:colOff>
      <xdr:row>39</xdr:row>
      <xdr:rowOff>6477</xdr:rowOff>
    </xdr:to>
    <xdr:sp macro="" textlink="">
      <xdr:nvSpPr>
        <xdr:cNvPr id="311" name="楕円 310"/>
        <xdr:cNvSpPr/>
      </xdr:nvSpPr>
      <xdr:spPr>
        <a:xfrm>
          <a:off x="104267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162704</xdr:rowOff>
    </xdr:from>
    <xdr:ext cx="378565" cy="259045"/>
    <xdr:sp macro="" textlink="">
      <xdr:nvSpPr>
        <xdr:cNvPr id="312" name="労働費該当値テキスト"/>
        <xdr:cNvSpPr txBox="1"/>
      </xdr:nvSpPr>
      <xdr:spPr>
        <a:xfrm>
          <a:off x="10528300" y="650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75184</xdr:rowOff>
    </xdr:from>
    <xdr:to>
      <xdr:col>50</xdr:col>
      <xdr:colOff>165100</xdr:colOff>
      <xdr:row>39</xdr:row>
      <xdr:rowOff>5334</xdr:rowOff>
    </xdr:to>
    <xdr:sp macro="" textlink="">
      <xdr:nvSpPr>
        <xdr:cNvPr id="313" name="楕円 312"/>
        <xdr:cNvSpPr/>
      </xdr:nvSpPr>
      <xdr:spPr>
        <a:xfrm>
          <a:off x="958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167911</xdr:rowOff>
    </xdr:from>
    <xdr:ext cx="378565" cy="259045"/>
    <xdr:sp macro="" textlink="">
      <xdr:nvSpPr>
        <xdr:cNvPr id="314" name="テキスト ボックス 313"/>
        <xdr:cNvSpPr txBox="1"/>
      </xdr:nvSpPr>
      <xdr:spPr>
        <a:xfrm>
          <a:off x="9450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32893</xdr:rowOff>
    </xdr:from>
    <xdr:to>
      <xdr:col>46</xdr:col>
      <xdr:colOff>38100</xdr:colOff>
      <xdr:row>38</xdr:row>
      <xdr:rowOff>134493</xdr:rowOff>
    </xdr:to>
    <xdr:sp macro="" textlink="">
      <xdr:nvSpPr>
        <xdr:cNvPr id="315" name="楕円 314"/>
        <xdr:cNvSpPr/>
      </xdr:nvSpPr>
      <xdr:spPr>
        <a:xfrm>
          <a:off x="8699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125620</xdr:rowOff>
    </xdr:from>
    <xdr:ext cx="378565" cy="259045"/>
    <xdr:sp macro="" textlink="">
      <xdr:nvSpPr>
        <xdr:cNvPr id="316" name="テキスト ボックス 315"/>
        <xdr:cNvSpPr txBox="1"/>
      </xdr:nvSpPr>
      <xdr:spPr>
        <a:xfrm>
          <a:off x="8561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17" name="楕円 316"/>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18" name="テキスト ボックス 317"/>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93472</xdr:rowOff>
    </xdr:from>
    <xdr:to>
      <xdr:col>36</xdr:col>
      <xdr:colOff>165100</xdr:colOff>
      <xdr:row>38</xdr:row>
      <xdr:rowOff>23622</xdr:rowOff>
    </xdr:to>
    <xdr:sp macro="" textlink="">
      <xdr:nvSpPr>
        <xdr:cNvPr id="319" name="楕円 318"/>
        <xdr:cNvSpPr/>
      </xdr:nvSpPr>
      <xdr:spPr>
        <a:xfrm>
          <a:off x="6921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14749</xdr:rowOff>
    </xdr:from>
    <xdr:ext cx="378565" cy="259045"/>
    <xdr:sp macro="" textlink="">
      <xdr:nvSpPr>
        <xdr:cNvPr id="320" name="テキスト ボックス 319"/>
        <xdr:cNvSpPr txBox="1"/>
      </xdr:nvSpPr>
      <xdr:spPr>
        <a:xfrm>
          <a:off x="6783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144615</xdr:rowOff>
    </xdr:from>
    <xdr:to>
      <xdr:col>55</xdr:col>
      <xdr:colOff>0</xdr:colOff>
      <xdr:row>57</xdr:row>
      <xdr:rowOff>153378</xdr:rowOff>
    </xdr:to>
    <xdr:cxnSp macro="">
      <xdr:nvCxnSpPr>
        <xdr:cNvPr id="349" name="直線コネクタ 348"/>
        <xdr:cNvCxnSpPr/>
      </xdr:nvCxnSpPr>
      <xdr:spPr>
        <a:xfrm>
          <a:off x="9639300" y="991726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85045</xdr:rowOff>
    </xdr:from>
    <xdr:to>
      <xdr:col>50</xdr:col>
      <xdr:colOff>114300</xdr:colOff>
      <xdr:row>57</xdr:row>
      <xdr:rowOff>144615</xdr:rowOff>
    </xdr:to>
    <xdr:cxnSp macro="">
      <xdr:nvCxnSpPr>
        <xdr:cNvPr id="352" name="直線コネクタ 351"/>
        <xdr:cNvCxnSpPr/>
      </xdr:nvCxnSpPr>
      <xdr:spPr>
        <a:xfrm>
          <a:off x="8750300" y="9857695"/>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85045</xdr:rowOff>
    </xdr:from>
    <xdr:to>
      <xdr:col>45</xdr:col>
      <xdr:colOff>177800</xdr:colOff>
      <xdr:row>57</xdr:row>
      <xdr:rowOff>131756</xdr:rowOff>
    </xdr:to>
    <xdr:cxnSp macro="">
      <xdr:nvCxnSpPr>
        <xdr:cNvPr id="355" name="直線コネクタ 354"/>
        <xdr:cNvCxnSpPr/>
      </xdr:nvCxnSpPr>
      <xdr:spPr>
        <a:xfrm flipV="1">
          <a:off x="7861300" y="9857695"/>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131756</xdr:rowOff>
    </xdr:from>
    <xdr:to>
      <xdr:col>41</xdr:col>
      <xdr:colOff>50800</xdr:colOff>
      <xdr:row>57</xdr:row>
      <xdr:rowOff>145548</xdr:rowOff>
    </xdr:to>
    <xdr:cxnSp macro="">
      <xdr:nvCxnSpPr>
        <xdr:cNvPr id="358" name="直線コネクタ 357"/>
        <xdr:cNvCxnSpPr/>
      </xdr:nvCxnSpPr>
      <xdr:spPr>
        <a:xfrm flipV="1">
          <a:off x="6972300" y="990440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102578</xdr:rowOff>
    </xdr:from>
    <xdr:to>
      <xdr:col>55</xdr:col>
      <xdr:colOff>50800</xdr:colOff>
      <xdr:row>58</xdr:row>
      <xdr:rowOff>32728</xdr:rowOff>
    </xdr:to>
    <xdr:sp macro="" textlink="">
      <xdr:nvSpPr>
        <xdr:cNvPr id="368" name="楕円 367"/>
        <xdr:cNvSpPr/>
      </xdr:nvSpPr>
      <xdr:spPr>
        <a:xfrm>
          <a:off x="10426700" y="98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81005</xdr:rowOff>
    </xdr:from>
    <xdr:ext cx="534377" cy="259045"/>
    <xdr:sp macro="" textlink="">
      <xdr:nvSpPr>
        <xdr:cNvPr id="369" name="農林水産業費該当値テキスト"/>
        <xdr:cNvSpPr txBox="1"/>
      </xdr:nvSpPr>
      <xdr:spPr>
        <a:xfrm>
          <a:off x="10528300" y="98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93815</xdr:rowOff>
    </xdr:from>
    <xdr:to>
      <xdr:col>50</xdr:col>
      <xdr:colOff>165100</xdr:colOff>
      <xdr:row>58</xdr:row>
      <xdr:rowOff>23965</xdr:rowOff>
    </xdr:to>
    <xdr:sp macro="" textlink="">
      <xdr:nvSpPr>
        <xdr:cNvPr id="370" name="楕円 369"/>
        <xdr:cNvSpPr/>
      </xdr:nvSpPr>
      <xdr:spPr>
        <a:xfrm>
          <a:off x="9588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15092</xdr:rowOff>
    </xdr:from>
    <xdr:ext cx="534377" cy="259045"/>
    <xdr:sp macro="" textlink="">
      <xdr:nvSpPr>
        <xdr:cNvPr id="371" name="テキスト ボックス 370"/>
        <xdr:cNvSpPr txBox="1"/>
      </xdr:nvSpPr>
      <xdr:spPr>
        <a:xfrm>
          <a:off x="9372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34245</xdr:rowOff>
    </xdr:from>
    <xdr:to>
      <xdr:col>46</xdr:col>
      <xdr:colOff>38100</xdr:colOff>
      <xdr:row>57</xdr:row>
      <xdr:rowOff>135845</xdr:rowOff>
    </xdr:to>
    <xdr:sp macro="" textlink="">
      <xdr:nvSpPr>
        <xdr:cNvPr id="372" name="楕円 371"/>
        <xdr:cNvSpPr/>
      </xdr:nvSpPr>
      <xdr:spPr>
        <a:xfrm>
          <a:off x="8699500" y="9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126972</xdr:rowOff>
    </xdr:from>
    <xdr:ext cx="534377" cy="259045"/>
    <xdr:sp macro="" textlink="">
      <xdr:nvSpPr>
        <xdr:cNvPr id="373" name="テキスト ボックス 372"/>
        <xdr:cNvSpPr txBox="1"/>
      </xdr:nvSpPr>
      <xdr:spPr>
        <a:xfrm>
          <a:off x="8483111" y="98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80956</xdr:rowOff>
    </xdr:from>
    <xdr:to>
      <xdr:col>41</xdr:col>
      <xdr:colOff>101600</xdr:colOff>
      <xdr:row>58</xdr:row>
      <xdr:rowOff>11106</xdr:rowOff>
    </xdr:to>
    <xdr:sp macro="" textlink="">
      <xdr:nvSpPr>
        <xdr:cNvPr id="374" name="楕円 373"/>
        <xdr:cNvSpPr/>
      </xdr:nvSpPr>
      <xdr:spPr>
        <a:xfrm>
          <a:off x="7810500" y="98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2233</xdr:rowOff>
    </xdr:from>
    <xdr:ext cx="534377" cy="259045"/>
    <xdr:sp macro="" textlink="">
      <xdr:nvSpPr>
        <xdr:cNvPr id="375" name="テキスト ボックス 374"/>
        <xdr:cNvSpPr txBox="1"/>
      </xdr:nvSpPr>
      <xdr:spPr>
        <a:xfrm>
          <a:off x="7594111" y="9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94748</xdr:rowOff>
    </xdr:from>
    <xdr:to>
      <xdr:col>36</xdr:col>
      <xdr:colOff>165100</xdr:colOff>
      <xdr:row>58</xdr:row>
      <xdr:rowOff>24898</xdr:rowOff>
    </xdr:to>
    <xdr:sp macro="" textlink="">
      <xdr:nvSpPr>
        <xdr:cNvPr id="376" name="楕円 375"/>
        <xdr:cNvSpPr/>
      </xdr:nvSpPr>
      <xdr:spPr>
        <a:xfrm>
          <a:off x="6921500" y="9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16025</xdr:rowOff>
    </xdr:from>
    <xdr:ext cx="534377" cy="259045"/>
    <xdr:sp macro="" textlink="">
      <xdr:nvSpPr>
        <xdr:cNvPr id="377" name="テキスト ボックス 376"/>
        <xdr:cNvSpPr txBox="1"/>
      </xdr:nvSpPr>
      <xdr:spPr>
        <a:xfrm>
          <a:off x="6705111" y="99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166218</xdr:rowOff>
    </xdr:from>
    <xdr:to>
      <xdr:col>55</xdr:col>
      <xdr:colOff>0</xdr:colOff>
      <xdr:row>78</xdr:row>
      <xdr:rowOff>170123</xdr:rowOff>
    </xdr:to>
    <xdr:cxnSp macro="">
      <xdr:nvCxnSpPr>
        <xdr:cNvPr id="406" name="直線コネクタ 405"/>
        <xdr:cNvCxnSpPr/>
      </xdr:nvCxnSpPr>
      <xdr:spPr>
        <a:xfrm flipV="1">
          <a:off x="9639300" y="13539318"/>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166218</xdr:rowOff>
    </xdr:from>
    <xdr:to>
      <xdr:col>50</xdr:col>
      <xdr:colOff>114300</xdr:colOff>
      <xdr:row>78</xdr:row>
      <xdr:rowOff>170123</xdr:rowOff>
    </xdr:to>
    <xdr:cxnSp macro="">
      <xdr:nvCxnSpPr>
        <xdr:cNvPr id="409" name="直線コネクタ 408"/>
        <xdr:cNvCxnSpPr/>
      </xdr:nvCxnSpPr>
      <xdr:spPr>
        <a:xfrm>
          <a:off x="8750300" y="135393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144348</xdr:rowOff>
    </xdr:from>
    <xdr:to>
      <xdr:col>45</xdr:col>
      <xdr:colOff>177800</xdr:colOff>
      <xdr:row>78</xdr:row>
      <xdr:rowOff>166218</xdr:rowOff>
    </xdr:to>
    <xdr:cxnSp macro="">
      <xdr:nvCxnSpPr>
        <xdr:cNvPr id="412" name="直線コネクタ 411"/>
        <xdr:cNvCxnSpPr/>
      </xdr:nvCxnSpPr>
      <xdr:spPr>
        <a:xfrm>
          <a:off x="7861300" y="13517448"/>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144348</xdr:rowOff>
    </xdr:from>
    <xdr:to>
      <xdr:col>41</xdr:col>
      <xdr:colOff>50800</xdr:colOff>
      <xdr:row>78</xdr:row>
      <xdr:rowOff>161513</xdr:rowOff>
    </xdr:to>
    <xdr:cxnSp macro="">
      <xdr:nvCxnSpPr>
        <xdr:cNvPr id="415" name="直線コネクタ 414"/>
        <xdr:cNvCxnSpPr/>
      </xdr:nvCxnSpPr>
      <xdr:spPr>
        <a:xfrm flipV="1">
          <a:off x="6972300" y="13517448"/>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115418</xdr:rowOff>
    </xdr:from>
    <xdr:to>
      <xdr:col>55</xdr:col>
      <xdr:colOff>50800</xdr:colOff>
      <xdr:row>79</xdr:row>
      <xdr:rowOff>45568</xdr:rowOff>
    </xdr:to>
    <xdr:sp macro="" textlink="">
      <xdr:nvSpPr>
        <xdr:cNvPr id="425" name="楕円 424"/>
        <xdr:cNvSpPr/>
      </xdr:nvSpPr>
      <xdr:spPr>
        <a:xfrm>
          <a:off x="104267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30345</xdr:rowOff>
    </xdr:from>
    <xdr:ext cx="469744" cy="259045"/>
    <xdr:sp macro="" textlink="">
      <xdr:nvSpPr>
        <xdr:cNvPr id="426" name="商工費該当値テキスト"/>
        <xdr:cNvSpPr txBox="1"/>
      </xdr:nvSpPr>
      <xdr:spPr>
        <a:xfrm>
          <a:off x="10528300" y="134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119323</xdr:rowOff>
    </xdr:from>
    <xdr:to>
      <xdr:col>50</xdr:col>
      <xdr:colOff>165100</xdr:colOff>
      <xdr:row>79</xdr:row>
      <xdr:rowOff>49473</xdr:rowOff>
    </xdr:to>
    <xdr:sp macro="" textlink="">
      <xdr:nvSpPr>
        <xdr:cNvPr id="427" name="楕円 426"/>
        <xdr:cNvSpPr/>
      </xdr:nvSpPr>
      <xdr:spPr>
        <a:xfrm>
          <a:off x="9588500" y="13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40600</xdr:rowOff>
    </xdr:from>
    <xdr:ext cx="469744" cy="259045"/>
    <xdr:sp macro="" textlink="">
      <xdr:nvSpPr>
        <xdr:cNvPr id="428" name="テキスト ボックス 427"/>
        <xdr:cNvSpPr txBox="1"/>
      </xdr:nvSpPr>
      <xdr:spPr>
        <a:xfrm>
          <a:off x="9404428" y="13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115418</xdr:rowOff>
    </xdr:from>
    <xdr:to>
      <xdr:col>46</xdr:col>
      <xdr:colOff>38100</xdr:colOff>
      <xdr:row>79</xdr:row>
      <xdr:rowOff>45568</xdr:rowOff>
    </xdr:to>
    <xdr:sp macro="" textlink="">
      <xdr:nvSpPr>
        <xdr:cNvPr id="429" name="楕円 428"/>
        <xdr:cNvSpPr/>
      </xdr:nvSpPr>
      <xdr:spPr>
        <a:xfrm>
          <a:off x="8699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36695</xdr:rowOff>
    </xdr:from>
    <xdr:ext cx="469744" cy="259045"/>
    <xdr:sp macro="" textlink="">
      <xdr:nvSpPr>
        <xdr:cNvPr id="430" name="テキスト ボックス 429"/>
        <xdr:cNvSpPr txBox="1"/>
      </xdr:nvSpPr>
      <xdr:spPr>
        <a:xfrm>
          <a:off x="8515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93548</xdr:rowOff>
    </xdr:from>
    <xdr:to>
      <xdr:col>41</xdr:col>
      <xdr:colOff>101600</xdr:colOff>
      <xdr:row>79</xdr:row>
      <xdr:rowOff>23698</xdr:rowOff>
    </xdr:to>
    <xdr:sp macro="" textlink="">
      <xdr:nvSpPr>
        <xdr:cNvPr id="431" name="楕円 430"/>
        <xdr:cNvSpPr/>
      </xdr:nvSpPr>
      <xdr:spPr>
        <a:xfrm>
          <a:off x="78105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14825</xdr:rowOff>
    </xdr:from>
    <xdr:ext cx="469744" cy="259045"/>
    <xdr:sp macro="" textlink="">
      <xdr:nvSpPr>
        <xdr:cNvPr id="432" name="テキスト ボックス 431"/>
        <xdr:cNvSpPr txBox="1"/>
      </xdr:nvSpPr>
      <xdr:spPr>
        <a:xfrm>
          <a:off x="7626428" y="135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110713</xdr:rowOff>
    </xdr:from>
    <xdr:to>
      <xdr:col>36</xdr:col>
      <xdr:colOff>165100</xdr:colOff>
      <xdr:row>79</xdr:row>
      <xdr:rowOff>40863</xdr:rowOff>
    </xdr:to>
    <xdr:sp macro="" textlink="">
      <xdr:nvSpPr>
        <xdr:cNvPr id="433" name="楕円 432"/>
        <xdr:cNvSpPr/>
      </xdr:nvSpPr>
      <xdr:spPr>
        <a:xfrm>
          <a:off x="6921500" y="134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31990</xdr:rowOff>
    </xdr:from>
    <xdr:ext cx="469744" cy="259045"/>
    <xdr:sp macro="" textlink="">
      <xdr:nvSpPr>
        <xdr:cNvPr id="434" name="テキスト ボックス 433"/>
        <xdr:cNvSpPr txBox="1"/>
      </xdr:nvSpPr>
      <xdr:spPr>
        <a:xfrm>
          <a:off x="6737428" y="1357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105766</xdr:rowOff>
    </xdr:from>
    <xdr:to>
      <xdr:col>55</xdr:col>
      <xdr:colOff>0</xdr:colOff>
      <xdr:row>96</xdr:row>
      <xdr:rowOff>163258</xdr:rowOff>
    </xdr:to>
    <xdr:cxnSp macro="">
      <xdr:nvCxnSpPr>
        <xdr:cNvPr id="463" name="直線コネクタ 462"/>
        <xdr:cNvCxnSpPr/>
      </xdr:nvCxnSpPr>
      <xdr:spPr>
        <a:xfrm flipV="1">
          <a:off x="9639300" y="16564966"/>
          <a:ext cx="8382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163258</xdr:rowOff>
    </xdr:from>
    <xdr:to>
      <xdr:col>50</xdr:col>
      <xdr:colOff>114300</xdr:colOff>
      <xdr:row>97</xdr:row>
      <xdr:rowOff>64212</xdr:rowOff>
    </xdr:to>
    <xdr:cxnSp macro="">
      <xdr:nvCxnSpPr>
        <xdr:cNvPr id="466" name="直線コネクタ 465"/>
        <xdr:cNvCxnSpPr/>
      </xdr:nvCxnSpPr>
      <xdr:spPr>
        <a:xfrm flipV="1">
          <a:off x="8750300" y="16622458"/>
          <a:ext cx="889000" cy="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64212</xdr:rowOff>
    </xdr:from>
    <xdr:to>
      <xdr:col>45</xdr:col>
      <xdr:colOff>177800</xdr:colOff>
      <xdr:row>97</xdr:row>
      <xdr:rowOff>76695</xdr:rowOff>
    </xdr:to>
    <xdr:cxnSp macro="">
      <xdr:nvCxnSpPr>
        <xdr:cNvPr id="469" name="直線コネクタ 468"/>
        <xdr:cNvCxnSpPr/>
      </xdr:nvCxnSpPr>
      <xdr:spPr>
        <a:xfrm flipV="1">
          <a:off x="7861300" y="16694862"/>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49809</xdr:rowOff>
    </xdr:from>
    <xdr:to>
      <xdr:col>41</xdr:col>
      <xdr:colOff>50800</xdr:colOff>
      <xdr:row>97</xdr:row>
      <xdr:rowOff>76695</xdr:rowOff>
    </xdr:to>
    <xdr:cxnSp macro="">
      <xdr:nvCxnSpPr>
        <xdr:cNvPr id="472" name="直線コネクタ 471"/>
        <xdr:cNvCxnSpPr/>
      </xdr:nvCxnSpPr>
      <xdr:spPr>
        <a:xfrm>
          <a:off x="6972300" y="16680459"/>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54966</xdr:rowOff>
    </xdr:from>
    <xdr:to>
      <xdr:col>55</xdr:col>
      <xdr:colOff>50800</xdr:colOff>
      <xdr:row>96</xdr:row>
      <xdr:rowOff>156566</xdr:rowOff>
    </xdr:to>
    <xdr:sp macro="" textlink="">
      <xdr:nvSpPr>
        <xdr:cNvPr id="482" name="楕円 481"/>
        <xdr:cNvSpPr/>
      </xdr:nvSpPr>
      <xdr:spPr>
        <a:xfrm>
          <a:off x="10426700" y="165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33393</xdr:rowOff>
    </xdr:from>
    <xdr:ext cx="534377" cy="259045"/>
    <xdr:sp macro="" textlink="">
      <xdr:nvSpPr>
        <xdr:cNvPr id="483" name="土木費該当値テキスト"/>
        <xdr:cNvSpPr txBox="1"/>
      </xdr:nvSpPr>
      <xdr:spPr>
        <a:xfrm>
          <a:off x="10528300" y="164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112458</xdr:rowOff>
    </xdr:from>
    <xdr:to>
      <xdr:col>50</xdr:col>
      <xdr:colOff>165100</xdr:colOff>
      <xdr:row>97</xdr:row>
      <xdr:rowOff>42608</xdr:rowOff>
    </xdr:to>
    <xdr:sp macro="" textlink="">
      <xdr:nvSpPr>
        <xdr:cNvPr id="484" name="楕円 483"/>
        <xdr:cNvSpPr/>
      </xdr:nvSpPr>
      <xdr:spPr>
        <a:xfrm>
          <a:off x="9588500" y="165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33735</xdr:rowOff>
    </xdr:from>
    <xdr:ext cx="534377" cy="259045"/>
    <xdr:sp macro="" textlink="">
      <xdr:nvSpPr>
        <xdr:cNvPr id="485" name="テキスト ボックス 484"/>
        <xdr:cNvSpPr txBox="1"/>
      </xdr:nvSpPr>
      <xdr:spPr>
        <a:xfrm>
          <a:off x="9372111" y="166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13412</xdr:rowOff>
    </xdr:from>
    <xdr:to>
      <xdr:col>46</xdr:col>
      <xdr:colOff>38100</xdr:colOff>
      <xdr:row>97</xdr:row>
      <xdr:rowOff>115012</xdr:rowOff>
    </xdr:to>
    <xdr:sp macro="" textlink="">
      <xdr:nvSpPr>
        <xdr:cNvPr id="486" name="楕円 485"/>
        <xdr:cNvSpPr/>
      </xdr:nvSpPr>
      <xdr:spPr>
        <a:xfrm>
          <a:off x="8699500" y="166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106139</xdr:rowOff>
    </xdr:from>
    <xdr:ext cx="534377" cy="259045"/>
    <xdr:sp macro="" textlink="">
      <xdr:nvSpPr>
        <xdr:cNvPr id="487" name="テキスト ボックス 486"/>
        <xdr:cNvSpPr txBox="1"/>
      </xdr:nvSpPr>
      <xdr:spPr>
        <a:xfrm>
          <a:off x="8483111" y="167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25895</xdr:rowOff>
    </xdr:from>
    <xdr:to>
      <xdr:col>41</xdr:col>
      <xdr:colOff>101600</xdr:colOff>
      <xdr:row>97</xdr:row>
      <xdr:rowOff>127495</xdr:rowOff>
    </xdr:to>
    <xdr:sp macro="" textlink="">
      <xdr:nvSpPr>
        <xdr:cNvPr id="488" name="楕円 487"/>
        <xdr:cNvSpPr/>
      </xdr:nvSpPr>
      <xdr:spPr>
        <a:xfrm>
          <a:off x="7810500" y="166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118622</xdr:rowOff>
    </xdr:from>
    <xdr:ext cx="534377" cy="259045"/>
    <xdr:sp macro="" textlink="">
      <xdr:nvSpPr>
        <xdr:cNvPr id="489" name="テキスト ボックス 488"/>
        <xdr:cNvSpPr txBox="1"/>
      </xdr:nvSpPr>
      <xdr:spPr>
        <a:xfrm>
          <a:off x="7594111" y="167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170459</xdr:rowOff>
    </xdr:from>
    <xdr:to>
      <xdr:col>36</xdr:col>
      <xdr:colOff>165100</xdr:colOff>
      <xdr:row>97</xdr:row>
      <xdr:rowOff>100609</xdr:rowOff>
    </xdr:to>
    <xdr:sp macro="" textlink="">
      <xdr:nvSpPr>
        <xdr:cNvPr id="490" name="楕円 489"/>
        <xdr:cNvSpPr/>
      </xdr:nvSpPr>
      <xdr:spPr>
        <a:xfrm>
          <a:off x="6921500" y="166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91736</xdr:rowOff>
    </xdr:from>
    <xdr:ext cx="534377" cy="259045"/>
    <xdr:sp macro="" textlink="">
      <xdr:nvSpPr>
        <xdr:cNvPr id="491" name="テキスト ボックス 490"/>
        <xdr:cNvSpPr txBox="1"/>
      </xdr:nvSpPr>
      <xdr:spPr>
        <a:xfrm>
          <a:off x="6705111"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130236</xdr:rowOff>
    </xdr:from>
    <xdr:to>
      <xdr:col>85</xdr:col>
      <xdr:colOff>127000</xdr:colOff>
      <xdr:row>38</xdr:row>
      <xdr:rowOff>59919</xdr:rowOff>
    </xdr:to>
    <xdr:cxnSp macro="">
      <xdr:nvCxnSpPr>
        <xdr:cNvPr id="519" name="直線コネクタ 518"/>
        <xdr:cNvCxnSpPr/>
      </xdr:nvCxnSpPr>
      <xdr:spPr>
        <a:xfrm flipV="1">
          <a:off x="15481300" y="6473886"/>
          <a:ext cx="8382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21285</xdr:rowOff>
    </xdr:from>
    <xdr:to>
      <xdr:col>81</xdr:col>
      <xdr:colOff>50800</xdr:colOff>
      <xdr:row>38</xdr:row>
      <xdr:rowOff>59919</xdr:rowOff>
    </xdr:to>
    <xdr:cxnSp macro="">
      <xdr:nvCxnSpPr>
        <xdr:cNvPr id="522" name="直線コネクタ 521"/>
        <xdr:cNvCxnSpPr/>
      </xdr:nvCxnSpPr>
      <xdr:spPr>
        <a:xfrm>
          <a:off x="14592300" y="6193485"/>
          <a:ext cx="889000" cy="3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21285</xdr:rowOff>
    </xdr:from>
    <xdr:to>
      <xdr:col>76</xdr:col>
      <xdr:colOff>114300</xdr:colOff>
      <xdr:row>38</xdr:row>
      <xdr:rowOff>49312</xdr:rowOff>
    </xdr:to>
    <xdr:cxnSp macro="">
      <xdr:nvCxnSpPr>
        <xdr:cNvPr id="525" name="直線コネクタ 524"/>
        <xdr:cNvCxnSpPr/>
      </xdr:nvCxnSpPr>
      <xdr:spPr>
        <a:xfrm flipV="1">
          <a:off x="13703300" y="6193485"/>
          <a:ext cx="889000" cy="3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24029</xdr:rowOff>
    </xdr:from>
    <xdr:to>
      <xdr:col>71</xdr:col>
      <xdr:colOff>177800</xdr:colOff>
      <xdr:row>38</xdr:row>
      <xdr:rowOff>49312</xdr:rowOff>
    </xdr:to>
    <xdr:cxnSp macro="">
      <xdr:nvCxnSpPr>
        <xdr:cNvPr id="528" name="直線コネクタ 527"/>
        <xdr:cNvCxnSpPr/>
      </xdr:nvCxnSpPr>
      <xdr:spPr>
        <a:xfrm>
          <a:off x="12814300" y="6539129"/>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79436</xdr:rowOff>
    </xdr:from>
    <xdr:to>
      <xdr:col>85</xdr:col>
      <xdr:colOff>177800</xdr:colOff>
      <xdr:row>38</xdr:row>
      <xdr:rowOff>9585</xdr:rowOff>
    </xdr:to>
    <xdr:sp macro="" textlink="">
      <xdr:nvSpPr>
        <xdr:cNvPr id="538" name="楕円 537"/>
        <xdr:cNvSpPr/>
      </xdr:nvSpPr>
      <xdr:spPr>
        <a:xfrm>
          <a:off x="162687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57863</xdr:rowOff>
    </xdr:from>
    <xdr:ext cx="534377" cy="259045"/>
    <xdr:sp macro="" textlink="">
      <xdr:nvSpPr>
        <xdr:cNvPr id="539" name="消防費該当値テキスト"/>
        <xdr:cNvSpPr txBox="1"/>
      </xdr:nvSpPr>
      <xdr:spPr>
        <a:xfrm>
          <a:off x="16370300" y="64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9119</xdr:rowOff>
    </xdr:from>
    <xdr:to>
      <xdr:col>81</xdr:col>
      <xdr:colOff>101600</xdr:colOff>
      <xdr:row>38</xdr:row>
      <xdr:rowOff>110719</xdr:rowOff>
    </xdr:to>
    <xdr:sp macro="" textlink="">
      <xdr:nvSpPr>
        <xdr:cNvPr id="540" name="楕円 539"/>
        <xdr:cNvSpPr/>
      </xdr:nvSpPr>
      <xdr:spPr>
        <a:xfrm>
          <a:off x="15430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101846</xdr:rowOff>
    </xdr:from>
    <xdr:ext cx="534377" cy="259045"/>
    <xdr:sp macro="" textlink="">
      <xdr:nvSpPr>
        <xdr:cNvPr id="541" name="テキスト ボックス 540"/>
        <xdr:cNvSpPr txBox="1"/>
      </xdr:nvSpPr>
      <xdr:spPr>
        <a:xfrm>
          <a:off x="15214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141935</xdr:rowOff>
    </xdr:from>
    <xdr:to>
      <xdr:col>76</xdr:col>
      <xdr:colOff>165100</xdr:colOff>
      <xdr:row>36</xdr:row>
      <xdr:rowOff>72085</xdr:rowOff>
    </xdr:to>
    <xdr:sp macro="" textlink="">
      <xdr:nvSpPr>
        <xdr:cNvPr id="542" name="楕円 541"/>
        <xdr:cNvSpPr/>
      </xdr:nvSpPr>
      <xdr:spPr>
        <a:xfrm>
          <a:off x="14541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88612</xdr:rowOff>
    </xdr:from>
    <xdr:ext cx="534377" cy="259045"/>
    <xdr:sp macro="" textlink="">
      <xdr:nvSpPr>
        <xdr:cNvPr id="543" name="テキスト ボックス 542"/>
        <xdr:cNvSpPr txBox="1"/>
      </xdr:nvSpPr>
      <xdr:spPr>
        <a:xfrm>
          <a:off x="14325111" y="59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169962</xdr:rowOff>
    </xdr:from>
    <xdr:to>
      <xdr:col>72</xdr:col>
      <xdr:colOff>38100</xdr:colOff>
      <xdr:row>38</xdr:row>
      <xdr:rowOff>100112</xdr:rowOff>
    </xdr:to>
    <xdr:sp macro="" textlink="">
      <xdr:nvSpPr>
        <xdr:cNvPr id="544" name="楕円 543"/>
        <xdr:cNvSpPr/>
      </xdr:nvSpPr>
      <xdr:spPr>
        <a:xfrm>
          <a:off x="136525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91239</xdr:rowOff>
    </xdr:from>
    <xdr:ext cx="534377" cy="259045"/>
    <xdr:sp macro="" textlink="">
      <xdr:nvSpPr>
        <xdr:cNvPr id="545" name="テキスト ボックス 544"/>
        <xdr:cNvSpPr txBox="1"/>
      </xdr:nvSpPr>
      <xdr:spPr>
        <a:xfrm>
          <a:off x="13436111" y="66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144678</xdr:rowOff>
    </xdr:from>
    <xdr:to>
      <xdr:col>67</xdr:col>
      <xdr:colOff>101600</xdr:colOff>
      <xdr:row>38</xdr:row>
      <xdr:rowOff>74828</xdr:rowOff>
    </xdr:to>
    <xdr:sp macro="" textlink="">
      <xdr:nvSpPr>
        <xdr:cNvPr id="546" name="楕円 545"/>
        <xdr:cNvSpPr/>
      </xdr:nvSpPr>
      <xdr:spPr>
        <a:xfrm>
          <a:off x="12763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65956</xdr:rowOff>
    </xdr:from>
    <xdr:ext cx="534377" cy="259045"/>
    <xdr:sp macro="" textlink="">
      <xdr:nvSpPr>
        <xdr:cNvPr id="547" name="テキスト ボックス 546"/>
        <xdr:cNvSpPr txBox="1"/>
      </xdr:nvSpPr>
      <xdr:spPr>
        <a:xfrm>
          <a:off x="12547111" y="65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52927</xdr:rowOff>
    </xdr:from>
    <xdr:to>
      <xdr:col>85</xdr:col>
      <xdr:colOff>127000</xdr:colOff>
      <xdr:row>57</xdr:row>
      <xdr:rowOff>139833</xdr:rowOff>
    </xdr:to>
    <xdr:cxnSp macro="">
      <xdr:nvCxnSpPr>
        <xdr:cNvPr id="577" name="直線コネクタ 576"/>
        <xdr:cNvCxnSpPr/>
      </xdr:nvCxnSpPr>
      <xdr:spPr>
        <a:xfrm>
          <a:off x="15481300" y="9825577"/>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52927</xdr:rowOff>
    </xdr:from>
    <xdr:to>
      <xdr:col>81</xdr:col>
      <xdr:colOff>50800</xdr:colOff>
      <xdr:row>58</xdr:row>
      <xdr:rowOff>98743</xdr:rowOff>
    </xdr:to>
    <xdr:cxnSp macro="">
      <xdr:nvCxnSpPr>
        <xdr:cNvPr id="580" name="直線コネクタ 579"/>
        <xdr:cNvCxnSpPr/>
      </xdr:nvCxnSpPr>
      <xdr:spPr>
        <a:xfrm flipV="1">
          <a:off x="14592300" y="9825577"/>
          <a:ext cx="889000" cy="21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66091</xdr:rowOff>
    </xdr:from>
    <xdr:to>
      <xdr:col>76</xdr:col>
      <xdr:colOff>114300</xdr:colOff>
      <xdr:row>58</xdr:row>
      <xdr:rowOff>98743</xdr:rowOff>
    </xdr:to>
    <xdr:cxnSp macro="">
      <xdr:nvCxnSpPr>
        <xdr:cNvPr id="583" name="直線コネクタ 582"/>
        <xdr:cNvCxnSpPr/>
      </xdr:nvCxnSpPr>
      <xdr:spPr>
        <a:xfrm>
          <a:off x="13703300" y="10010191"/>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40869</xdr:rowOff>
    </xdr:from>
    <xdr:to>
      <xdr:col>71</xdr:col>
      <xdr:colOff>177800</xdr:colOff>
      <xdr:row>58</xdr:row>
      <xdr:rowOff>66091</xdr:rowOff>
    </xdr:to>
    <xdr:cxnSp macro="">
      <xdr:nvCxnSpPr>
        <xdr:cNvPr id="586" name="直線コネクタ 585"/>
        <xdr:cNvCxnSpPr/>
      </xdr:nvCxnSpPr>
      <xdr:spPr>
        <a:xfrm>
          <a:off x="12814300" y="9984969"/>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89033</xdr:rowOff>
    </xdr:from>
    <xdr:to>
      <xdr:col>85</xdr:col>
      <xdr:colOff>177800</xdr:colOff>
      <xdr:row>58</xdr:row>
      <xdr:rowOff>19183</xdr:rowOff>
    </xdr:to>
    <xdr:sp macro="" textlink="">
      <xdr:nvSpPr>
        <xdr:cNvPr id="596" name="楕円 595"/>
        <xdr:cNvSpPr/>
      </xdr:nvSpPr>
      <xdr:spPr>
        <a:xfrm>
          <a:off x="16268700" y="9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67460</xdr:rowOff>
    </xdr:from>
    <xdr:ext cx="534377" cy="259045"/>
    <xdr:sp macro="" textlink="">
      <xdr:nvSpPr>
        <xdr:cNvPr id="597" name="教育費該当値テキスト"/>
        <xdr:cNvSpPr txBox="1"/>
      </xdr:nvSpPr>
      <xdr:spPr>
        <a:xfrm>
          <a:off x="16370300" y="98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2127</xdr:rowOff>
    </xdr:from>
    <xdr:to>
      <xdr:col>81</xdr:col>
      <xdr:colOff>101600</xdr:colOff>
      <xdr:row>57</xdr:row>
      <xdr:rowOff>103727</xdr:rowOff>
    </xdr:to>
    <xdr:sp macro="" textlink="">
      <xdr:nvSpPr>
        <xdr:cNvPr id="598" name="楕円 597"/>
        <xdr:cNvSpPr/>
      </xdr:nvSpPr>
      <xdr:spPr>
        <a:xfrm>
          <a:off x="15430500" y="97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94854</xdr:rowOff>
    </xdr:from>
    <xdr:ext cx="534377" cy="259045"/>
    <xdr:sp macro="" textlink="">
      <xdr:nvSpPr>
        <xdr:cNvPr id="599" name="テキスト ボックス 598"/>
        <xdr:cNvSpPr txBox="1"/>
      </xdr:nvSpPr>
      <xdr:spPr>
        <a:xfrm>
          <a:off x="15214111" y="98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47943</xdr:rowOff>
    </xdr:from>
    <xdr:to>
      <xdr:col>76</xdr:col>
      <xdr:colOff>165100</xdr:colOff>
      <xdr:row>58</xdr:row>
      <xdr:rowOff>149543</xdr:rowOff>
    </xdr:to>
    <xdr:sp macro="" textlink="">
      <xdr:nvSpPr>
        <xdr:cNvPr id="600" name="楕円 599"/>
        <xdr:cNvSpPr/>
      </xdr:nvSpPr>
      <xdr:spPr>
        <a:xfrm>
          <a:off x="14541500" y="99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140670</xdr:rowOff>
    </xdr:from>
    <xdr:ext cx="534377" cy="259045"/>
    <xdr:sp macro="" textlink="">
      <xdr:nvSpPr>
        <xdr:cNvPr id="601" name="テキスト ボックス 600"/>
        <xdr:cNvSpPr txBox="1"/>
      </xdr:nvSpPr>
      <xdr:spPr>
        <a:xfrm>
          <a:off x="14325111" y="100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15291</xdr:rowOff>
    </xdr:from>
    <xdr:to>
      <xdr:col>72</xdr:col>
      <xdr:colOff>38100</xdr:colOff>
      <xdr:row>58</xdr:row>
      <xdr:rowOff>116891</xdr:rowOff>
    </xdr:to>
    <xdr:sp macro="" textlink="">
      <xdr:nvSpPr>
        <xdr:cNvPr id="602" name="楕円 601"/>
        <xdr:cNvSpPr/>
      </xdr:nvSpPr>
      <xdr:spPr>
        <a:xfrm>
          <a:off x="13652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108018</xdr:rowOff>
    </xdr:from>
    <xdr:ext cx="534377" cy="259045"/>
    <xdr:sp macro="" textlink="">
      <xdr:nvSpPr>
        <xdr:cNvPr id="603" name="テキスト ボックス 602"/>
        <xdr:cNvSpPr txBox="1"/>
      </xdr:nvSpPr>
      <xdr:spPr>
        <a:xfrm>
          <a:off x="13436111" y="100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161519</xdr:rowOff>
    </xdr:from>
    <xdr:to>
      <xdr:col>67</xdr:col>
      <xdr:colOff>101600</xdr:colOff>
      <xdr:row>58</xdr:row>
      <xdr:rowOff>91669</xdr:rowOff>
    </xdr:to>
    <xdr:sp macro="" textlink="">
      <xdr:nvSpPr>
        <xdr:cNvPr id="604" name="楕円 603"/>
        <xdr:cNvSpPr/>
      </xdr:nvSpPr>
      <xdr:spPr>
        <a:xfrm>
          <a:off x="12763500" y="99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82796</xdr:rowOff>
    </xdr:from>
    <xdr:ext cx="534377" cy="259045"/>
    <xdr:sp macro="" textlink="">
      <xdr:nvSpPr>
        <xdr:cNvPr id="605" name="テキスト ボックス 604"/>
        <xdr:cNvSpPr txBox="1"/>
      </xdr:nvSpPr>
      <xdr:spPr>
        <a:xfrm>
          <a:off x="12547111" y="100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113740</xdr:rowOff>
    </xdr:from>
    <xdr:to>
      <xdr:col>85</xdr:col>
      <xdr:colOff>127000</xdr:colOff>
      <xdr:row>78</xdr:row>
      <xdr:rowOff>138192</xdr:rowOff>
    </xdr:to>
    <xdr:cxnSp macro="">
      <xdr:nvCxnSpPr>
        <xdr:cNvPr id="632" name="直線コネクタ 631"/>
        <xdr:cNvCxnSpPr/>
      </xdr:nvCxnSpPr>
      <xdr:spPr>
        <a:xfrm flipV="1">
          <a:off x="15481300" y="13486840"/>
          <a:ext cx="8382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137040</xdr:rowOff>
    </xdr:from>
    <xdr:to>
      <xdr:col>81</xdr:col>
      <xdr:colOff>50800</xdr:colOff>
      <xdr:row>78</xdr:row>
      <xdr:rowOff>138192</xdr:rowOff>
    </xdr:to>
    <xdr:cxnSp macro="">
      <xdr:nvCxnSpPr>
        <xdr:cNvPr id="635" name="直線コネクタ 634"/>
        <xdr:cNvCxnSpPr/>
      </xdr:nvCxnSpPr>
      <xdr:spPr>
        <a:xfrm>
          <a:off x="14592300" y="13510140"/>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131387</xdr:rowOff>
    </xdr:from>
    <xdr:to>
      <xdr:col>76</xdr:col>
      <xdr:colOff>114300</xdr:colOff>
      <xdr:row>78</xdr:row>
      <xdr:rowOff>137040</xdr:rowOff>
    </xdr:to>
    <xdr:cxnSp macro="">
      <xdr:nvCxnSpPr>
        <xdr:cNvPr id="638" name="直線コネクタ 637"/>
        <xdr:cNvCxnSpPr/>
      </xdr:nvCxnSpPr>
      <xdr:spPr>
        <a:xfrm>
          <a:off x="13703300" y="13504487"/>
          <a:ext cx="8890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131387</xdr:rowOff>
    </xdr:from>
    <xdr:to>
      <xdr:col>71</xdr:col>
      <xdr:colOff>177800</xdr:colOff>
      <xdr:row>78</xdr:row>
      <xdr:rowOff>134634</xdr:rowOff>
    </xdr:to>
    <xdr:cxnSp macro="">
      <xdr:nvCxnSpPr>
        <xdr:cNvPr id="641" name="直線コネクタ 640"/>
        <xdr:cNvCxnSpPr/>
      </xdr:nvCxnSpPr>
      <xdr:spPr>
        <a:xfrm flipV="1">
          <a:off x="12814300" y="13504487"/>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62940</xdr:rowOff>
    </xdr:from>
    <xdr:to>
      <xdr:col>85</xdr:col>
      <xdr:colOff>177800</xdr:colOff>
      <xdr:row>78</xdr:row>
      <xdr:rowOff>164540</xdr:rowOff>
    </xdr:to>
    <xdr:sp macro="" textlink="">
      <xdr:nvSpPr>
        <xdr:cNvPr id="651" name="楕円 650"/>
        <xdr:cNvSpPr/>
      </xdr:nvSpPr>
      <xdr:spPr>
        <a:xfrm>
          <a:off x="16268700" y="134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87392</xdr:rowOff>
    </xdr:from>
    <xdr:to>
      <xdr:col>81</xdr:col>
      <xdr:colOff>101600</xdr:colOff>
      <xdr:row>79</xdr:row>
      <xdr:rowOff>17542</xdr:rowOff>
    </xdr:to>
    <xdr:sp macro="" textlink="">
      <xdr:nvSpPr>
        <xdr:cNvPr id="653" name="楕円 652"/>
        <xdr:cNvSpPr/>
      </xdr:nvSpPr>
      <xdr:spPr>
        <a:xfrm>
          <a:off x="15430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8669</xdr:rowOff>
    </xdr:from>
    <xdr:ext cx="378565" cy="259045"/>
    <xdr:sp macro="" textlink="">
      <xdr:nvSpPr>
        <xdr:cNvPr id="654" name="テキスト ボックス 653"/>
        <xdr:cNvSpPr txBox="1"/>
      </xdr:nvSpPr>
      <xdr:spPr>
        <a:xfrm>
          <a:off x="15292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86240</xdr:rowOff>
    </xdr:from>
    <xdr:to>
      <xdr:col>76</xdr:col>
      <xdr:colOff>165100</xdr:colOff>
      <xdr:row>79</xdr:row>
      <xdr:rowOff>16390</xdr:rowOff>
    </xdr:to>
    <xdr:sp macro="" textlink="">
      <xdr:nvSpPr>
        <xdr:cNvPr id="655" name="楕円 654"/>
        <xdr:cNvSpPr/>
      </xdr:nvSpPr>
      <xdr:spPr>
        <a:xfrm>
          <a:off x="14541500" y="134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7517</xdr:rowOff>
    </xdr:from>
    <xdr:ext cx="378565" cy="259045"/>
    <xdr:sp macro="" textlink="">
      <xdr:nvSpPr>
        <xdr:cNvPr id="656" name="テキスト ボックス 655"/>
        <xdr:cNvSpPr txBox="1"/>
      </xdr:nvSpPr>
      <xdr:spPr>
        <a:xfrm>
          <a:off x="14403017" y="1355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80587</xdr:rowOff>
    </xdr:from>
    <xdr:to>
      <xdr:col>72</xdr:col>
      <xdr:colOff>38100</xdr:colOff>
      <xdr:row>79</xdr:row>
      <xdr:rowOff>10737</xdr:rowOff>
    </xdr:to>
    <xdr:sp macro="" textlink="">
      <xdr:nvSpPr>
        <xdr:cNvPr id="657" name="楕円 656"/>
        <xdr:cNvSpPr/>
      </xdr:nvSpPr>
      <xdr:spPr>
        <a:xfrm>
          <a:off x="13652500" y="134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1864</xdr:rowOff>
    </xdr:from>
    <xdr:ext cx="378565" cy="259045"/>
    <xdr:sp macro="" textlink="">
      <xdr:nvSpPr>
        <xdr:cNvPr id="658" name="テキスト ボックス 657"/>
        <xdr:cNvSpPr txBox="1"/>
      </xdr:nvSpPr>
      <xdr:spPr>
        <a:xfrm>
          <a:off x="13514017" y="1354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83834</xdr:rowOff>
    </xdr:from>
    <xdr:to>
      <xdr:col>67</xdr:col>
      <xdr:colOff>101600</xdr:colOff>
      <xdr:row>79</xdr:row>
      <xdr:rowOff>13984</xdr:rowOff>
    </xdr:to>
    <xdr:sp macro="" textlink="">
      <xdr:nvSpPr>
        <xdr:cNvPr id="659" name="楕円 658"/>
        <xdr:cNvSpPr/>
      </xdr:nvSpPr>
      <xdr:spPr>
        <a:xfrm>
          <a:off x="12763500" y="134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5111</xdr:rowOff>
    </xdr:from>
    <xdr:ext cx="378565" cy="259045"/>
    <xdr:sp macro="" textlink="">
      <xdr:nvSpPr>
        <xdr:cNvPr id="660" name="テキスト ボックス 659"/>
        <xdr:cNvSpPr txBox="1"/>
      </xdr:nvSpPr>
      <xdr:spPr>
        <a:xfrm>
          <a:off x="12625017" y="13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18783</xdr:rowOff>
    </xdr:from>
    <xdr:to>
      <xdr:col>85</xdr:col>
      <xdr:colOff>127000</xdr:colOff>
      <xdr:row>97</xdr:row>
      <xdr:rowOff>31547</xdr:rowOff>
    </xdr:to>
    <xdr:cxnSp macro="">
      <xdr:nvCxnSpPr>
        <xdr:cNvPr id="689" name="直線コネクタ 688"/>
        <xdr:cNvCxnSpPr/>
      </xdr:nvCxnSpPr>
      <xdr:spPr>
        <a:xfrm flipV="1">
          <a:off x="15481300" y="16649433"/>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24854</xdr:rowOff>
    </xdr:from>
    <xdr:to>
      <xdr:col>81</xdr:col>
      <xdr:colOff>50800</xdr:colOff>
      <xdr:row>97</xdr:row>
      <xdr:rowOff>31547</xdr:rowOff>
    </xdr:to>
    <xdr:cxnSp macro="">
      <xdr:nvCxnSpPr>
        <xdr:cNvPr id="692" name="直線コネクタ 691"/>
        <xdr:cNvCxnSpPr/>
      </xdr:nvCxnSpPr>
      <xdr:spPr>
        <a:xfrm>
          <a:off x="14592300" y="1665550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1409</xdr:rowOff>
    </xdr:from>
    <xdr:to>
      <xdr:col>76</xdr:col>
      <xdr:colOff>114300</xdr:colOff>
      <xdr:row>97</xdr:row>
      <xdr:rowOff>24854</xdr:rowOff>
    </xdr:to>
    <xdr:cxnSp macro="">
      <xdr:nvCxnSpPr>
        <xdr:cNvPr id="695" name="直線コネクタ 694"/>
        <xdr:cNvCxnSpPr/>
      </xdr:nvCxnSpPr>
      <xdr:spPr>
        <a:xfrm>
          <a:off x="13703300" y="16632059"/>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71819</xdr:rowOff>
    </xdr:from>
    <xdr:to>
      <xdr:col>71</xdr:col>
      <xdr:colOff>177800</xdr:colOff>
      <xdr:row>97</xdr:row>
      <xdr:rowOff>1409</xdr:rowOff>
    </xdr:to>
    <xdr:cxnSp macro="">
      <xdr:nvCxnSpPr>
        <xdr:cNvPr id="698" name="直線コネクタ 697"/>
        <xdr:cNvCxnSpPr/>
      </xdr:nvCxnSpPr>
      <xdr:spPr>
        <a:xfrm>
          <a:off x="12814300" y="16531019"/>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139433</xdr:rowOff>
    </xdr:from>
    <xdr:to>
      <xdr:col>85</xdr:col>
      <xdr:colOff>177800</xdr:colOff>
      <xdr:row>97</xdr:row>
      <xdr:rowOff>69583</xdr:rowOff>
    </xdr:to>
    <xdr:sp macro="" textlink="">
      <xdr:nvSpPr>
        <xdr:cNvPr id="708" name="楕円 707"/>
        <xdr:cNvSpPr/>
      </xdr:nvSpPr>
      <xdr:spPr>
        <a:xfrm>
          <a:off x="16268700" y="165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117860</xdr:rowOff>
    </xdr:from>
    <xdr:ext cx="534377" cy="259045"/>
    <xdr:sp macro="" textlink="">
      <xdr:nvSpPr>
        <xdr:cNvPr id="709" name="公債費該当値テキスト"/>
        <xdr:cNvSpPr txBox="1"/>
      </xdr:nvSpPr>
      <xdr:spPr>
        <a:xfrm>
          <a:off x="16370300" y="1657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152197</xdr:rowOff>
    </xdr:from>
    <xdr:to>
      <xdr:col>81</xdr:col>
      <xdr:colOff>101600</xdr:colOff>
      <xdr:row>97</xdr:row>
      <xdr:rowOff>82347</xdr:rowOff>
    </xdr:to>
    <xdr:sp macro="" textlink="">
      <xdr:nvSpPr>
        <xdr:cNvPr id="710" name="楕円 709"/>
        <xdr:cNvSpPr/>
      </xdr:nvSpPr>
      <xdr:spPr>
        <a:xfrm>
          <a:off x="15430500" y="166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73474</xdr:rowOff>
    </xdr:from>
    <xdr:ext cx="534377" cy="259045"/>
    <xdr:sp macro="" textlink="">
      <xdr:nvSpPr>
        <xdr:cNvPr id="711" name="テキスト ボックス 710"/>
        <xdr:cNvSpPr txBox="1"/>
      </xdr:nvSpPr>
      <xdr:spPr>
        <a:xfrm>
          <a:off x="15214111" y="167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145504</xdr:rowOff>
    </xdr:from>
    <xdr:to>
      <xdr:col>76</xdr:col>
      <xdr:colOff>165100</xdr:colOff>
      <xdr:row>97</xdr:row>
      <xdr:rowOff>75654</xdr:rowOff>
    </xdr:to>
    <xdr:sp macro="" textlink="">
      <xdr:nvSpPr>
        <xdr:cNvPr id="712" name="楕円 711"/>
        <xdr:cNvSpPr/>
      </xdr:nvSpPr>
      <xdr:spPr>
        <a:xfrm>
          <a:off x="14541500" y="166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66781</xdr:rowOff>
    </xdr:from>
    <xdr:ext cx="534377" cy="259045"/>
    <xdr:sp macro="" textlink="">
      <xdr:nvSpPr>
        <xdr:cNvPr id="713" name="テキスト ボックス 712"/>
        <xdr:cNvSpPr txBox="1"/>
      </xdr:nvSpPr>
      <xdr:spPr>
        <a:xfrm>
          <a:off x="14325111" y="166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122059</xdr:rowOff>
    </xdr:from>
    <xdr:to>
      <xdr:col>72</xdr:col>
      <xdr:colOff>38100</xdr:colOff>
      <xdr:row>97</xdr:row>
      <xdr:rowOff>52209</xdr:rowOff>
    </xdr:to>
    <xdr:sp macro="" textlink="">
      <xdr:nvSpPr>
        <xdr:cNvPr id="714" name="楕円 713"/>
        <xdr:cNvSpPr/>
      </xdr:nvSpPr>
      <xdr:spPr>
        <a:xfrm>
          <a:off x="13652500" y="165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43336</xdr:rowOff>
    </xdr:from>
    <xdr:ext cx="534377" cy="259045"/>
    <xdr:sp macro="" textlink="">
      <xdr:nvSpPr>
        <xdr:cNvPr id="715" name="テキスト ボックス 714"/>
        <xdr:cNvSpPr txBox="1"/>
      </xdr:nvSpPr>
      <xdr:spPr>
        <a:xfrm>
          <a:off x="13436111" y="166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21019</xdr:rowOff>
    </xdr:from>
    <xdr:to>
      <xdr:col>67</xdr:col>
      <xdr:colOff>101600</xdr:colOff>
      <xdr:row>96</xdr:row>
      <xdr:rowOff>122619</xdr:rowOff>
    </xdr:to>
    <xdr:sp macro="" textlink="">
      <xdr:nvSpPr>
        <xdr:cNvPr id="716" name="楕円 715"/>
        <xdr:cNvSpPr/>
      </xdr:nvSpPr>
      <xdr:spPr>
        <a:xfrm>
          <a:off x="12763500" y="164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113746</xdr:rowOff>
    </xdr:from>
    <xdr:ext cx="534377" cy="259045"/>
    <xdr:sp macro="" textlink="">
      <xdr:nvSpPr>
        <xdr:cNvPr id="717" name="テキスト ボックス 716"/>
        <xdr:cNvSpPr txBox="1"/>
      </xdr:nvSpPr>
      <xdr:spPr>
        <a:xfrm>
          <a:off x="12547111" y="165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64491</xdr:rowOff>
    </xdr:from>
    <xdr:to>
      <xdr:col>116</xdr:col>
      <xdr:colOff>63500</xdr:colOff>
      <xdr:row>38</xdr:row>
      <xdr:rowOff>137185</xdr:rowOff>
    </xdr:to>
    <xdr:cxnSp macro="">
      <xdr:nvCxnSpPr>
        <xdr:cNvPr id="744" name="直線コネクタ 743"/>
        <xdr:cNvCxnSpPr/>
      </xdr:nvCxnSpPr>
      <xdr:spPr>
        <a:xfrm flipV="1">
          <a:off x="21323300" y="6579591"/>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44696</xdr:rowOff>
    </xdr:from>
    <xdr:ext cx="313932" cy="259045"/>
    <xdr:sp macro="" textlink="">
      <xdr:nvSpPr>
        <xdr:cNvPr id="745" name="諸支出金平均値テキスト"/>
        <xdr:cNvSpPr txBox="1"/>
      </xdr:nvSpPr>
      <xdr:spPr>
        <a:xfrm>
          <a:off x="22212300" y="6559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109068</xdr:rowOff>
    </xdr:from>
    <xdr:to>
      <xdr:col>111</xdr:col>
      <xdr:colOff>177800</xdr:colOff>
      <xdr:row>38</xdr:row>
      <xdr:rowOff>137185</xdr:rowOff>
    </xdr:to>
    <xdr:cxnSp macro="">
      <xdr:nvCxnSpPr>
        <xdr:cNvPr id="747" name="直線コネクタ 746"/>
        <xdr:cNvCxnSpPr/>
      </xdr:nvCxnSpPr>
      <xdr:spPr>
        <a:xfrm>
          <a:off x="20434300" y="662416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109068</xdr:rowOff>
    </xdr:from>
    <xdr:to>
      <xdr:col>107</xdr:col>
      <xdr:colOff>50800</xdr:colOff>
      <xdr:row>38</xdr:row>
      <xdr:rowOff>139700</xdr:rowOff>
    </xdr:to>
    <xdr:cxnSp macro="">
      <xdr:nvCxnSpPr>
        <xdr:cNvPr id="750" name="直線コネクタ 749"/>
        <xdr:cNvCxnSpPr/>
      </xdr:nvCxnSpPr>
      <xdr:spPr>
        <a:xfrm flipV="1">
          <a:off x="19545300" y="662416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13691</xdr:rowOff>
    </xdr:from>
    <xdr:to>
      <xdr:col>116</xdr:col>
      <xdr:colOff>114300</xdr:colOff>
      <xdr:row>38</xdr:row>
      <xdr:rowOff>115291</xdr:rowOff>
    </xdr:to>
    <xdr:sp macro="" textlink="">
      <xdr:nvSpPr>
        <xdr:cNvPr id="763" name="楕円 762"/>
        <xdr:cNvSpPr/>
      </xdr:nvSpPr>
      <xdr:spPr>
        <a:xfrm>
          <a:off x="221107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144518</xdr:rowOff>
    </xdr:from>
    <xdr:ext cx="378565" cy="259045"/>
    <xdr:sp macro="" textlink="">
      <xdr:nvSpPr>
        <xdr:cNvPr id="764" name="諸支出金該当値テキスト"/>
        <xdr:cNvSpPr txBox="1"/>
      </xdr:nvSpPr>
      <xdr:spPr>
        <a:xfrm>
          <a:off x="22212300" y="6316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86385</xdr:rowOff>
    </xdr:from>
    <xdr:to>
      <xdr:col>112</xdr:col>
      <xdr:colOff>38100</xdr:colOff>
      <xdr:row>39</xdr:row>
      <xdr:rowOff>16535</xdr:rowOff>
    </xdr:to>
    <xdr:sp macro="" textlink="">
      <xdr:nvSpPr>
        <xdr:cNvPr id="765" name="楕円 764"/>
        <xdr:cNvSpPr/>
      </xdr:nvSpPr>
      <xdr:spPr>
        <a:xfrm>
          <a:off x="21272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7662</xdr:rowOff>
    </xdr:from>
    <xdr:ext cx="313932" cy="259045"/>
    <xdr:sp macro="" textlink="">
      <xdr:nvSpPr>
        <xdr:cNvPr id="766" name="テキスト ボックス 765"/>
        <xdr:cNvSpPr txBox="1"/>
      </xdr:nvSpPr>
      <xdr:spPr>
        <a:xfrm>
          <a:off x="21166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58268</xdr:rowOff>
    </xdr:from>
    <xdr:to>
      <xdr:col>107</xdr:col>
      <xdr:colOff>101600</xdr:colOff>
      <xdr:row>38</xdr:row>
      <xdr:rowOff>159868</xdr:rowOff>
    </xdr:to>
    <xdr:sp macro="" textlink="">
      <xdr:nvSpPr>
        <xdr:cNvPr id="767" name="楕円 766"/>
        <xdr:cNvSpPr/>
      </xdr:nvSpPr>
      <xdr:spPr>
        <a:xfrm>
          <a:off x="20383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150995</xdr:rowOff>
    </xdr:from>
    <xdr:ext cx="378565" cy="259045"/>
    <xdr:sp macro="" textlink="">
      <xdr:nvSpPr>
        <xdr:cNvPr id="768" name="テキスト ボックス 767"/>
        <xdr:cNvSpPr txBox="1"/>
      </xdr:nvSpPr>
      <xdr:spPr>
        <a:xfrm>
          <a:off x="20245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総務費は、平成２８年度に類似団体平均を上回る状態となったが、これは、新設した公共施設等総合管理推進基金への積立を３５億円行ったことによる。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土木費は、平成１０年度代前半にかけて、急激な人口増及び都市化に対応するため、道路等の都市基盤整備を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進めてきたため、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近年は類似団体平均よりも低い傾向に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が、駅関連整備事業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平成２８年度に類似団体平均を上回る状態となったが、これは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防災行政無線デジタル化方式移行事業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教育費は、土木費同様に平成１０年度代前半にかけて、新設校の設置など都市基盤整備を行ってきた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近年は人口も横ばい傾向となり、新設校及び校舎の大規模改修を実施していないため、類似団体平均よりも低い傾向にあるが、平成２９年度は、小中学校普通教室空調設備整備事業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平成１０年度代前半にかけて、急激な人口増及び都市化に対応するため、道路や学校、清掃施設等の都市基盤整備を行ってきたことで、ここ近年の地方債の償還が高額で推移していたが、平成２６、２７年度にかけて清掃施設等の償還が終了し、元利償還がピークを過ぎたことにより、類似団体平均を下回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財政調整基金については、平成２８年度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公共施設等総合管理推進基金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３５億円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積み替えたため、平成２８年度末残高は約５０．１億円となった。平成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歳入歳出の決算上生じた剰余金の増加により、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約５．６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し、標準財政規模に対する割合は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となった。要因としては、形式収支が約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億円減少したことによる。実質単年度収支については、約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し、標準財政規模に対する割合も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となった。要因は、積立金が約４．８億円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単年度収支が約７．３億円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、積立金取崩し額が約２．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６年度に赤字決算となった国民健康保険事業特別会計は、平成２７年度の税率改正と一般会計からの法定外の繰出金の増（Ｈ２６：２００百万円、Ｈ２７：５７０百万円、Ｈ２８：３００百万円、Ｈ２９：３００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３０：５０百万円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）により、平成２７年度からは改善し、黒字決算となった。その他の会計については、赤字がないため、連結実質赤字比率は発生していない。今後とも、引き続き健全な財政運営に努めていきたい。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37419083</v>
      </c>
      <c r="BO4" s="430"/>
      <c r="BP4" s="430"/>
      <c r="BQ4" s="430"/>
      <c r="BR4" s="430"/>
      <c r="BS4" s="430"/>
      <c r="BT4" s="430"/>
      <c r="BU4" s="431"/>
      <c r="BV4" s="429">
        <v>36363570</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7.1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36415415</v>
      </c>
      <c r="BO5" s="467"/>
      <c r="BP5" s="467"/>
      <c r="BQ5" s="467"/>
      <c r="BR5" s="467"/>
      <c r="BS5" s="467"/>
      <c r="BT5" s="467"/>
      <c r="BU5" s="468"/>
      <c r="BV5" s="466">
        <v>34863833</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89.3</v>
      </c>
      <c r="CU5" s="464"/>
      <c r="CV5" s="464"/>
      <c r="CW5" s="464"/>
      <c r="CX5" s="464"/>
      <c r="CY5" s="464"/>
      <c r="CZ5" s="464"/>
      <c r="DA5" s="465"/>
      <c r="DB5" s="463">
        <v>87.6</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1003668</v>
      </c>
      <c r="BO6" s="467"/>
      <c r="BP6" s="467"/>
      <c r="BQ6" s="467"/>
      <c r="BR6" s="467"/>
      <c r="BS6" s="467"/>
      <c r="BT6" s="467"/>
      <c r="BU6" s="468"/>
      <c r="BV6" s="466">
        <v>1499737</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94.4</v>
      </c>
      <c r="CU6" s="504"/>
      <c r="CV6" s="504"/>
      <c r="CW6" s="504"/>
      <c r="CX6" s="504"/>
      <c r="CY6" s="504"/>
      <c r="CZ6" s="504"/>
      <c r="DA6" s="505"/>
      <c r="DB6" s="503">
        <v>92.5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92</v>
      </c>
      <c r="AV7" s="499"/>
      <c r="AW7" s="499"/>
      <c r="AX7" s="499"/>
      <c r="AY7" s="500" t="s">
        <v>103</v>
      </c>
      <c r="AZ7" s="501"/>
      <c r="BA7" s="501"/>
      <c r="BB7" s="501"/>
      <c r="BC7" s="501"/>
      <c r="BD7" s="501"/>
      <c r="BE7" s="501"/>
      <c r="BF7" s="501"/>
      <c r="BG7" s="501"/>
      <c r="BH7" s="501"/>
      <c r="BI7" s="501"/>
      <c r="BJ7" s="501"/>
      <c r="BK7" s="501"/>
      <c r="BL7" s="501"/>
      <c r="BM7" s="502"/>
      <c r="BN7" s="466">
        <v>190095</v>
      </c>
      <c r="BO7" s="467"/>
      <c r="BP7" s="467"/>
      <c r="BQ7" s="467"/>
      <c r="BR7" s="467"/>
      <c r="BS7" s="467"/>
      <c r="BT7" s="467"/>
      <c r="BU7" s="468"/>
      <c r="BV7" s="466">
        <v>75174</v>
      </c>
      <c r="BW7" s="467"/>
      <c r="BX7" s="467"/>
      <c r="BY7" s="467"/>
      <c r="BZ7" s="467"/>
      <c r="CA7" s="467"/>
      <c r="CB7" s="467"/>
      <c r="CC7" s="468"/>
      <c r="CD7" s="469" t="s">
        <v>104</v>
      </c>
      <c r="CE7" s="470"/>
      <c r="CF7" s="470"/>
      <c r="CG7" s="470"/>
      <c r="CH7" s="470"/>
      <c r="CI7" s="470"/>
      <c r="CJ7" s="470"/>
      <c r="CK7" s="470"/>
      <c r="CL7" s="470"/>
      <c r="CM7" s="470"/>
      <c r="CN7" s="470"/>
      <c r="CO7" s="470"/>
      <c r="CP7" s="470"/>
      <c r="CQ7" s="470"/>
      <c r="CR7" s="470"/>
      <c r="CS7" s="471"/>
      <c r="CT7" s="466">
        <v>20078979</v>
      </c>
      <c r="CU7" s="467"/>
      <c r="CV7" s="467"/>
      <c r="CW7" s="467"/>
      <c r="CX7" s="467"/>
      <c r="CY7" s="467"/>
      <c r="CZ7" s="467"/>
      <c r="DA7" s="468"/>
      <c r="DB7" s="466">
        <v>20144006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105</v>
      </c>
      <c r="AN8" s="496"/>
      <c r="AO8" s="496"/>
      <c r="AP8" s="496"/>
      <c r="AQ8" s="496"/>
      <c r="AR8" s="496"/>
      <c r="AS8" s="496"/>
      <c r="AT8" s="497"/>
      <c r="AU8" s="498" t="s">
        <v>106</v>
      </c>
      <c r="AV8" s="499"/>
      <c r="AW8" s="499"/>
      <c r="AX8" s="499"/>
      <c r="AY8" s="500" t="s">
        <v>107</v>
      </c>
      <c r="AZ8" s="501"/>
      <c r="BA8" s="501"/>
      <c r="BB8" s="501"/>
      <c r="BC8" s="501"/>
      <c r="BD8" s="501"/>
      <c r="BE8" s="501"/>
      <c r="BF8" s="501"/>
      <c r="BG8" s="501"/>
      <c r="BH8" s="501"/>
      <c r="BI8" s="501"/>
      <c r="BJ8" s="501"/>
      <c r="BK8" s="501"/>
      <c r="BL8" s="501"/>
      <c r="BM8" s="502"/>
      <c r="BN8" s="466">
        <v>813573</v>
      </c>
      <c r="BO8" s="467"/>
      <c r="BP8" s="467"/>
      <c r="BQ8" s="467"/>
      <c r="BR8" s="467"/>
      <c r="BS8" s="467"/>
      <c r="BT8" s="467"/>
      <c r="BU8" s="468"/>
      <c r="BV8" s="466">
        <v>1424563</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0.56000000000000005</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96475</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106</v>
      </c>
      <c r="AV9" s="499"/>
      <c r="AW9" s="499"/>
      <c r="AX9" s="499"/>
      <c r="AY9" s="500" t="s">
        <v>113</v>
      </c>
      <c r="AZ9" s="501"/>
      <c r="BA9" s="501"/>
      <c r="BB9" s="501"/>
      <c r="BC9" s="501"/>
      <c r="BD9" s="501"/>
      <c r="BE9" s="501"/>
      <c r="BF9" s="501"/>
      <c r="BG9" s="501"/>
      <c r="BH9" s="501"/>
      <c r="BI9" s="501"/>
      <c r="BJ9" s="501"/>
      <c r="BK9" s="501"/>
      <c r="BL9" s="501"/>
      <c r="BM9" s="502"/>
      <c r="BN9" s="466">
        <v>-610990</v>
      </c>
      <c r="BO9" s="467"/>
      <c r="BP9" s="467"/>
      <c r="BQ9" s="467"/>
      <c r="BR9" s="467"/>
      <c r="BS9" s="467"/>
      <c r="BT9" s="467"/>
      <c r="BU9" s="468"/>
      <c r="BV9" s="466">
        <v>115286</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12.5</v>
      </c>
      <c r="CU9" s="464"/>
      <c r="CV9" s="464"/>
      <c r="CW9" s="464"/>
      <c r="CX9" s="464"/>
      <c r="CY9" s="464"/>
      <c r="CZ9" s="464"/>
      <c r="DA9" s="465"/>
      <c r="DB9" s="463">
        <v>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98435</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92</v>
      </c>
      <c r="AV10" s="499"/>
      <c r="AW10" s="499"/>
      <c r="AX10" s="499"/>
      <c r="AY10" s="500" t="s">
        <v>117</v>
      </c>
      <c r="AZ10" s="501"/>
      <c r="BA10" s="501"/>
      <c r="BB10" s="501"/>
      <c r="BC10" s="501"/>
      <c r="BD10" s="501"/>
      <c r="BE10" s="501"/>
      <c r="BF10" s="501"/>
      <c r="BG10" s="501"/>
      <c r="BH10" s="501"/>
      <c r="BI10" s="501"/>
      <c r="BJ10" s="501"/>
      <c r="BK10" s="501"/>
      <c r="BL10" s="501"/>
      <c r="BM10" s="502"/>
      <c r="BN10" s="466">
        <v>1260695</v>
      </c>
      <c r="BO10" s="467"/>
      <c r="BP10" s="467"/>
      <c r="BQ10" s="467"/>
      <c r="BR10" s="467"/>
      <c r="BS10" s="467"/>
      <c r="BT10" s="467"/>
      <c r="BU10" s="468"/>
      <c r="BV10" s="466">
        <v>777284</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122</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6260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101658</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700000</v>
      </c>
      <c r="BO12" s="467"/>
      <c r="BP12" s="467"/>
      <c r="BQ12" s="467"/>
      <c r="BR12" s="467"/>
      <c r="BS12" s="467"/>
      <c r="BT12" s="467"/>
      <c r="BU12" s="468"/>
      <c r="BV12" s="466">
        <v>483000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100564</v>
      </c>
      <c r="S13" s="548"/>
      <c r="T13" s="548"/>
      <c r="U13" s="548"/>
      <c r="V13" s="549"/>
      <c r="W13" s="482" t="s">
        <v>137</v>
      </c>
      <c r="X13" s="483"/>
      <c r="Y13" s="483"/>
      <c r="Z13" s="483"/>
      <c r="AA13" s="483"/>
      <c r="AB13" s="473"/>
      <c r="AC13" s="517">
        <v>3926</v>
      </c>
      <c r="AD13" s="518"/>
      <c r="AE13" s="518"/>
      <c r="AF13" s="518"/>
      <c r="AG13" s="557"/>
      <c r="AH13" s="517">
        <v>4095</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-50295</v>
      </c>
      <c r="BO13" s="467"/>
      <c r="BP13" s="467"/>
      <c r="BQ13" s="467"/>
      <c r="BR13" s="467"/>
      <c r="BS13" s="467"/>
      <c r="BT13" s="467"/>
      <c r="BU13" s="468"/>
      <c r="BV13" s="466">
        <v>415830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5.5</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100750</v>
      </c>
      <c r="S14" s="548"/>
      <c r="T14" s="548"/>
      <c r="U14" s="548"/>
      <c r="V14" s="549"/>
      <c r="W14" s="456"/>
      <c r="X14" s="457"/>
      <c r="Y14" s="457"/>
      <c r="Z14" s="457"/>
      <c r="AA14" s="457"/>
      <c r="AB14" s="446"/>
      <c r="AC14" s="550">
        <v>9</v>
      </c>
      <c r="AD14" s="551"/>
      <c r="AE14" s="551"/>
      <c r="AF14" s="551"/>
      <c r="AG14" s="552"/>
      <c r="AH14" s="550">
        <v>9.3000000000000007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10</v>
      </c>
      <c r="CU14" s="562"/>
      <c r="CV14" s="562"/>
      <c r="CW14" s="562"/>
      <c r="CX14" s="562"/>
      <c r="CY14" s="562"/>
      <c r="CZ14" s="562"/>
      <c r="DA14" s="563"/>
      <c r="DB14" s="561">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99894</v>
      </c>
      <c r="S15" s="548"/>
      <c r="T15" s="548"/>
      <c r="U15" s="548"/>
      <c r="V15" s="549"/>
      <c r="W15" s="482" t="s">
        <v>144</v>
      </c>
      <c r="X15" s="483"/>
      <c r="Y15" s="483"/>
      <c r="Z15" s="483"/>
      <c r="AA15" s="483"/>
      <c r="AB15" s="473"/>
      <c r="AC15" s="517">
        <v>7943</v>
      </c>
      <c r="AD15" s="518"/>
      <c r="AE15" s="518"/>
      <c r="AF15" s="518"/>
      <c r="AG15" s="557"/>
      <c r="AH15" s="517">
        <v>7837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9261778</v>
      </c>
      <c r="BO15" s="430"/>
      <c r="BP15" s="430"/>
      <c r="BQ15" s="430"/>
      <c r="BR15" s="430"/>
      <c r="BS15" s="430"/>
      <c r="BT15" s="430"/>
      <c r="BU15" s="431"/>
      <c r="BV15" s="429">
        <v>9104877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18.100000000000001</v>
      </c>
      <c r="AD16" s="551"/>
      <c r="AE16" s="551"/>
      <c r="AF16" s="551"/>
      <c r="AG16" s="552"/>
      <c r="AH16" s="550">
        <v>17.8</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16265126</v>
      </c>
      <c r="BO16" s="467"/>
      <c r="BP16" s="467"/>
      <c r="BQ16" s="467"/>
      <c r="BR16" s="467"/>
      <c r="BS16" s="467"/>
      <c r="BT16" s="467"/>
      <c r="BU16" s="468"/>
      <c r="BV16" s="466">
        <v>16268501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31985</v>
      </c>
      <c r="AD17" s="518"/>
      <c r="AE17" s="518"/>
      <c r="AF17" s="518"/>
      <c r="AG17" s="557"/>
      <c r="AH17" s="517">
        <v>32082</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11715298</v>
      </c>
      <c r="BO17" s="467"/>
      <c r="BP17" s="467"/>
      <c r="BQ17" s="467"/>
      <c r="BR17" s="467"/>
      <c r="BS17" s="467"/>
      <c r="BT17" s="467"/>
      <c r="BU17" s="468"/>
      <c r="BV17" s="466">
        <v>11519597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215.7</v>
      </c>
      <c r="M18" s="579"/>
      <c r="N18" s="579"/>
      <c r="O18" s="579"/>
      <c r="P18" s="579"/>
      <c r="Q18" s="579"/>
      <c r="R18" s="580"/>
      <c r="S18" s="580"/>
      <c r="T18" s="580"/>
      <c r="U18" s="580"/>
      <c r="V18" s="581"/>
      <c r="W18" s="484"/>
      <c r="X18" s="485"/>
      <c r="Y18" s="485"/>
      <c r="Z18" s="485"/>
      <c r="AA18" s="485"/>
      <c r="AB18" s="476"/>
      <c r="AC18" s="582">
        <v>72.900000000000006</v>
      </c>
      <c r="AD18" s="583"/>
      <c r="AE18" s="583"/>
      <c r="AF18" s="583"/>
      <c r="AG18" s="584"/>
      <c r="AH18" s="582">
        <v>72.900000000000006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18069877</v>
      </c>
      <c r="BO18" s="467"/>
      <c r="BP18" s="467"/>
      <c r="BQ18" s="467"/>
      <c r="BR18" s="467"/>
      <c r="BS18" s="467"/>
      <c r="BT18" s="467"/>
      <c r="BU18" s="468"/>
      <c r="BV18" s="466">
        <v>17831210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447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23388149</v>
      </c>
      <c r="BO19" s="467"/>
      <c r="BP19" s="467"/>
      <c r="BQ19" s="467"/>
      <c r="BR19" s="467"/>
      <c r="BS19" s="467"/>
      <c r="BT19" s="467"/>
      <c r="BU19" s="468"/>
      <c r="BV19" s="466">
        <v>23221309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34739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29743517</v>
      </c>
      <c r="BO23" s="467"/>
      <c r="BP23" s="467"/>
      <c r="BQ23" s="467"/>
      <c r="BR23" s="467"/>
      <c r="BS23" s="467"/>
      <c r="BT23" s="467"/>
      <c r="BU23" s="468"/>
      <c r="BV23" s="466">
        <v>29801393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8980</v>
      </c>
      <c r="R24" s="518"/>
      <c r="S24" s="518"/>
      <c r="T24" s="518"/>
      <c r="U24" s="518"/>
      <c r="V24" s="557"/>
      <c r="W24" s="616"/>
      <c r="X24" s="604"/>
      <c r="Y24" s="605"/>
      <c r="Z24" s="516" t="s">
        <v>168</v>
      </c>
      <c r="AA24" s="496"/>
      <c r="AB24" s="496"/>
      <c r="AC24" s="496"/>
      <c r="AD24" s="496"/>
      <c r="AE24" s="496"/>
      <c r="AF24" s="496"/>
      <c r="AG24" s="497"/>
      <c r="AH24" s="517">
        <v>473</v>
      </c>
      <c r="AI24" s="518"/>
      <c r="AJ24" s="518"/>
      <c r="AK24" s="518"/>
      <c r="AL24" s="557"/>
      <c r="AM24" s="517">
        <v>1523533</v>
      </c>
      <c r="AN24" s="518"/>
      <c r="AO24" s="518"/>
      <c r="AP24" s="518"/>
      <c r="AQ24" s="518"/>
      <c r="AR24" s="557"/>
      <c r="AS24" s="517">
        <v>3221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25919361</v>
      </c>
      <c r="BO24" s="467"/>
      <c r="BP24" s="467"/>
      <c r="BQ24" s="467"/>
      <c r="BR24" s="467"/>
      <c r="BS24" s="467"/>
      <c r="BT24" s="467"/>
      <c r="BU24" s="468"/>
      <c r="BV24" s="466">
        <v>26586239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7190</v>
      </c>
      <c r="R25" s="518"/>
      <c r="S25" s="518"/>
      <c r="T25" s="518"/>
      <c r="U25" s="518"/>
      <c r="V25" s="557"/>
      <c r="W25" s="616"/>
      <c r="X25" s="604"/>
      <c r="Y25" s="605"/>
      <c r="Z25" s="516" t="s">
        <v>171</v>
      </c>
      <c r="AA25" s="496"/>
      <c r="AB25" s="496"/>
      <c r="AC25" s="496"/>
      <c r="AD25" s="496"/>
      <c r="AE25" s="496"/>
      <c r="AF25" s="496"/>
      <c r="AG25" s="497"/>
      <c r="AH25" s="517">
        <v>98</v>
      </c>
      <c r="AI25" s="518"/>
      <c r="AJ25" s="518"/>
      <c r="AK25" s="518"/>
      <c r="AL25" s="557"/>
      <c r="AM25" s="517">
        <v>297626</v>
      </c>
      <c r="AN25" s="518"/>
      <c r="AO25" s="518"/>
      <c r="AP25" s="518"/>
      <c r="AQ25" s="518"/>
      <c r="AR25" s="557"/>
      <c r="AS25" s="517">
        <v>3037</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1109437</v>
      </c>
      <c r="BO25" s="430"/>
      <c r="BP25" s="430"/>
      <c r="BQ25" s="430"/>
      <c r="BR25" s="430"/>
      <c r="BS25" s="430"/>
      <c r="BT25" s="430"/>
      <c r="BU25" s="431"/>
      <c r="BV25" s="429">
        <v>1294984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6760</v>
      </c>
      <c r="R26" s="518"/>
      <c r="S26" s="518"/>
      <c r="T26" s="518"/>
      <c r="U26" s="518"/>
      <c r="V26" s="557"/>
      <c r="W26" s="616"/>
      <c r="X26" s="604"/>
      <c r="Y26" s="605"/>
      <c r="Z26" s="516" t="s">
        <v>174</v>
      </c>
      <c r="AA26" s="626"/>
      <c r="AB26" s="626"/>
      <c r="AC26" s="626"/>
      <c r="AD26" s="626"/>
      <c r="AE26" s="626"/>
      <c r="AF26" s="626"/>
      <c r="AG26" s="627"/>
      <c r="AH26" s="517">
        <v>10</v>
      </c>
      <c r="AI26" s="518"/>
      <c r="AJ26" s="518"/>
      <c r="AK26" s="518"/>
      <c r="AL26" s="557"/>
      <c r="AM26" s="517">
        <v>29970</v>
      </c>
      <c r="AN26" s="518"/>
      <c r="AO26" s="518"/>
      <c r="AP26" s="518"/>
      <c r="AQ26" s="518"/>
      <c r="AR26" s="557"/>
      <c r="AS26" s="517">
        <v>2997</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5370</v>
      </c>
      <c r="R27" s="518"/>
      <c r="S27" s="518"/>
      <c r="T27" s="518"/>
      <c r="U27" s="518"/>
      <c r="V27" s="557"/>
      <c r="W27" s="616"/>
      <c r="X27" s="604"/>
      <c r="Y27" s="605"/>
      <c r="Z27" s="516" t="s">
        <v>177</v>
      </c>
      <c r="AA27" s="496"/>
      <c r="AB27" s="496"/>
      <c r="AC27" s="496"/>
      <c r="AD27" s="496"/>
      <c r="AE27" s="496"/>
      <c r="AF27" s="496"/>
      <c r="AG27" s="497"/>
      <c r="AH27" s="517">
        <v>2</v>
      </c>
      <c r="AI27" s="518"/>
      <c r="AJ27" s="518"/>
      <c r="AK27" s="518"/>
      <c r="AL27" s="557"/>
      <c r="AM27" s="517" t="s">
        <v>178</v>
      </c>
      <c r="AN27" s="518"/>
      <c r="AO27" s="518"/>
      <c r="AP27" s="518"/>
      <c r="AQ27" s="518"/>
      <c r="AR27" s="557"/>
      <c r="AS27" s="517" t="s">
        <v>178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126</v>
      </c>
      <c r="BO27" s="640"/>
      <c r="BP27" s="640"/>
      <c r="BQ27" s="640"/>
      <c r="BR27" s="640"/>
      <c r="BS27" s="640"/>
      <c r="BT27" s="640"/>
      <c r="BU27" s="641"/>
      <c r="BV27" s="639" t="s">
        <v>126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4830</v>
      </c>
      <c r="R28" s="518"/>
      <c r="S28" s="518"/>
      <c r="T28" s="518"/>
      <c r="U28" s="518"/>
      <c r="V28" s="557"/>
      <c r="W28" s="616"/>
      <c r="X28" s="604"/>
      <c r="Y28" s="605"/>
      <c r="Z28" s="516" t="s">
        <v>181</v>
      </c>
      <c r="AA28" s="496"/>
      <c r="AB28" s="496"/>
      <c r="AC28" s="496"/>
      <c r="AD28" s="496"/>
      <c r="AE28" s="496"/>
      <c r="AF28" s="496"/>
      <c r="AG28" s="497"/>
      <c r="AH28" s="517" t="s">
        <v>126</v>
      </c>
      <c r="AI28" s="518"/>
      <c r="AJ28" s="518"/>
      <c r="AK28" s="518"/>
      <c r="AL28" s="557"/>
      <c r="AM28" s="517" t="s">
        <v>126</v>
      </c>
      <c r="AN28" s="518"/>
      <c r="AO28" s="518"/>
      <c r="AP28" s="518"/>
      <c r="AQ28" s="518"/>
      <c r="AR28" s="557"/>
      <c r="AS28" s="517" t="s">
        <v>126</v>
      </c>
      <c r="AT28" s="518"/>
      <c r="AU28" s="518"/>
      <c r="AV28" s="518"/>
      <c r="AW28" s="518"/>
      <c r="AX28" s="519"/>
      <c r="AY28" s="642" t="s">
        <v>182</v>
      </c>
      <c r="AZ28" s="643"/>
      <c r="BA28" s="643"/>
      <c r="BB28" s="644"/>
      <c r="BC28" s="426" t="s">
        <v>46</v>
      </c>
      <c r="BD28" s="427"/>
      <c r="BE28" s="427"/>
      <c r="BF28" s="427"/>
      <c r="BG28" s="427"/>
      <c r="BH28" s="427"/>
      <c r="BI28" s="427"/>
      <c r="BJ28" s="427"/>
      <c r="BK28" s="427"/>
      <c r="BL28" s="427"/>
      <c r="BM28" s="428"/>
      <c r="BN28" s="429">
        <v>5869081</v>
      </c>
      <c r="BO28" s="430"/>
      <c r="BP28" s="430"/>
      <c r="BQ28" s="430"/>
      <c r="BR28" s="430"/>
      <c r="BS28" s="430"/>
      <c r="BT28" s="430"/>
      <c r="BU28" s="431"/>
      <c r="BV28" s="429">
        <v>5308386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18</v>
      </c>
      <c r="M29" s="518"/>
      <c r="N29" s="518"/>
      <c r="O29" s="518"/>
      <c r="P29" s="557"/>
      <c r="Q29" s="517">
        <v>4520</v>
      </c>
      <c r="R29" s="518"/>
      <c r="S29" s="518"/>
      <c r="T29" s="518"/>
      <c r="U29" s="518"/>
      <c r="V29" s="557"/>
      <c r="W29" s="617"/>
      <c r="X29" s="618"/>
      <c r="Y29" s="619"/>
      <c r="Z29" s="516" t="s">
        <v>184</v>
      </c>
      <c r="AA29" s="496"/>
      <c r="AB29" s="496"/>
      <c r="AC29" s="496"/>
      <c r="AD29" s="496"/>
      <c r="AE29" s="496"/>
      <c r="AF29" s="496"/>
      <c r="AG29" s="497"/>
      <c r="AH29" s="517">
        <v>475</v>
      </c>
      <c r="AI29" s="518"/>
      <c r="AJ29" s="518"/>
      <c r="AK29" s="518"/>
      <c r="AL29" s="557"/>
      <c r="AM29" s="517">
        <v>1531217</v>
      </c>
      <c r="AN29" s="518"/>
      <c r="AO29" s="518"/>
      <c r="AP29" s="518"/>
      <c r="AQ29" s="518"/>
      <c r="AR29" s="557"/>
      <c r="AS29" s="517">
        <v>3224</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285902</v>
      </c>
      <c r="BO29" s="467"/>
      <c r="BP29" s="467"/>
      <c r="BQ29" s="467"/>
      <c r="BR29" s="467"/>
      <c r="BS29" s="467"/>
      <c r="BT29" s="467"/>
      <c r="BU29" s="468"/>
      <c r="BV29" s="466">
        <v>276023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48</v>
      </c>
      <c r="BD30" s="637"/>
      <c r="BE30" s="637"/>
      <c r="BF30" s="637"/>
      <c r="BG30" s="637"/>
      <c r="BH30" s="637"/>
      <c r="BI30" s="637"/>
      <c r="BJ30" s="637"/>
      <c r="BK30" s="637"/>
      <c r="BL30" s="637"/>
      <c r="BM30" s="638"/>
      <c r="BN30" s="639">
        <v>4283798</v>
      </c>
      <c r="BO30" s="640"/>
      <c r="BP30" s="640"/>
      <c r="BQ30" s="640"/>
      <c r="BR30" s="640"/>
      <c r="BS30" s="640"/>
      <c r="BT30" s="640"/>
      <c r="BU30" s="641"/>
      <c r="BV30" s="639">
        <v>4271638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渡船事業特別会計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福岡県市町村消防団員等公務災害補償組合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志摩海洋センター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福岡県市町村職員退職手当組合（一般会計）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糸島市土地開発公社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福岡県市町村職員退職手当組合（基金特別会計）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福岡県自治振興組合（一般会計）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福岡県自治振興組合（公文書館事業特別会計）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福岡都市圏広域行政事業組合（一般会計）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福岡都市圏広域行政事業組合（流域連携事業特別会計）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福岡都市圏広域行政事業組合（競艇事業特別会計）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福岡県後期高齢者医療広域連合（一般会計）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福岡県後期高齢者医療広域連合（後期高齢者医療特別会計）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PmiPQYk8FTqEpet3eIleQwN1lPYnVFMrk2N8IOrwT4PtAjzkf72BXBn5UmBA0aT7l3xdtsWEXPxprVunWIrQQ==" saltValue="5b+hIQNMADSUevrgdDE/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35.32</v>
      </c>
      <c r="G47" s="12">
        <v>39.700000000000003</v>
      </c>
      <c r="H47" s="12">
        <v>24.84</v>
      </c>
      <c r="I47" s="12">
        <v>26.35</v>
      </c>
      <c r="J47" s="13">
        <v>29.23</v>
      </c>
    </row>
    <row r="48" spans="2:10" ht="57.75" customHeight="1" x14ac:dyDescent="0.15">
      <c r="B48" s="14"/>
      <c r="C48" s="1234" t="s">
        <v>4</v>
      </c>
      <c r="D48" s="1234"/>
      <c r="E48" s="1235"/>
      <c r="F48" s="15">
        <v>5.21</v>
      </c>
      <c r="G48" s="16">
        <v>7.49</v>
      </c>
      <c r="H48" s="16">
        <v>6.49</v>
      </c>
      <c r="I48" s="16">
        <v>7.07</v>
      </c>
      <c r="J48" s="17">
        <v>4.05</v>
      </c>
    </row>
    <row r="49" spans="2:10" ht="57.75" customHeight="1" thickBot="1" x14ac:dyDescent="0.2">
      <c r="B49" s="18"/>
      <c r="C49" s="1236" t="s">
        <v>5</v>
      </c>
      <c r="D49" s="1236"/>
      <c r="E49" s="1237"/>
      <c r="F49" s="19">
        <v>4.8899999999999997</v>
      </c>
      <c r="G49" s="20">
        <v>6.64</v>
      </c>
      <c r="H49" s="20" t="s">
        <v>553</v>
      </c>
      <c r="I49" s="20">
        <v>2.06</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7UI25MUrr29l6HqhOrnxH9fswkiwEVSUY/xqYTJSgROvo2sj8vtAABwKUJyjuhRaZT0R72GkEh5peTdSW0m5Q==" saltValue="ntZ/xv2V4bNcX0rUbp+Y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555</v>
      </c>
      <c r="D34" s="1244"/>
      <c r="E34" s="1245"/>
      <c r="F34" s="32">
        <v>10</v>
      </c>
      <c r="G34" s="33">
        <v>9.86</v>
      </c>
      <c r="H34" s="33">
        <v>10.07</v>
      </c>
      <c r="I34" s="33">
        <v>9.61</v>
      </c>
      <c r="J34" s="34">
        <v>10.06</v>
      </c>
      <c r="K34" s="22"/>
      <c r="L34" s="22"/>
      <c r="M34" s="22"/>
      <c r="N34" s="22"/>
      <c r="O34" s="22"/>
      <c r="P34" s="22"/>
    </row>
    <row r="35" spans="1:16" ht="39" customHeight="1" x14ac:dyDescent="0.15">
      <c r="A35" s="22"/>
      <c r="B35" s="35"/>
      <c r="C35" s="1238" t="s">
        <v>556</v>
      </c>
      <c r="D35" s="1239"/>
      <c r="E35" s="1240"/>
      <c r="F35" s="36">
        <v>8.77</v>
      </c>
      <c r="G35" s="37">
        <v>8.59</v>
      </c>
      <c r="H35" s="37">
        <v>8.4700000000000006</v>
      </c>
      <c r="I35" s="37">
        <v>8.41</v>
      </c>
      <c r="J35" s="38">
        <v>8.66</v>
      </c>
      <c r="K35" s="22"/>
      <c r="L35" s="22"/>
      <c r="M35" s="22"/>
      <c r="N35" s="22"/>
      <c r="O35" s="22"/>
      <c r="P35" s="22"/>
    </row>
    <row r="36" spans="1:16" ht="39" customHeight="1" x14ac:dyDescent="0.15">
      <c r="A36" s="22"/>
      <c r="B36" s="35"/>
      <c r="C36" s="1238" t="s">
        <v>557</v>
      </c>
      <c r="D36" s="1239"/>
      <c r="E36" s="1240"/>
      <c r="F36" s="36">
        <v>5.18</v>
      </c>
      <c r="G36" s="37">
        <v>7.45</v>
      </c>
      <c r="H36" s="37">
        <v>6.46</v>
      </c>
      <c r="I36" s="37">
        <v>7.05</v>
      </c>
      <c r="J36" s="38">
        <v>4.03</v>
      </c>
      <c r="K36" s="22"/>
      <c r="L36" s="22"/>
      <c r="M36" s="22"/>
      <c r="N36" s="22"/>
      <c r="O36" s="22"/>
      <c r="P36" s="22"/>
    </row>
    <row r="37" spans="1:16" ht="39" customHeight="1" x14ac:dyDescent="0.15">
      <c r="A37" s="22"/>
      <c r="B37" s="35"/>
      <c r="C37" s="1238" t="s">
        <v>558</v>
      </c>
      <c r="D37" s="1239"/>
      <c r="E37" s="1240"/>
      <c r="F37" s="36" t="s">
        <v>559</v>
      </c>
      <c r="G37" s="37">
        <v>0.11</v>
      </c>
      <c r="H37" s="37">
        <v>2.14</v>
      </c>
      <c r="I37" s="37">
        <v>3.97</v>
      </c>
      <c r="J37" s="38">
        <v>3.46</v>
      </c>
      <c r="K37" s="22"/>
      <c r="L37" s="22"/>
      <c r="M37" s="22"/>
      <c r="N37" s="22"/>
      <c r="O37" s="22"/>
      <c r="P37" s="22"/>
    </row>
    <row r="38" spans="1:16" ht="39" customHeight="1" x14ac:dyDescent="0.15">
      <c r="A38" s="22"/>
      <c r="B38" s="35"/>
      <c r="C38" s="1238" t="s">
        <v>560</v>
      </c>
      <c r="D38" s="1239"/>
      <c r="E38" s="1240"/>
      <c r="F38" s="36">
        <v>0.49</v>
      </c>
      <c r="G38" s="37">
        <v>1.0900000000000001</v>
      </c>
      <c r="H38" s="37">
        <v>1.1399999999999999</v>
      </c>
      <c r="I38" s="37">
        <v>2.11</v>
      </c>
      <c r="J38" s="38">
        <v>1.91</v>
      </c>
      <c r="K38" s="22"/>
      <c r="L38" s="22"/>
      <c r="M38" s="22"/>
      <c r="N38" s="22"/>
      <c r="O38" s="22"/>
      <c r="P38" s="22"/>
    </row>
    <row r="39" spans="1:16" ht="39" customHeight="1" x14ac:dyDescent="0.15">
      <c r="A39" s="22"/>
      <c r="B39" s="35"/>
      <c r="C39" s="1238" t="s">
        <v>561</v>
      </c>
      <c r="D39" s="1239"/>
      <c r="E39" s="1240"/>
      <c r="F39" s="36">
        <v>0.12</v>
      </c>
      <c r="G39" s="37">
        <v>0.13</v>
      </c>
      <c r="H39" s="37">
        <v>0.16</v>
      </c>
      <c r="I39" s="37">
        <v>0.17</v>
      </c>
      <c r="J39" s="38">
        <v>0.17</v>
      </c>
      <c r="K39" s="22"/>
      <c r="L39" s="22"/>
      <c r="M39" s="22"/>
      <c r="N39" s="22"/>
      <c r="O39" s="22"/>
      <c r="P39" s="22"/>
    </row>
    <row r="40" spans="1:16" ht="39" customHeight="1" x14ac:dyDescent="0.15">
      <c r="A40" s="22"/>
      <c r="B40" s="35"/>
      <c r="C40" s="1238" t="s">
        <v>562</v>
      </c>
      <c r="D40" s="1239"/>
      <c r="E40" s="1240"/>
      <c r="F40" s="36">
        <v>0.02</v>
      </c>
      <c r="G40" s="37">
        <v>0.02</v>
      </c>
      <c r="H40" s="37">
        <v>0.02</v>
      </c>
      <c r="I40" s="37">
        <v>0.01</v>
      </c>
      <c r="J40" s="38">
        <v>0.01</v>
      </c>
      <c r="K40" s="22"/>
      <c r="L40" s="22"/>
      <c r="M40" s="22"/>
      <c r="N40" s="22"/>
      <c r="O40" s="22"/>
      <c r="P40" s="22"/>
    </row>
    <row r="41" spans="1:16" ht="39" customHeight="1" x14ac:dyDescent="0.15">
      <c r="A41" s="22"/>
      <c r="B41" s="35"/>
      <c r="C41" s="1238" t="s">
        <v>563</v>
      </c>
      <c r="D41" s="1239"/>
      <c r="E41" s="1240"/>
      <c r="F41" s="36">
        <v>0.01</v>
      </c>
      <c r="G41" s="37">
        <v>0</v>
      </c>
      <c r="H41" s="37">
        <v>0</v>
      </c>
      <c r="I41" s="37">
        <v>0</v>
      </c>
      <c r="J41" s="38">
        <v>0</v>
      </c>
      <c r="K41" s="22"/>
      <c r="L41" s="22"/>
      <c r="M41" s="22"/>
      <c r="N41" s="22"/>
      <c r="O41" s="22"/>
      <c r="P41" s="22"/>
    </row>
    <row r="42" spans="1:16" ht="39" customHeight="1" x14ac:dyDescent="0.15">
      <c r="A42" s="22"/>
      <c r="B42" s="39"/>
      <c r="C42" s="1238" t="s">
        <v>564</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565</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KXHQdAZRYZa250rKOYrAwOqsaMWE8KL/si1GIkExqjrVnFsFrwIleZ4Jh2sp887cW1kWsuY1QbxCJJEt58o9g==" saltValue="0PSWwPJxPXOeS/XJUQL5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3493</v>
      </c>
      <c r="L45" s="60">
        <v>2900</v>
      </c>
      <c r="M45" s="60">
        <v>2718</v>
      </c>
      <c r="N45" s="60">
        <v>2816</v>
      </c>
      <c r="O45" s="61">
        <v>2950</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14</v>
      </c>
      <c r="F48" s="1254"/>
      <c r="G48" s="1254"/>
      <c r="H48" s="1254"/>
      <c r="I48" s="1254"/>
      <c r="J48" s="1255"/>
      <c r="K48" s="63">
        <v>825</v>
      </c>
      <c r="L48" s="64">
        <v>865</v>
      </c>
      <c r="M48" s="64">
        <v>870</v>
      </c>
      <c r="N48" s="64">
        <v>876</v>
      </c>
      <c r="O48" s="65">
        <v>844</v>
      </c>
      <c r="P48" s="48"/>
      <c r="Q48" s="48"/>
      <c r="R48" s="48"/>
      <c r="S48" s="48"/>
      <c r="T48" s="48"/>
      <c r="U48" s="48"/>
    </row>
    <row r="49" spans="1:21" ht="30.75" customHeight="1" x14ac:dyDescent="0.15">
      <c r="A49" s="48"/>
      <c r="B49" s="1248"/>
      <c r="C49" s="1249"/>
      <c r="D49" s="62"/>
      <c r="E49" s="1254" t="s">
        <v>15</v>
      </c>
      <c r="F49" s="1254"/>
      <c r="G49" s="1254"/>
      <c r="H49" s="1254"/>
      <c r="I49" s="1254"/>
      <c r="J49" s="1255"/>
      <c r="K49" s="63">
        <v>0</v>
      </c>
      <c r="L49" s="64">
        <v>0</v>
      </c>
      <c r="M49" s="64">
        <v>3</v>
      </c>
      <c r="N49" s="64">
        <v>2</v>
      </c>
      <c r="O49" s="65">
        <v>2</v>
      </c>
      <c r="P49" s="48"/>
      <c r="Q49" s="48"/>
      <c r="R49" s="48"/>
      <c r="S49" s="48"/>
      <c r="T49" s="48"/>
      <c r="U49" s="48"/>
    </row>
    <row r="50" spans="1:21" ht="30.75" customHeight="1" x14ac:dyDescent="0.15">
      <c r="A50" s="48"/>
      <c r="B50" s="1248"/>
      <c r="C50" s="1249"/>
      <c r="D50" s="62"/>
      <c r="E50" s="1254" t="s">
        <v>16</v>
      </c>
      <c r="F50" s="1254"/>
      <c r="G50" s="1254"/>
      <c r="H50" s="1254"/>
      <c r="I50" s="1254"/>
      <c r="J50" s="1255"/>
      <c r="K50" s="63">
        <v>88</v>
      </c>
      <c r="L50" s="64">
        <v>62</v>
      </c>
      <c r="M50" s="64">
        <v>43</v>
      </c>
      <c r="N50" s="64">
        <v>38</v>
      </c>
      <c r="O50" s="65">
        <v>31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3005</v>
      </c>
      <c r="L52" s="64">
        <v>2718</v>
      </c>
      <c r="M52" s="64">
        <v>2811</v>
      </c>
      <c r="N52" s="64">
        <v>2734</v>
      </c>
      <c r="O52" s="65">
        <v>2726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1401</v>
      </c>
      <c r="L53" s="69">
        <v>1109</v>
      </c>
      <c r="M53" s="69">
        <v>823</v>
      </c>
      <c r="N53" s="69">
        <v>998</v>
      </c>
      <c r="O53" s="70">
        <v>1101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602</v>
      </c>
      <c r="L57" s="83" t="s">
        <v>602</v>
      </c>
      <c r="M57" s="83" t="s">
        <v>602</v>
      </c>
      <c r="N57" s="83" t="s">
        <v>602</v>
      </c>
      <c r="O57" s="84" t="s">
        <v>604</v>
      </c>
    </row>
    <row r="58" spans="1:21" ht="31.5" customHeight="1" thickBot="1" x14ac:dyDescent="0.2">
      <c r="B58" s="1264"/>
      <c r="C58" s="1265"/>
      <c r="D58" s="1269" t="s">
        <v>26</v>
      </c>
      <c r="E58" s="1270"/>
      <c r="F58" s="1270"/>
      <c r="G58" s="1270"/>
      <c r="H58" s="1270"/>
      <c r="I58" s="1270"/>
      <c r="J58" s="1271"/>
      <c r="K58" s="85" t="s">
        <v>602</v>
      </c>
      <c r="L58" s="86" t="s">
        <v>603</v>
      </c>
      <c r="M58" s="86" t="s">
        <v>602</v>
      </c>
      <c r="N58" s="86" t="s">
        <v>602</v>
      </c>
      <c r="O58" s="87" t="s">
        <v>602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YRQP9mPTZYW1THWzOBj9RB/yHFcnit9wJ0IEjd2H9Li7lMRRYfwdpRZhZDDJK972ZV9eSVNH5nmhpe3W4PZQ==" saltValue="My86ihMfrW69x2OlW9IO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72" t="s">
        <v>29</v>
      </c>
      <c r="C41" s="1273"/>
      <c r="D41" s="101"/>
      <c r="E41" s="1278" t="s">
        <v>30</v>
      </c>
      <c r="F41" s="1278"/>
      <c r="G41" s="1278"/>
      <c r="H41" s="1279"/>
      <c r="I41" s="102">
        <v>29358</v>
      </c>
      <c r="J41" s="103">
        <v>29524</v>
      </c>
      <c r="K41" s="103">
        <v>29683</v>
      </c>
      <c r="L41" s="103">
        <v>29801</v>
      </c>
      <c r="M41" s="104">
        <v>29744</v>
      </c>
    </row>
    <row r="42" spans="2:13" ht="27.75" customHeight="1" x14ac:dyDescent="0.15">
      <c r="B42" s="1274"/>
      <c r="C42" s="1275"/>
      <c r="D42" s="105"/>
      <c r="E42" s="1280" t="s">
        <v>31</v>
      </c>
      <c r="F42" s="1280"/>
      <c r="G42" s="1280"/>
      <c r="H42" s="1281"/>
      <c r="I42" s="106">
        <v>245</v>
      </c>
      <c r="J42" s="107">
        <v>188</v>
      </c>
      <c r="K42" s="107">
        <v>148</v>
      </c>
      <c r="L42" s="107">
        <v>113</v>
      </c>
      <c r="M42" s="108">
        <v>84</v>
      </c>
    </row>
    <row r="43" spans="2:13" ht="27.75" customHeight="1" x14ac:dyDescent="0.15">
      <c r="B43" s="1274"/>
      <c r="C43" s="1275"/>
      <c r="D43" s="105"/>
      <c r="E43" s="1280" t="s">
        <v>32</v>
      </c>
      <c r="F43" s="1280"/>
      <c r="G43" s="1280"/>
      <c r="H43" s="1281"/>
      <c r="I43" s="106">
        <v>13092</v>
      </c>
      <c r="J43" s="107">
        <v>11560</v>
      </c>
      <c r="K43" s="107">
        <v>10034</v>
      </c>
      <c r="L43" s="107">
        <v>9884</v>
      </c>
      <c r="M43" s="108">
        <v>9563</v>
      </c>
    </row>
    <row r="44" spans="2:13" ht="27.75" customHeight="1" x14ac:dyDescent="0.15">
      <c r="B44" s="1274"/>
      <c r="C44" s="1275"/>
      <c r="D44" s="105"/>
      <c r="E44" s="1280" t="s">
        <v>33</v>
      </c>
      <c r="F44" s="1280"/>
      <c r="G44" s="1280"/>
      <c r="H44" s="1281"/>
      <c r="I44" s="106">
        <v>4</v>
      </c>
      <c r="J44" s="107">
        <v>1</v>
      </c>
      <c r="K44" s="107">
        <v>1</v>
      </c>
      <c r="L44" s="107">
        <v>0</v>
      </c>
      <c r="M44" s="108" t="s">
        <v>507</v>
      </c>
    </row>
    <row r="45" spans="2:13" ht="27.75" customHeight="1" x14ac:dyDescent="0.15">
      <c r="B45" s="1274"/>
      <c r="C45" s="1275"/>
      <c r="D45" s="105"/>
      <c r="E45" s="1280" t="s">
        <v>34</v>
      </c>
      <c r="F45" s="1280"/>
      <c r="G45" s="1280"/>
      <c r="H45" s="1281"/>
      <c r="I45" s="106">
        <v>4361</v>
      </c>
      <c r="J45" s="107">
        <v>4226</v>
      </c>
      <c r="K45" s="107">
        <v>3917</v>
      </c>
      <c r="L45" s="107">
        <v>3687</v>
      </c>
      <c r="M45" s="108">
        <v>3613</v>
      </c>
    </row>
    <row r="46" spans="2:13" ht="27.75" customHeight="1" x14ac:dyDescent="0.15">
      <c r="B46" s="1274"/>
      <c r="C46" s="1275"/>
      <c r="D46" s="109"/>
      <c r="E46" s="1280" t="s">
        <v>35</v>
      </c>
      <c r="F46" s="1280"/>
      <c r="G46" s="1280"/>
      <c r="H46" s="1281"/>
      <c r="I46" s="106" t="s">
        <v>507</v>
      </c>
      <c r="J46" s="107" t="s">
        <v>507</v>
      </c>
      <c r="K46" s="107" t="s">
        <v>507</v>
      </c>
      <c r="L46" s="107" t="s">
        <v>507</v>
      </c>
      <c r="M46" s="108" t="s">
        <v>507</v>
      </c>
    </row>
    <row r="47" spans="2:13" ht="27.75" customHeight="1" x14ac:dyDescent="0.15">
      <c r="B47" s="1274"/>
      <c r="C47" s="1275"/>
      <c r="D47" s="110"/>
      <c r="E47" s="1282" t="s">
        <v>36</v>
      </c>
      <c r="F47" s="1283"/>
      <c r="G47" s="1283"/>
      <c r="H47" s="1284"/>
      <c r="I47" s="106" t="s">
        <v>507</v>
      </c>
      <c r="J47" s="107" t="s">
        <v>507</v>
      </c>
      <c r="K47" s="107" t="s">
        <v>507</v>
      </c>
      <c r="L47" s="107" t="s">
        <v>507</v>
      </c>
      <c r="M47" s="108" t="s">
        <v>507</v>
      </c>
    </row>
    <row r="48" spans="2:13" ht="27.75" customHeight="1" x14ac:dyDescent="0.15">
      <c r="B48" s="1274"/>
      <c r="C48" s="1275"/>
      <c r="D48" s="105"/>
      <c r="E48" s="1280" t="s">
        <v>37</v>
      </c>
      <c r="F48" s="1280"/>
      <c r="G48" s="1280"/>
      <c r="H48" s="1281"/>
      <c r="I48" s="106" t="s">
        <v>507</v>
      </c>
      <c r="J48" s="107" t="s">
        <v>507</v>
      </c>
      <c r="K48" s="107" t="s">
        <v>507</v>
      </c>
      <c r="L48" s="107" t="s">
        <v>507</v>
      </c>
      <c r="M48" s="108" t="s">
        <v>507</v>
      </c>
    </row>
    <row r="49" spans="2:13" ht="27.75" customHeight="1" x14ac:dyDescent="0.15">
      <c r="B49" s="1276"/>
      <c r="C49" s="1277"/>
      <c r="D49" s="105"/>
      <c r="E49" s="1280" t="s">
        <v>38</v>
      </c>
      <c r="F49" s="1280"/>
      <c r="G49" s="1280"/>
      <c r="H49" s="1281"/>
      <c r="I49" s="106" t="s">
        <v>507</v>
      </c>
      <c r="J49" s="107" t="s">
        <v>507</v>
      </c>
      <c r="K49" s="107" t="s">
        <v>507</v>
      </c>
      <c r="L49" s="107" t="s">
        <v>507</v>
      </c>
      <c r="M49" s="108" t="s">
        <v>507</v>
      </c>
    </row>
    <row r="50" spans="2:13" ht="27.75" customHeight="1" x14ac:dyDescent="0.15">
      <c r="B50" s="1285" t="s">
        <v>39</v>
      </c>
      <c r="C50" s="1286"/>
      <c r="D50" s="111"/>
      <c r="E50" s="1280" t="s">
        <v>40</v>
      </c>
      <c r="F50" s="1280"/>
      <c r="G50" s="1280"/>
      <c r="H50" s="1281"/>
      <c r="I50" s="106">
        <v>7730</v>
      </c>
      <c r="J50" s="107">
        <v>8594</v>
      </c>
      <c r="K50" s="107">
        <v>9208</v>
      </c>
      <c r="L50" s="107">
        <v>10250</v>
      </c>
      <c r="M50" s="108">
        <v>11320</v>
      </c>
    </row>
    <row r="51" spans="2:13" ht="27.75" customHeight="1" x14ac:dyDescent="0.15">
      <c r="B51" s="1274"/>
      <c r="C51" s="1275"/>
      <c r="D51" s="105"/>
      <c r="E51" s="1280" t="s">
        <v>41</v>
      </c>
      <c r="F51" s="1280"/>
      <c r="G51" s="1280"/>
      <c r="H51" s="1281"/>
      <c r="I51" s="106">
        <v>640</v>
      </c>
      <c r="J51" s="107">
        <v>479</v>
      </c>
      <c r="K51" s="107">
        <v>434</v>
      </c>
      <c r="L51" s="107">
        <v>298</v>
      </c>
      <c r="M51" s="108">
        <v>219</v>
      </c>
    </row>
    <row r="52" spans="2:13" ht="27.75" customHeight="1" x14ac:dyDescent="0.15">
      <c r="B52" s="1276"/>
      <c r="C52" s="1277"/>
      <c r="D52" s="105"/>
      <c r="E52" s="1280" t="s">
        <v>42</v>
      </c>
      <c r="F52" s="1280"/>
      <c r="G52" s="1280"/>
      <c r="H52" s="1281"/>
      <c r="I52" s="106">
        <v>31072</v>
      </c>
      <c r="J52" s="107">
        <v>31074</v>
      </c>
      <c r="K52" s="107">
        <v>31110</v>
      </c>
      <c r="L52" s="107">
        <v>30547</v>
      </c>
      <c r="M52" s="108">
        <v>29727</v>
      </c>
    </row>
    <row r="53" spans="2:13" ht="27.75" customHeight="1" thickBot="1" x14ac:dyDescent="0.2">
      <c r="B53" s="1287" t="s">
        <v>20</v>
      </c>
      <c r="C53" s="1288"/>
      <c r="D53" s="112"/>
      <c r="E53" s="1289" t="s">
        <v>43</v>
      </c>
      <c r="F53" s="1289"/>
      <c r="G53" s="1289"/>
      <c r="H53" s="1290"/>
      <c r="I53" s="113">
        <v>7618</v>
      </c>
      <c r="J53" s="114">
        <v>5350</v>
      </c>
      <c r="K53" s="114">
        <v>3031</v>
      </c>
      <c r="L53" s="114">
        <v>2391</v>
      </c>
      <c r="M53" s="115">
        <v>1738</v>
      </c>
    </row>
    <row r="54" spans="2:13" ht="27.75" customHeight="1" x14ac:dyDescent="0.15">
      <c r="B54" s="116" t="s">
        <v>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R5Hf7hbSMvf+sbn1gxaMsIJoqMGdcwCNpll0YkDHq4ZOQXbYvO00C6ugl7DAYyzqJ7Q1A1SogosPyQtBpqJA==" saltValue="og/P0V3syltDZiDsQEUe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45</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46</v>
      </c>
      <c r="D55" s="1299"/>
      <c r="E55" s="1300"/>
      <c r="F55" s="127">
        <v>5014</v>
      </c>
      <c r="G55" s="127">
        <v>5308</v>
      </c>
      <c r="H55" s="128">
        <v>5869</v>
      </c>
    </row>
    <row r="56" spans="2:8" ht="52.5" customHeight="1" x14ac:dyDescent="0.15">
      <c r="B56" s="129"/>
      <c r="C56" s="1301" t="s">
        <v>47</v>
      </c>
      <c r="D56" s="1301"/>
      <c r="E56" s="1302"/>
      <c r="F56" s="130">
        <v>255</v>
      </c>
      <c r="G56" s="130">
        <v>276</v>
      </c>
      <c r="H56" s="131">
        <v>286</v>
      </c>
    </row>
    <row r="57" spans="2:8" ht="53.25" customHeight="1" x14ac:dyDescent="0.15">
      <c r="B57" s="129"/>
      <c r="C57" s="1303" t="s">
        <v>48</v>
      </c>
      <c r="D57" s="1303"/>
      <c r="E57" s="1304"/>
      <c r="F57" s="132">
        <v>3818</v>
      </c>
      <c r="G57" s="132">
        <v>4272</v>
      </c>
      <c r="H57" s="133">
        <v>4284</v>
      </c>
    </row>
    <row r="58" spans="2:8" ht="45.75" customHeight="1" x14ac:dyDescent="0.15">
      <c r="B58" s="134"/>
      <c r="C58" s="1291" t="s">
        <v>595</v>
      </c>
      <c r="D58" s="1292"/>
      <c r="E58" s="1293"/>
      <c r="F58" s="135">
        <v>3500</v>
      </c>
      <c r="G58" s="135">
        <v>3682</v>
      </c>
      <c r="H58" s="136">
        <v>3686</v>
      </c>
    </row>
    <row r="59" spans="2:8" ht="45.75" customHeight="1" x14ac:dyDescent="0.15">
      <c r="B59" s="134"/>
      <c r="C59" s="1291" t="s">
        <v>597</v>
      </c>
      <c r="D59" s="1292"/>
      <c r="E59" s="1293"/>
      <c r="F59" s="135">
        <v>201</v>
      </c>
      <c r="G59" s="135">
        <v>456</v>
      </c>
      <c r="H59" s="136">
        <v>458</v>
      </c>
    </row>
    <row r="60" spans="2:8" ht="45.75" customHeight="1" x14ac:dyDescent="0.15">
      <c r="B60" s="134"/>
      <c r="C60" s="1291" t="s">
        <v>596</v>
      </c>
      <c r="D60" s="1292"/>
      <c r="E60" s="1293"/>
      <c r="F60" s="135">
        <v>44</v>
      </c>
      <c r="G60" s="135">
        <v>46</v>
      </c>
      <c r="H60" s="136">
        <v>47</v>
      </c>
    </row>
    <row r="61" spans="2:8" ht="45.75" customHeight="1" x14ac:dyDescent="0.15">
      <c r="B61" s="134"/>
      <c r="C61" s="1291" t="s">
        <v>598</v>
      </c>
      <c r="D61" s="1292"/>
      <c r="E61" s="1293"/>
      <c r="F61" s="135" t="s">
        <v>600</v>
      </c>
      <c r="G61" s="135">
        <v>17</v>
      </c>
      <c r="H61" s="136">
        <v>31</v>
      </c>
    </row>
    <row r="62" spans="2:8" ht="45.75" customHeight="1" thickBot="1" x14ac:dyDescent="0.2">
      <c r="B62" s="137"/>
      <c r="C62" s="1294" t="s">
        <v>599</v>
      </c>
      <c r="D62" s="1295"/>
      <c r="E62" s="1296"/>
      <c r="F62" s="138">
        <v>31</v>
      </c>
      <c r="G62" s="138">
        <v>35</v>
      </c>
      <c r="H62" s="139">
        <v>29</v>
      </c>
    </row>
    <row r="63" spans="2:8" ht="52.5" customHeight="1" thickBot="1" x14ac:dyDescent="0.2">
      <c r="B63" s="140"/>
      <c r="C63" s="1297" t="s">
        <v>49</v>
      </c>
      <c r="D63" s="1297"/>
      <c r="E63" s="1298"/>
      <c r="F63" s="141">
        <v>9087</v>
      </c>
      <c r="G63" s="141">
        <v>9856</v>
      </c>
      <c r="H63" s="142">
        <v>10439</v>
      </c>
    </row>
    <row r="64" spans="2:8" ht="15" customHeight="1" x14ac:dyDescent="0.15"/>
    <row r="65" ht="0" hidden="1" customHeight="1" x14ac:dyDescent="0.15"/>
    <row r="66" ht="0" hidden="1" customHeight="1" x14ac:dyDescent="0.15"/>
  </sheetData>
  <sheetProtection algorithmName="SHA-512" hashValue="SVyRbUHwRutB6RXZjqF6do6qaUs8XYD6RUm5rYFL02Hw8i1lvhdJptH5El9ox5olRTp/a0dyWzSVohSFK81PJw==" saltValue="PcmgZPIDdUzj2GWKnoy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609</v>
      </c>
    </row>
    <row r="50" spans="1:109" ht="13.5" x14ac:dyDescent="0.15">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548</v>
      </c>
      <c r="BQ50" s="1308"/>
      <c r="BR50" s="1308"/>
      <c r="BS50" s="1308"/>
      <c r="BT50" s="1308"/>
      <c r="BU50" s="1308"/>
      <c r="BV50" s="1308"/>
      <c r="BW50" s="1308"/>
      <c r="BX50" s="1308" t="s">
        <v>549</v>
      </c>
      <c r="BY50" s="1308"/>
      <c r="BZ50" s="1308"/>
      <c r="CA50" s="1308"/>
      <c r="CB50" s="1308"/>
      <c r="CC50" s="1308"/>
      <c r="CD50" s="1308"/>
      <c r="CE50" s="1308"/>
      <c r="CF50" s="1308" t="s">
        <v>550</v>
      </c>
      <c r="CG50" s="1308"/>
      <c r="CH50" s="1308"/>
      <c r="CI50" s="1308"/>
      <c r="CJ50" s="1308"/>
      <c r="CK50" s="1308"/>
      <c r="CL50" s="1308"/>
      <c r="CM50" s="1308"/>
      <c r="CN50" s="1308" t="s">
        <v>551</v>
      </c>
      <c r="CO50" s="1308"/>
      <c r="CP50" s="1308"/>
      <c r="CQ50" s="1308"/>
      <c r="CR50" s="1308"/>
      <c r="CS50" s="1308"/>
      <c r="CT50" s="1308"/>
      <c r="CU50" s="1308"/>
      <c r="CV50" s="1308" t="s">
        <v>552</v>
      </c>
      <c r="CW50" s="1308"/>
      <c r="CX50" s="1308"/>
      <c r="CY50" s="1308"/>
      <c r="CZ50" s="1308"/>
      <c r="DA50" s="1308"/>
      <c r="DB50" s="1308"/>
      <c r="DC50" s="1308"/>
    </row>
    <row r="51" spans="1:109" ht="13.5" customHeight="1" x14ac:dyDescent="0.15">
      <c r="B51" s="386"/>
      <c r="G51" s="1316"/>
      <c r="H51" s="1316"/>
      <c r="I51" s="1327"/>
      <c r="J51" s="1327"/>
      <c r="K51" s="1310"/>
      <c r="L51" s="1310"/>
      <c r="M51" s="1310"/>
      <c r="N51" s="1310"/>
      <c r="AM51" s="393"/>
      <c r="AN51" s="1309" t="s">
        <v>608</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7"/>
      <c r="BQ51" s="1307"/>
      <c r="BR51" s="1307"/>
      <c r="BS51" s="1307"/>
      <c r="BT51" s="1307"/>
      <c r="BU51" s="1307"/>
      <c r="BV51" s="1307"/>
      <c r="BW51" s="1307"/>
      <c r="BX51" s="1317"/>
      <c r="BY51" s="1307"/>
      <c r="BZ51" s="1307"/>
      <c r="CA51" s="1307"/>
      <c r="CB51" s="1307"/>
      <c r="CC51" s="1307"/>
      <c r="CD51" s="1307"/>
      <c r="CE51" s="1307"/>
      <c r="CF51" s="1307">
        <v>17.3</v>
      </c>
      <c r="CG51" s="1307"/>
      <c r="CH51" s="1307"/>
      <c r="CI51" s="1307"/>
      <c r="CJ51" s="1307"/>
      <c r="CK51" s="1307"/>
      <c r="CL51" s="1307"/>
      <c r="CM51" s="1307"/>
      <c r="CN51" s="1307">
        <v>13.7</v>
      </c>
      <c r="CO51" s="1307"/>
      <c r="CP51" s="1307"/>
      <c r="CQ51" s="1307"/>
      <c r="CR51" s="1307"/>
      <c r="CS51" s="1307"/>
      <c r="CT51" s="1307"/>
      <c r="CU51" s="1307"/>
      <c r="CV51" s="1307">
        <v>10</v>
      </c>
      <c r="CW51" s="1307"/>
      <c r="CX51" s="1307"/>
      <c r="CY51" s="1307"/>
      <c r="CZ51" s="1307"/>
      <c r="DA51" s="1307"/>
      <c r="DB51" s="1307"/>
      <c r="DC51" s="1307"/>
    </row>
    <row r="52" spans="1:109" ht="13.5" x14ac:dyDescent="0.15">
      <c r="B52" s="386"/>
      <c r="G52" s="1316"/>
      <c r="H52" s="1316"/>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7"/>
      <c r="BQ53" s="1307"/>
      <c r="BR53" s="1307"/>
      <c r="BS53" s="1307"/>
      <c r="BT53" s="1307"/>
      <c r="BU53" s="1307"/>
      <c r="BV53" s="1307"/>
      <c r="BW53" s="1307"/>
      <c r="BX53" s="1317"/>
      <c r="BY53" s="1307"/>
      <c r="BZ53" s="1307"/>
      <c r="CA53" s="1307"/>
      <c r="CB53" s="1307"/>
      <c r="CC53" s="1307"/>
      <c r="CD53" s="1307"/>
      <c r="CE53" s="1307"/>
      <c r="CF53" s="1307">
        <v>55.3</v>
      </c>
      <c r="CG53" s="1307"/>
      <c r="CH53" s="1307"/>
      <c r="CI53" s="1307"/>
      <c r="CJ53" s="1307"/>
      <c r="CK53" s="1307"/>
      <c r="CL53" s="1307"/>
      <c r="CM53" s="1307"/>
      <c r="CN53" s="1307">
        <v>56.6</v>
      </c>
      <c r="CO53" s="1307"/>
      <c r="CP53" s="1307"/>
      <c r="CQ53" s="1307"/>
      <c r="CR53" s="1307"/>
      <c r="CS53" s="1307"/>
      <c r="CT53" s="1307"/>
      <c r="CU53" s="1307"/>
      <c r="CV53" s="1307">
        <v>57.7</v>
      </c>
      <c r="CW53" s="1307"/>
      <c r="CX53" s="1307"/>
      <c r="CY53" s="1307"/>
      <c r="CZ53" s="1307"/>
      <c r="DA53" s="1307"/>
      <c r="DB53" s="1307"/>
      <c r="DC53" s="1307"/>
    </row>
    <row r="54" spans="1:109" ht="13.5" x14ac:dyDescent="0.15">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607</v>
      </c>
      <c r="AO55" s="1308"/>
      <c r="AP55" s="1308"/>
      <c r="AQ55" s="1308"/>
      <c r="AR55" s="1308"/>
      <c r="AS55" s="1308"/>
      <c r="AT55" s="1308"/>
      <c r="AU55" s="1308"/>
      <c r="AV55" s="1308"/>
      <c r="AW55" s="1308"/>
      <c r="AX55" s="1308"/>
      <c r="AY55" s="1308"/>
      <c r="AZ55" s="1308"/>
      <c r="BA55" s="1308"/>
      <c r="BB55" s="1309" t="s">
        <v>606</v>
      </c>
      <c r="BC55" s="1309"/>
      <c r="BD55" s="1309"/>
      <c r="BE55" s="1309"/>
      <c r="BF55" s="1309"/>
      <c r="BG55" s="1309"/>
      <c r="BH55" s="1309"/>
      <c r="BI55" s="1309"/>
      <c r="BJ55" s="1309"/>
      <c r="BK55" s="1309"/>
      <c r="BL55" s="1309"/>
      <c r="BM55" s="1309"/>
      <c r="BN55" s="1309"/>
      <c r="BO55" s="1309"/>
      <c r="BP55" s="1317"/>
      <c r="BQ55" s="1307"/>
      <c r="BR55" s="1307"/>
      <c r="BS55" s="1307"/>
      <c r="BT55" s="1307"/>
      <c r="BU55" s="1307"/>
      <c r="BV55" s="1307"/>
      <c r="BW55" s="1307"/>
      <c r="BX55" s="1317"/>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613</v>
      </c>
      <c r="BC57" s="1309"/>
      <c r="BD57" s="1309"/>
      <c r="BE57" s="1309"/>
      <c r="BF57" s="1309"/>
      <c r="BG57" s="1309"/>
      <c r="BH57" s="1309"/>
      <c r="BI57" s="1309"/>
      <c r="BJ57" s="1309"/>
      <c r="BK57" s="1309"/>
      <c r="BL57" s="1309"/>
      <c r="BM57" s="1309"/>
      <c r="BN57" s="1309"/>
      <c r="BO57" s="1309"/>
      <c r="BP57" s="1317"/>
      <c r="BQ57" s="1307"/>
      <c r="BR57" s="1307"/>
      <c r="BS57" s="1307"/>
      <c r="BT57" s="1307"/>
      <c r="BU57" s="1307"/>
      <c r="BV57" s="1307"/>
      <c r="BW57" s="1307"/>
      <c r="BX57" s="1317"/>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612</v>
      </c>
    </row>
    <row r="64" spans="1:109" ht="13.5" x14ac:dyDescent="0.15">
      <c r="B64" s="386"/>
      <c r="G64" s="402"/>
      <c r="I64" s="404"/>
      <c r="J64" s="404"/>
      <c r="K64" s="404"/>
      <c r="L64" s="404"/>
      <c r="M64" s="404"/>
      <c r="N64" s="403"/>
      <c r="AM64" s="402"/>
      <c r="AN64" s="402" t="s">
        <v>611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609</v>
      </c>
    </row>
    <row r="72" spans="2:107" ht="13.5" x14ac:dyDescent="0.15">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548</v>
      </c>
      <c r="BQ72" s="1308"/>
      <c r="BR72" s="1308"/>
      <c r="BS72" s="1308"/>
      <c r="BT72" s="1308"/>
      <c r="BU72" s="1308"/>
      <c r="BV72" s="1308"/>
      <c r="BW72" s="1308"/>
      <c r="BX72" s="1308" t="s">
        <v>549</v>
      </c>
      <c r="BY72" s="1308"/>
      <c r="BZ72" s="1308"/>
      <c r="CA72" s="1308"/>
      <c r="CB72" s="1308"/>
      <c r="CC72" s="1308"/>
      <c r="CD72" s="1308"/>
      <c r="CE72" s="1308"/>
      <c r="CF72" s="1308" t="s">
        <v>550</v>
      </c>
      <c r="CG72" s="1308"/>
      <c r="CH72" s="1308"/>
      <c r="CI72" s="1308"/>
      <c r="CJ72" s="1308"/>
      <c r="CK72" s="1308"/>
      <c r="CL72" s="1308"/>
      <c r="CM72" s="1308"/>
      <c r="CN72" s="1308" t="s">
        <v>551</v>
      </c>
      <c r="CO72" s="1308"/>
      <c r="CP72" s="1308"/>
      <c r="CQ72" s="1308"/>
      <c r="CR72" s="1308"/>
      <c r="CS72" s="1308"/>
      <c r="CT72" s="1308"/>
      <c r="CU72" s="1308"/>
      <c r="CV72" s="1308" t="s">
        <v>552</v>
      </c>
      <c r="CW72" s="1308"/>
      <c r="CX72" s="1308"/>
      <c r="CY72" s="1308"/>
      <c r="CZ72" s="1308"/>
      <c r="DA72" s="1308"/>
      <c r="DB72" s="1308"/>
      <c r="DC72" s="1308"/>
    </row>
    <row r="73" spans="2:107" ht="13.5" x14ac:dyDescent="0.15">
      <c r="B73" s="386"/>
      <c r="G73" s="1316"/>
      <c r="H73" s="1316"/>
      <c r="I73" s="1316"/>
      <c r="J73" s="1316"/>
      <c r="K73" s="1306"/>
      <c r="L73" s="1306"/>
      <c r="M73" s="1306"/>
      <c r="N73" s="1306"/>
      <c r="AM73" s="393"/>
      <c r="AN73" s="1309" t="s">
        <v>608</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07">
        <v>42.8</v>
      </c>
      <c r="BQ73" s="1307"/>
      <c r="BR73" s="1307"/>
      <c r="BS73" s="1307"/>
      <c r="BT73" s="1307"/>
      <c r="BU73" s="1307"/>
      <c r="BV73" s="1307"/>
      <c r="BW73" s="1307"/>
      <c r="BX73" s="1307">
        <v>30.2</v>
      </c>
      <c r="BY73" s="1307"/>
      <c r="BZ73" s="1307"/>
      <c r="CA73" s="1307"/>
      <c r="CB73" s="1307"/>
      <c r="CC73" s="1307"/>
      <c r="CD73" s="1307"/>
      <c r="CE73" s="1307"/>
      <c r="CF73" s="1307">
        <v>17.3</v>
      </c>
      <c r="CG73" s="1307"/>
      <c r="CH73" s="1307"/>
      <c r="CI73" s="1307"/>
      <c r="CJ73" s="1307"/>
      <c r="CK73" s="1307"/>
      <c r="CL73" s="1307"/>
      <c r="CM73" s="1307"/>
      <c r="CN73" s="1307">
        <v>13.7</v>
      </c>
      <c r="CO73" s="1307"/>
      <c r="CP73" s="1307"/>
      <c r="CQ73" s="1307"/>
      <c r="CR73" s="1307"/>
      <c r="CS73" s="1307"/>
      <c r="CT73" s="1307"/>
      <c r="CU73" s="1307"/>
      <c r="CV73" s="1307">
        <v>10</v>
      </c>
      <c r="CW73" s="1307"/>
      <c r="CX73" s="1307"/>
      <c r="CY73" s="1307"/>
      <c r="CZ73" s="1307"/>
      <c r="DA73" s="1307"/>
      <c r="DB73" s="1307"/>
      <c r="DC73" s="1307"/>
    </row>
    <row r="74" spans="2:107" ht="13.5" x14ac:dyDescent="0.15">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07">
        <v>12.1</v>
      </c>
      <c r="BQ75" s="1307"/>
      <c r="BR75" s="1307"/>
      <c r="BS75" s="1307"/>
      <c r="BT75" s="1307"/>
      <c r="BU75" s="1307"/>
      <c r="BV75" s="1307"/>
      <c r="BW75" s="1307"/>
      <c r="BX75" s="1307">
        <v>9.1</v>
      </c>
      <c r="BY75" s="1307"/>
      <c r="BZ75" s="1307"/>
      <c r="CA75" s="1307"/>
      <c r="CB75" s="1307"/>
      <c r="CC75" s="1307"/>
      <c r="CD75" s="1307"/>
      <c r="CE75" s="1307"/>
      <c r="CF75" s="1307">
        <v>6.2</v>
      </c>
      <c r="CG75" s="1307"/>
      <c r="CH75" s="1307"/>
      <c r="CI75" s="1307"/>
      <c r="CJ75" s="1307"/>
      <c r="CK75" s="1307"/>
      <c r="CL75" s="1307"/>
      <c r="CM75" s="1307"/>
      <c r="CN75" s="1307">
        <v>5.5</v>
      </c>
      <c r="CO75" s="1307"/>
      <c r="CP75" s="1307"/>
      <c r="CQ75" s="1307"/>
      <c r="CR75" s="1307"/>
      <c r="CS75" s="1307"/>
      <c r="CT75" s="1307"/>
      <c r="CU75" s="1307"/>
      <c r="CV75" s="1307">
        <v>5.5</v>
      </c>
      <c r="CW75" s="1307"/>
      <c r="CX75" s="1307"/>
      <c r="CY75" s="1307"/>
      <c r="CZ75" s="1307"/>
      <c r="DA75" s="1307"/>
      <c r="DB75" s="1307"/>
      <c r="DC75" s="1307"/>
    </row>
    <row r="76" spans="2:107" ht="13.5" x14ac:dyDescent="0.15">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607</v>
      </c>
      <c r="AO77" s="1308"/>
      <c r="AP77" s="1308"/>
      <c r="AQ77" s="1308"/>
      <c r="AR77" s="1308"/>
      <c r="AS77" s="1308"/>
      <c r="AT77" s="1308"/>
      <c r="AU77" s="1308"/>
      <c r="AV77" s="1308"/>
      <c r="AW77" s="1308"/>
      <c r="AX77" s="1308"/>
      <c r="AY77" s="1308"/>
      <c r="AZ77" s="1308"/>
      <c r="BA77" s="1308"/>
      <c r="BB77" s="1309" t="s">
        <v>606</v>
      </c>
      <c r="BC77" s="1309"/>
      <c r="BD77" s="1309"/>
      <c r="BE77" s="1309"/>
      <c r="BF77" s="1309"/>
      <c r="BG77" s="1309"/>
      <c r="BH77" s="1309"/>
      <c r="BI77" s="1309"/>
      <c r="BJ77" s="1309"/>
      <c r="BK77" s="1309"/>
      <c r="BL77" s="1309"/>
      <c r="BM77" s="1309"/>
      <c r="BN77" s="1309"/>
      <c r="BO77" s="1309"/>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605</v>
      </c>
      <c r="BC79" s="1309"/>
      <c r="BD79" s="1309"/>
      <c r="BE79" s="1309"/>
      <c r="BF79" s="1309"/>
      <c r="BG79" s="1309"/>
      <c r="BH79" s="1309"/>
      <c r="BI79" s="1309"/>
      <c r="BJ79" s="1309"/>
      <c r="BK79" s="1309"/>
      <c r="BL79" s="1309"/>
      <c r="BM79" s="1309"/>
      <c r="BN79" s="1309"/>
      <c r="BO79" s="1309"/>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x28cz/pXYWkLPfYNeYwZ0+dpFUv7uyJePvSpKEAawxvp1jBotdcHK/V6fiwVu9tCL93In76Vftlx8Y1VHGUxA==" saltValue="OVmNRsFAQ3cohQY5yr879Q=="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5"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a51f3zyHn5P2wcqxK7YdDSo3AtmowsPUYyZ97DGZo6CjyBReU0kz9ChnKXUEIXkadMQkLJmqVkOyzExn2oBKA==" saltValue="JT168fZOGBhoXNLK6zn+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Nzkb0a/M0ie7f3AuYx5dGNmPRTdAAoKjQt6yP+pHy31NKHeNLTfWx3GmznQB63txeOaWkw3aF4FrXthifyNIA==" saltValue="eEZL4GZmq0bcleKCqeOj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50</v>
      </c>
      <c r="E2" s="154"/>
      <c r="F2" s="155" t="s">
        <v>545</v>
      </c>
      <c r="G2" s="156"/>
      <c r="H2" s="157"/>
    </row>
    <row r="3" spans="1:8" x14ac:dyDescent="0.15">
      <c r="A3" s="153" t="s">
        <v>538</v>
      </c>
      <c r="B3" s="158"/>
      <c r="C3" s="159"/>
      <c r="D3" s="160">
        <v>41568</v>
      </c>
      <c r="E3" s="161"/>
      <c r="F3" s="162">
        <v>66255</v>
      </c>
      <c r="G3" s="163"/>
      <c r="H3" s="164"/>
    </row>
    <row r="4" spans="1:8" x14ac:dyDescent="0.15">
      <c r="A4" s="165"/>
      <c r="B4" s="166"/>
      <c r="C4" s="167"/>
      <c r="D4" s="168">
        <v>12872</v>
      </c>
      <c r="E4" s="169"/>
      <c r="F4" s="170">
        <v>31822</v>
      </c>
      <c r="G4" s="171"/>
      <c r="H4" s="172"/>
    </row>
    <row r="5" spans="1:8" x14ac:dyDescent="0.15">
      <c r="A5" s="153" t="s">
        <v>540</v>
      </c>
      <c r="B5" s="158"/>
      <c r="C5" s="159"/>
      <c r="D5" s="160">
        <v>43254</v>
      </c>
      <c r="E5" s="161"/>
      <c r="F5" s="162">
        <v>92247</v>
      </c>
      <c r="G5" s="163"/>
      <c r="H5" s="164"/>
    </row>
    <row r="6" spans="1:8" x14ac:dyDescent="0.15">
      <c r="A6" s="165"/>
      <c r="B6" s="166"/>
      <c r="C6" s="167"/>
      <c r="D6" s="168">
        <v>16803</v>
      </c>
      <c r="E6" s="169"/>
      <c r="F6" s="170">
        <v>37204</v>
      </c>
      <c r="G6" s="171"/>
      <c r="H6" s="172"/>
    </row>
    <row r="7" spans="1:8" x14ac:dyDescent="0.15">
      <c r="A7" s="153" t="s">
        <v>541</v>
      </c>
      <c r="B7" s="158"/>
      <c r="C7" s="159"/>
      <c r="D7" s="160">
        <v>42749</v>
      </c>
      <c r="E7" s="161"/>
      <c r="F7" s="162">
        <v>67319</v>
      </c>
      <c r="G7" s="163"/>
      <c r="H7" s="164"/>
    </row>
    <row r="8" spans="1:8" x14ac:dyDescent="0.15">
      <c r="A8" s="165"/>
      <c r="B8" s="166"/>
      <c r="C8" s="167"/>
      <c r="D8" s="168">
        <v>21321</v>
      </c>
      <c r="E8" s="169"/>
      <c r="F8" s="170">
        <v>38101</v>
      </c>
      <c r="G8" s="171"/>
      <c r="H8" s="172"/>
    </row>
    <row r="9" spans="1:8" x14ac:dyDescent="0.15">
      <c r="A9" s="153" t="s">
        <v>542</v>
      </c>
      <c r="B9" s="158"/>
      <c r="C9" s="159"/>
      <c r="D9" s="160">
        <v>41489</v>
      </c>
      <c r="E9" s="161"/>
      <c r="F9" s="162">
        <v>70615</v>
      </c>
      <c r="G9" s="163"/>
      <c r="H9" s="164"/>
    </row>
    <row r="10" spans="1:8" x14ac:dyDescent="0.15">
      <c r="A10" s="165"/>
      <c r="B10" s="166"/>
      <c r="C10" s="167"/>
      <c r="D10" s="168">
        <v>15320</v>
      </c>
      <c r="E10" s="169"/>
      <c r="F10" s="170">
        <v>37382</v>
      </c>
      <c r="G10" s="171"/>
      <c r="H10" s="172"/>
    </row>
    <row r="11" spans="1:8" x14ac:dyDescent="0.15">
      <c r="A11" s="153" t="s">
        <v>543</v>
      </c>
      <c r="B11" s="158"/>
      <c r="C11" s="159"/>
      <c r="D11" s="160">
        <v>49507</v>
      </c>
      <c r="E11" s="161"/>
      <c r="F11" s="162">
        <v>69185</v>
      </c>
      <c r="G11" s="163"/>
      <c r="H11" s="164"/>
    </row>
    <row r="12" spans="1:8" x14ac:dyDescent="0.15">
      <c r="A12" s="165"/>
      <c r="B12" s="166"/>
      <c r="C12" s="173"/>
      <c r="D12" s="168">
        <v>23559</v>
      </c>
      <c r="E12" s="169"/>
      <c r="F12" s="170">
        <v>38519</v>
      </c>
      <c r="G12" s="171"/>
      <c r="H12" s="172"/>
    </row>
    <row r="13" spans="1:8" x14ac:dyDescent="0.15">
      <c r="A13" s="153"/>
      <c r="B13" s="158"/>
      <c r="C13" s="174"/>
      <c r="D13" s="175">
        <v>43713</v>
      </c>
      <c r="E13" s="176"/>
      <c r="F13" s="177">
        <v>73124</v>
      </c>
      <c r="G13" s="178"/>
      <c r="H13" s="164"/>
    </row>
    <row r="14" spans="1:8" x14ac:dyDescent="0.15">
      <c r="A14" s="165"/>
      <c r="B14" s="166"/>
      <c r="C14" s="167"/>
      <c r="D14" s="168">
        <v>17975</v>
      </c>
      <c r="E14" s="169"/>
      <c r="F14" s="170">
        <v>36606</v>
      </c>
      <c r="G14" s="171"/>
      <c r="H14" s="172"/>
    </row>
    <row r="17" spans="1:11" x14ac:dyDescent="0.15">
      <c r="A17" s="149" t="s">
        <v>51</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52</v>
      </c>
      <c r="B19" s="179">
        <f>ROUND(VALUE(SUBSTITUTE(実質収支比率等に係る経年分析!F$48,"▲","-")),2)</f>
        <v>5.21</v>
      </c>
      <c r="C19" s="179">
        <f>ROUND(VALUE(SUBSTITUTE(実質収支比率等に係る経年分析!G$48,"▲","-")),2)</f>
        <v>7.49</v>
      </c>
      <c r="D19" s="179">
        <f>ROUND(VALUE(SUBSTITUTE(実質収支比率等に係る経年分析!H$48,"▲","-")),2)</f>
        <v>6.49</v>
      </c>
      <c r="E19" s="179">
        <f>ROUND(VALUE(SUBSTITUTE(実質収支比率等に係る経年分析!I$48,"▲","-")),2)</f>
        <v>7.07</v>
      </c>
      <c r="F19" s="179">
        <f>ROUND(VALUE(SUBSTITUTE(実質収支比率等に係る経年分析!J$48,"▲","-")),2)</f>
        <v>4.05</v>
      </c>
    </row>
    <row r="20" spans="1:11" x14ac:dyDescent="0.15">
      <c r="A20" s="179" t="s">
        <v>53</v>
      </c>
      <c r="B20" s="179">
        <f>ROUND(VALUE(SUBSTITUTE(実質収支比率等に係る経年分析!F$47,"▲","-")),2)</f>
        <v>35.32</v>
      </c>
      <c r="C20" s="179">
        <f>ROUND(VALUE(SUBSTITUTE(実質収支比率等に係る経年分析!G$47,"▲","-")),2)</f>
        <v>39.700000000000003</v>
      </c>
      <c r="D20" s="179">
        <f>ROUND(VALUE(SUBSTITUTE(実質収支比率等に係る経年分析!H$47,"▲","-")),2)</f>
        <v>24.84</v>
      </c>
      <c r="E20" s="179">
        <f>ROUND(VALUE(SUBSTITUTE(実質収支比率等に係る経年分析!I$47,"▲","-")),2)</f>
        <v>26.35</v>
      </c>
      <c r="F20" s="179">
        <f>ROUND(VALUE(SUBSTITUTE(実質収支比率等に係る経年分析!J$47,"▲","-")),2)</f>
        <v>29.23</v>
      </c>
    </row>
    <row r="21" spans="1:11" x14ac:dyDescent="0.15">
      <c r="A21" s="179" t="s">
        <v>54</v>
      </c>
      <c r="B21" s="179">
        <f>IF(ISNUMBER(VALUE(SUBSTITUTE(実質収支比率等に係る経年分析!F$49,"▲","-"))),ROUND(VALUE(SUBSTITUTE(実質収支比率等に係る経年分析!F$49,"▲","-")),2),NA())</f>
        <v>4.8899999999999997</v>
      </c>
      <c r="C21" s="179">
        <f>IF(ISNUMBER(VALUE(SUBSTITUTE(実質収支比率等に係る経年分析!G$49,"▲","-"))),ROUND(VALUE(SUBSTITUTE(実質収支比率等に係る経年分析!G$49,"▲","-")),2),NA())</f>
        <v>6.64</v>
      </c>
      <c r="D21" s="179">
        <f>IF(ISNUMBER(VALUE(SUBSTITUTE(実質収支比率等に係る経年分析!H$49,"▲","-"))),ROUND(VALUE(SUBSTITUTE(実質収支比率等に係る経年分析!H$49,"▲","-")),2),NA())</f>
        <v>-15.54</v>
      </c>
      <c r="E21" s="179">
        <f>IF(ISNUMBER(VALUE(SUBSTITUTE(実質収支比率等に係る経年分析!I$49,"▲","-"))),ROUND(VALUE(SUBSTITUTE(実質収支比率等に係る経年分析!I$49,"▲","-")),2),NA())</f>
        <v>2.06</v>
      </c>
      <c r="F21" s="179">
        <f>IF(ISNUMBER(VALUE(SUBSTITUTE(実質収支比率等に係る経年分析!J$49,"▲","-"))),ROUND(VALUE(SUBSTITUTE(実質収支比率等に係る経年分析!J$49,"▲","-")),2),NA())</f>
        <v>-0.25</v>
      </c>
    </row>
    <row r="24" spans="1:11" x14ac:dyDescent="0.15">
      <c r="A24" s="149" t="s">
        <v>55</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56</v>
      </c>
      <c r="C26" s="180" t="s">
        <v>57</v>
      </c>
      <c r="D26" s="180" t="s">
        <v>56</v>
      </c>
      <c r="E26" s="180" t="s">
        <v>57</v>
      </c>
      <c r="F26" s="180" t="s">
        <v>56</v>
      </c>
      <c r="G26" s="180" t="s">
        <v>57</v>
      </c>
      <c r="H26" s="180" t="s">
        <v>56</v>
      </c>
      <c r="I26" s="180" t="s">
        <v>57</v>
      </c>
      <c r="J26" s="180" t="s">
        <v>56</v>
      </c>
      <c r="K26" s="180" t="s">
        <v>57</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渡船事業特別会計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1.0900000000000001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1.1399999999999999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1.91</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0.7</v>
      </c>
      <c r="C33" s="180" t="e">
        <f>IF(ROUND(VALUE(SUBSTITUTE(連結実質赤字比率に係る赤字・黒字の構成分析!F$37,"▲", "-")), 2) &gt;= 0, ABS(ROUND(VALUE(SUBSTITUTE(連結実質赤字比率に係る赤字・黒字の構成分析!F$37,"▲", "-")), 2)), NA())</f>
        <v>#N/A</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4.03</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8.77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8.4700000000000006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10.06</v>
      </c>
    </row>
    <row r="39" spans="1:16" x14ac:dyDescent="0.15">
      <c r="A39" s="149" t="s">
        <v>58</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15">
      <c r="A42" s="181" t="s">
        <v>61</v>
      </c>
      <c r="B42" s="181"/>
      <c r="C42" s="181"/>
      <c r="D42" s="181">
        <f>'実質公債費比率（分子）の構造'!K$52</f>
        <v>3005</v>
      </c>
      <c r="E42" s="181"/>
      <c r="F42" s="181"/>
      <c r="G42" s="181">
        <f>'実質公債費比率（分子）の構造'!L$52</f>
        <v>2718</v>
      </c>
      <c r="H42" s="181"/>
      <c r="I42" s="181"/>
      <c r="J42" s="181">
        <f>'実質公債費比率（分子）の構造'!M$52</f>
        <v>2811</v>
      </c>
      <c r="K42" s="181"/>
      <c r="L42" s="181"/>
      <c r="M42" s="181">
        <f>'実質公債費比率（分子）の構造'!N$52</f>
        <v>2734</v>
      </c>
      <c r="N42" s="181"/>
      <c r="O42" s="181"/>
      <c r="P42" s="181">
        <f>'実質公債費比率（分子）の構造'!O$52</f>
        <v>2726</v>
      </c>
    </row>
    <row r="43" spans="1:16" x14ac:dyDescent="0.15">
      <c r="A43" s="181" t="s">
        <v>62</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88</v>
      </c>
      <c r="C44" s="181"/>
      <c r="D44" s="181"/>
      <c r="E44" s="181">
        <f>'実質公債費比率（分子）の構造'!L$50</f>
        <v>62</v>
      </c>
      <c r="F44" s="181"/>
      <c r="G44" s="181"/>
      <c r="H44" s="181">
        <f>'実質公債費比率（分子）の構造'!M$50</f>
        <v>43</v>
      </c>
      <c r="I44" s="181"/>
      <c r="J44" s="181"/>
      <c r="K44" s="181">
        <f>'実質公債費比率（分子）の構造'!N$50</f>
        <v>38</v>
      </c>
      <c r="L44" s="181"/>
      <c r="M44" s="181"/>
      <c r="N44" s="181">
        <f>'実質公債費比率（分子）の構造'!O$50</f>
        <v>31</v>
      </c>
      <c r="O44" s="181"/>
      <c r="P44" s="181"/>
    </row>
    <row r="45" spans="1:16" x14ac:dyDescent="0.15">
      <c r="A45" s="181" t="s">
        <v>64</v>
      </c>
      <c r="B45" s="181">
        <f>'実質公債費比率（分子）の構造'!K$49</f>
        <v>0</v>
      </c>
      <c r="C45" s="181"/>
      <c r="D45" s="181"/>
      <c r="E45" s="181">
        <f>'実質公債費比率（分子）の構造'!L$49</f>
        <v>0</v>
      </c>
      <c r="F45" s="181"/>
      <c r="G45" s="181"/>
      <c r="H45" s="181">
        <f>'実質公債費比率（分子）の構造'!M$49</f>
        <v>3</v>
      </c>
      <c r="I45" s="181"/>
      <c r="J45" s="181"/>
      <c r="K45" s="181">
        <f>'実質公債費比率（分子）の構造'!N$49</f>
        <v>2</v>
      </c>
      <c r="L45" s="181"/>
      <c r="M45" s="181"/>
      <c r="N45" s="181">
        <f>'実質公債費比率（分子）の構造'!O$49</f>
        <v>2</v>
      </c>
      <c r="O45" s="181"/>
      <c r="P45" s="181"/>
    </row>
    <row r="46" spans="1:16" x14ac:dyDescent="0.15">
      <c r="A46" s="181" t="s">
        <v>65</v>
      </c>
      <c r="B46" s="181">
        <f>'実質公債費比率（分子）の構造'!K$48</f>
        <v>825</v>
      </c>
      <c r="C46" s="181"/>
      <c r="D46" s="181"/>
      <c r="E46" s="181">
        <f>'実質公債費比率（分子）の構造'!L$48</f>
        <v>865</v>
      </c>
      <c r="F46" s="181"/>
      <c r="G46" s="181"/>
      <c r="H46" s="181">
        <f>'実質公債費比率（分子）の構造'!M$48</f>
        <v>870</v>
      </c>
      <c r="I46" s="181"/>
      <c r="J46" s="181"/>
      <c r="K46" s="181">
        <f>'実質公債費比率（分子）の構造'!N$48</f>
        <v>876</v>
      </c>
      <c r="L46" s="181"/>
      <c r="M46" s="181"/>
      <c r="N46" s="181">
        <f>'実質公債費比率（分子）の構造'!O$48</f>
        <v>844</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3493</v>
      </c>
      <c r="C49" s="181"/>
      <c r="D49" s="181"/>
      <c r="E49" s="181">
        <f>'実質公債費比率（分子）の構造'!L$45</f>
        <v>2900</v>
      </c>
      <c r="F49" s="181"/>
      <c r="G49" s="181"/>
      <c r="H49" s="181">
        <f>'実質公債費比率（分子）の構造'!M$45</f>
        <v>2718</v>
      </c>
      <c r="I49" s="181"/>
      <c r="J49" s="181"/>
      <c r="K49" s="181">
        <f>'実質公債費比率（分子）の構造'!N$45</f>
        <v>2816</v>
      </c>
      <c r="L49" s="181"/>
      <c r="M49" s="181"/>
      <c r="N49" s="181">
        <f>'実質公債費比率（分子）の構造'!O$45</f>
        <v>2950</v>
      </c>
      <c r="O49" s="181"/>
      <c r="P49" s="181"/>
    </row>
    <row r="50" spans="1:16" x14ac:dyDescent="0.15">
      <c r="A50" s="181" t="s">
        <v>69</v>
      </c>
      <c r="B50" s="181" t="e">
        <f>NA()</f>
        <v>#N/A</v>
      </c>
      <c r="C50" s="181">
        <f>IF(ISNUMBER('実質公債費比率（分子）の構造'!K$53),'実質公債費比率（分子）の構造'!K$53,NA())</f>
        <v>1401</v>
      </c>
      <c r="D50" s="181" t="e">
        <f>NA()</f>
        <v>#N/A</v>
      </c>
      <c r="E50" s="181" t="e">
        <f>NA()</f>
        <v>#N/A</v>
      </c>
      <c r="F50" s="181">
        <f>IF(ISNUMBER('実質公債費比率（分子）の構造'!L$53),'実質公債費比率（分子）の構造'!L$53,NA())</f>
        <v>1109</v>
      </c>
      <c r="G50" s="181" t="e">
        <f>NA()</f>
        <v>#N/A</v>
      </c>
      <c r="H50" s="181" t="e">
        <f>NA()</f>
        <v>#N/A</v>
      </c>
      <c r="I50" s="181">
        <f>IF(ISNUMBER('実質公債費比率（分子）の構造'!M$53),'実質公債費比率（分子）の構造'!M$53,NA())</f>
        <v>823</v>
      </c>
      <c r="J50" s="181" t="e">
        <f>NA()</f>
        <v>#N/A</v>
      </c>
      <c r="K50" s="181" t="e">
        <f>NA()</f>
        <v>#N/A</v>
      </c>
      <c r="L50" s="181">
        <f>IF(ISNUMBER('実質公債費比率（分子）の構造'!N$53),'実質公債費比率（分子）の構造'!N$53,NA())</f>
        <v>998</v>
      </c>
      <c r="M50" s="181" t="e">
        <f>NA()</f>
        <v>#N/A</v>
      </c>
      <c r="N50" s="181" t="e">
        <f>NA()</f>
        <v>#N/A</v>
      </c>
      <c r="O50" s="181">
        <f>IF(ISNUMBER('実質公債費比率（分子）の構造'!O$53),'実質公債費比率（分子）の構造'!O$53,NA())</f>
        <v>1101</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31072</v>
      </c>
      <c r="E56" s="180"/>
      <c r="F56" s="180"/>
      <c r="G56" s="180">
        <f>'将来負担比率（分子）の構造'!J$52</f>
        <v>31074</v>
      </c>
      <c r="H56" s="180"/>
      <c r="I56" s="180"/>
      <c r="J56" s="180">
        <f>'将来負担比率（分子）の構造'!K$52</f>
        <v>31110</v>
      </c>
      <c r="K56" s="180"/>
      <c r="L56" s="180"/>
      <c r="M56" s="180">
        <f>'将来負担比率（分子）の構造'!L$52</f>
        <v>30547</v>
      </c>
      <c r="N56" s="180"/>
      <c r="O56" s="180"/>
      <c r="P56" s="180">
        <f>'将来負担比率（分子）の構造'!M$52</f>
        <v>29727</v>
      </c>
    </row>
    <row r="57" spans="1:16" x14ac:dyDescent="0.15">
      <c r="A57" s="180" t="s">
        <v>41</v>
      </c>
      <c r="B57" s="180"/>
      <c r="C57" s="180"/>
      <c r="D57" s="180">
        <f>'将来負担比率（分子）の構造'!I$51</f>
        <v>640</v>
      </c>
      <c r="E57" s="180"/>
      <c r="F57" s="180"/>
      <c r="G57" s="180">
        <f>'将来負担比率（分子）の構造'!J$51</f>
        <v>479</v>
      </c>
      <c r="H57" s="180"/>
      <c r="I57" s="180"/>
      <c r="J57" s="180">
        <f>'将来負担比率（分子）の構造'!K$51</f>
        <v>434</v>
      </c>
      <c r="K57" s="180"/>
      <c r="L57" s="180"/>
      <c r="M57" s="180">
        <f>'将来負担比率（分子）の構造'!L$51</f>
        <v>298</v>
      </c>
      <c r="N57" s="180"/>
      <c r="O57" s="180"/>
      <c r="P57" s="180">
        <f>'将来負担比率（分子）の構造'!M$51</f>
        <v>219</v>
      </c>
    </row>
    <row r="58" spans="1:16" x14ac:dyDescent="0.15">
      <c r="A58" s="180" t="s">
        <v>40</v>
      </c>
      <c r="B58" s="180"/>
      <c r="C58" s="180"/>
      <c r="D58" s="180">
        <f>'将来負担比率（分子）の構造'!I$50</f>
        <v>7730</v>
      </c>
      <c r="E58" s="180"/>
      <c r="F58" s="180"/>
      <c r="G58" s="180">
        <f>'将来負担比率（分子）の構造'!J$50</f>
        <v>8594</v>
      </c>
      <c r="H58" s="180"/>
      <c r="I58" s="180"/>
      <c r="J58" s="180">
        <f>'将来負担比率（分子）の構造'!K$50</f>
        <v>9208</v>
      </c>
      <c r="K58" s="180"/>
      <c r="L58" s="180"/>
      <c r="M58" s="180">
        <f>'将来負担比率（分子）の構造'!L$50</f>
        <v>10250</v>
      </c>
      <c r="N58" s="180"/>
      <c r="O58" s="180"/>
      <c r="P58" s="180">
        <f>'将来負担比率（分子）の構造'!M$50</f>
        <v>11320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4361</v>
      </c>
      <c r="C62" s="180"/>
      <c r="D62" s="180"/>
      <c r="E62" s="180">
        <f>'将来負担比率（分子）の構造'!J$45</f>
        <v>4226</v>
      </c>
      <c r="F62" s="180"/>
      <c r="G62" s="180"/>
      <c r="H62" s="180">
        <f>'将来負担比率（分子）の構造'!K$45</f>
        <v>3917</v>
      </c>
      <c r="I62" s="180"/>
      <c r="J62" s="180"/>
      <c r="K62" s="180">
        <f>'将来負担比率（分子）の構造'!L$45</f>
        <v>3687</v>
      </c>
      <c r="L62" s="180"/>
      <c r="M62" s="180"/>
      <c r="N62" s="180">
        <f>'将来負担比率（分子）の構造'!M$45</f>
        <v>3613</v>
      </c>
      <c r="O62" s="180"/>
      <c r="P62" s="180"/>
    </row>
    <row r="63" spans="1:16" x14ac:dyDescent="0.15">
      <c r="A63" s="180" t="s">
        <v>33</v>
      </c>
      <c r="B63" s="180">
        <f>'将来負担比率（分子）の構造'!I$44</f>
        <v>4</v>
      </c>
      <c r="C63" s="180"/>
      <c r="D63" s="180"/>
      <c r="E63" s="180">
        <f>'将来負担比率（分子）の構造'!J$44</f>
        <v>1</v>
      </c>
      <c r="F63" s="180"/>
      <c r="G63" s="180"/>
      <c r="H63" s="180">
        <f>'将来負担比率（分子）の構造'!K$44</f>
        <v>1</v>
      </c>
      <c r="I63" s="180"/>
      <c r="J63" s="180"/>
      <c r="K63" s="180">
        <f>'将来負担比率（分子）の構造'!L$44</f>
        <v>0</v>
      </c>
      <c r="L63" s="180"/>
      <c r="M63" s="180"/>
      <c r="N63" s="180" t="str">
        <f>'将来負担比率（分子）の構造'!M$44</f>
        <v>-</v>
      </c>
      <c r="O63" s="180"/>
      <c r="P63" s="180"/>
    </row>
    <row r="64" spans="1:16" x14ac:dyDescent="0.15">
      <c r="A64" s="180" t="s">
        <v>32</v>
      </c>
      <c r="B64" s="180">
        <f>'将来負担比率（分子）の構造'!I$43</f>
        <v>13092</v>
      </c>
      <c r="C64" s="180"/>
      <c r="D64" s="180"/>
      <c r="E64" s="180">
        <f>'将来負担比率（分子）の構造'!J$43</f>
        <v>11560</v>
      </c>
      <c r="F64" s="180"/>
      <c r="G64" s="180"/>
      <c r="H64" s="180">
        <f>'将来負担比率（分子）の構造'!K$43</f>
        <v>10034</v>
      </c>
      <c r="I64" s="180"/>
      <c r="J64" s="180"/>
      <c r="K64" s="180">
        <f>'将来負担比率（分子）の構造'!L$43</f>
        <v>9884</v>
      </c>
      <c r="L64" s="180"/>
      <c r="M64" s="180"/>
      <c r="N64" s="180">
        <f>'将来負担比率（分子）の構造'!M$43</f>
        <v>9563</v>
      </c>
      <c r="O64" s="180"/>
      <c r="P64" s="180"/>
    </row>
    <row r="65" spans="1:16" x14ac:dyDescent="0.15">
      <c r="A65" s="180" t="s">
        <v>31</v>
      </c>
      <c r="B65" s="180">
        <f>'将来負担比率（分子）の構造'!I$42</f>
        <v>245</v>
      </c>
      <c r="C65" s="180"/>
      <c r="D65" s="180"/>
      <c r="E65" s="180">
        <f>'将来負担比率（分子）の構造'!J$42</f>
        <v>188</v>
      </c>
      <c r="F65" s="180"/>
      <c r="G65" s="180"/>
      <c r="H65" s="180">
        <f>'将来負担比率（分子）の構造'!K$42</f>
        <v>148</v>
      </c>
      <c r="I65" s="180"/>
      <c r="J65" s="180"/>
      <c r="K65" s="180">
        <f>'将来負担比率（分子）の構造'!L$42</f>
        <v>113</v>
      </c>
      <c r="L65" s="180"/>
      <c r="M65" s="180"/>
      <c r="N65" s="180">
        <f>'将来負担比率（分子）の構造'!M$42</f>
        <v>84</v>
      </c>
      <c r="O65" s="180"/>
      <c r="P65" s="180"/>
    </row>
    <row r="66" spans="1:16" x14ac:dyDescent="0.15">
      <c r="A66" s="180" t="s">
        <v>30</v>
      </c>
      <c r="B66" s="180">
        <f>'将来負担比率（分子）の構造'!I$41</f>
        <v>29358</v>
      </c>
      <c r="C66" s="180"/>
      <c r="D66" s="180"/>
      <c r="E66" s="180">
        <f>'将来負担比率（分子）の構造'!J$41</f>
        <v>29524</v>
      </c>
      <c r="F66" s="180"/>
      <c r="G66" s="180"/>
      <c r="H66" s="180">
        <f>'将来負担比率（分子）の構造'!K$41</f>
        <v>29683</v>
      </c>
      <c r="I66" s="180"/>
      <c r="J66" s="180"/>
      <c r="K66" s="180">
        <f>'将来負担比率（分子）の構造'!L$41</f>
        <v>29801</v>
      </c>
      <c r="L66" s="180"/>
      <c r="M66" s="180"/>
      <c r="N66" s="180">
        <f>'将来負担比率（分子）の構造'!M$41</f>
        <v>29744</v>
      </c>
      <c r="O66" s="180"/>
      <c r="P66" s="180"/>
    </row>
    <row r="67" spans="1:16" x14ac:dyDescent="0.15">
      <c r="A67" s="180" t="s">
        <v>73</v>
      </c>
      <c r="B67" s="180" t="e">
        <f>NA()</f>
        <v>#N/A</v>
      </c>
      <c r="C67" s="180">
        <f>IF(ISNUMBER('将来負担比率（分子）の構造'!I$53), IF('将来負担比率（分子）の構造'!I$53 &lt; 0, 0, '将来負担比率（分子）の構造'!I$53), NA())</f>
        <v>7618</v>
      </c>
      <c r="D67" s="180" t="e">
        <f>NA()</f>
        <v>#N/A</v>
      </c>
      <c r="E67" s="180" t="e">
        <f>NA()</f>
        <v>#N/A</v>
      </c>
      <c r="F67" s="180">
        <f>IF(ISNUMBER('将来負担比率（分子）の構造'!J$53), IF('将来負担比率（分子）の構造'!J$53 &lt; 0, 0, '将来負担比率（分子）の構造'!J$53), NA())</f>
        <v>5350</v>
      </c>
      <c r="G67" s="180" t="e">
        <f>NA()</f>
        <v>#N/A</v>
      </c>
      <c r="H67" s="180" t="e">
        <f>NA()</f>
        <v>#N/A</v>
      </c>
      <c r="I67" s="180">
        <f>IF(ISNUMBER('将来負担比率（分子）の構造'!K$53), IF('将来負担比率（分子）の構造'!K$53 &lt; 0, 0, '将来負担比率（分子）の構造'!K$53), NA())</f>
        <v>3031</v>
      </c>
      <c r="J67" s="180" t="e">
        <f>NA()</f>
        <v>#N/A</v>
      </c>
      <c r="K67" s="180" t="e">
        <f>NA()</f>
        <v>#N/A</v>
      </c>
      <c r="L67" s="180">
        <f>IF(ISNUMBER('将来負担比率（分子）の構造'!L$53), IF('将来負担比率（分子）の構造'!L$53 &lt; 0, 0, '将来負担比率（分子）の構造'!L$53), NA())</f>
        <v>2391</v>
      </c>
      <c r="M67" s="180" t="e">
        <f>NA()</f>
        <v>#N/A</v>
      </c>
      <c r="N67" s="180" t="e">
        <f>NA()</f>
        <v>#N/A</v>
      </c>
      <c r="O67" s="180">
        <f>IF(ISNUMBER('将来負担比率（分子）の構造'!M$53), IF('将来負担比率（分子）の構造'!M$53 &lt; 0, 0, '将来負担比率（分子）の構造'!M$53), NA())</f>
        <v>1738</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5014</v>
      </c>
      <c r="C72" s="184">
        <f>基金残高に係る経年分析!G55</f>
        <v>5308</v>
      </c>
      <c r="D72" s="184">
        <f>基金残高に係る経年分析!H55</f>
        <v>5869</v>
      </c>
    </row>
    <row r="73" spans="1:16" x14ac:dyDescent="0.15">
      <c r="A73" s="183" t="s">
        <v>76</v>
      </c>
      <c r="B73" s="184">
        <f>基金残高に係る経年分析!F56</f>
        <v>255</v>
      </c>
      <c r="C73" s="184">
        <f>基金残高に係る経年分析!G56</f>
        <v>276</v>
      </c>
      <c r="D73" s="184">
        <f>基金残高に係る経年分析!H56</f>
        <v>286</v>
      </c>
    </row>
    <row r="74" spans="1:16" x14ac:dyDescent="0.15">
      <c r="A74" s="183" t="s">
        <v>77</v>
      </c>
      <c r="B74" s="184">
        <f>基金残高に係る経年分析!F57</f>
        <v>3818</v>
      </c>
      <c r="C74" s="184">
        <f>基金残高に係る経年分析!G57</f>
        <v>4272</v>
      </c>
      <c r="D74" s="184">
        <f>基金残高に係る経年分析!H57</f>
        <v>4284</v>
      </c>
    </row>
  </sheetData>
  <sheetProtection algorithmName="SHA-512" hashValue="Zq9NqMBhbyK2NX4xC+Uj2mRUO6A631Dqduq6yOSpRVh4qF662jSL4kuta7Q/Qjo539p0R8sDNzfqmetT+v0Wrg==" saltValue="fwboTdjbkKig0C2tQjkm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9572182</v>
      </c>
      <c r="S5" s="669"/>
      <c r="T5" s="669"/>
      <c r="U5" s="669"/>
      <c r="V5" s="669"/>
      <c r="W5" s="669"/>
      <c r="X5" s="669"/>
      <c r="Y5" s="670"/>
      <c r="Z5" s="671">
        <v>25.6</v>
      </c>
      <c r="AA5" s="671"/>
      <c r="AB5" s="671"/>
      <c r="AC5" s="671"/>
      <c r="AD5" s="672">
        <v>9572182</v>
      </c>
      <c r="AE5" s="672"/>
      <c r="AF5" s="672"/>
      <c r="AG5" s="672"/>
      <c r="AH5" s="672"/>
      <c r="AI5" s="672"/>
      <c r="AJ5" s="672"/>
      <c r="AK5" s="672"/>
      <c r="AL5" s="673">
        <v>50</v>
      </c>
      <c r="AM5" s="674"/>
      <c r="AN5" s="674"/>
      <c r="AO5" s="675"/>
      <c r="AP5" s="665" t="s">
        <v>223</v>
      </c>
      <c r="AQ5" s="666"/>
      <c r="AR5" s="666"/>
      <c r="AS5" s="666"/>
      <c r="AT5" s="666"/>
      <c r="AU5" s="666"/>
      <c r="AV5" s="666"/>
      <c r="AW5" s="666"/>
      <c r="AX5" s="666"/>
      <c r="AY5" s="666"/>
      <c r="AZ5" s="666"/>
      <c r="BA5" s="666"/>
      <c r="BB5" s="666"/>
      <c r="BC5" s="666"/>
      <c r="BD5" s="666"/>
      <c r="BE5" s="666"/>
      <c r="BF5" s="667"/>
      <c r="BG5" s="679">
        <v>9565310</v>
      </c>
      <c r="BH5" s="680"/>
      <c r="BI5" s="680"/>
      <c r="BJ5" s="680"/>
      <c r="BK5" s="680"/>
      <c r="BL5" s="680"/>
      <c r="BM5" s="680"/>
      <c r="BN5" s="681"/>
      <c r="BO5" s="682">
        <v>99.9</v>
      </c>
      <c r="BP5" s="682"/>
      <c r="BQ5" s="682"/>
      <c r="BR5" s="682"/>
      <c r="BS5" s="683">
        <v>50574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345469</v>
      </c>
      <c r="S6" s="680"/>
      <c r="T6" s="680"/>
      <c r="U6" s="680"/>
      <c r="V6" s="680"/>
      <c r="W6" s="680"/>
      <c r="X6" s="680"/>
      <c r="Y6" s="681"/>
      <c r="Z6" s="682">
        <v>0.9</v>
      </c>
      <c r="AA6" s="682"/>
      <c r="AB6" s="682"/>
      <c r="AC6" s="682"/>
      <c r="AD6" s="683">
        <v>345469</v>
      </c>
      <c r="AE6" s="683"/>
      <c r="AF6" s="683"/>
      <c r="AG6" s="683"/>
      <c r="AH6" s="683"/>
      <c r="AI6" s="683"/>
      <c r="AJ6" s="683"/>
      <c r="AK6" s="683"/>
      <c r="AL6" s="684">
        <v>1.8</v>
      </c>
      <c r="AM6" s="685"/>
      <c r="AN6" s="685"/>
      <c r="AO6" s="686"/>
      <c r="AP6" s="676" t="s">
        <v>228</v>
      </c>
      <c r="AQ6" s="677"/>
      <c r="AR6" s="677"/>
      <c r="AS6" s="677"/>
      <c r="AT6" s="677"/>
      <c r="AU6" s="677"/>
      <c r="AV6" s="677"/>
      <c r="AW6" s="677"/>
      <c r="AX6" s="677"/>
      <c r="AY6" s="677"/>
      <c r="AZ6" s="677"/>
      <c r="BA6" s="677"/>
      <c r="BB6" s="677"/>
      <c r="BC6" s="677"/>
      <c r="BD6" s="677"/>
      <c r="BE6" s="677"/>
      <c r="BF6" s="678"/>
      <c r="BG6" s="679">
        <v>9565310</v>
      </c>
      <c r="BH6" s="680"/>
      <c r="BI6" s="680"/>
      <c r="BJ6" s="680"/>
      <c r="BK6" s="680"/>
      <c r="BL6" s="680"/>
      <c r="BM6" s="680"/>
      <c r="BN6" s="681"/>
      <c r="BO6" s="682">
        <v>99.9</v>
      </c>
      <c r="BP6" s="682"/>
      <c r="BQ6" s="682"/>
      <c r="BR6" s="682"/>
      <c r="BS6" s="683">
        <v>50574</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246895</v>
      </c>
      <c r="CS6" s="680"/>
      <c r="CT6" s="680"/>
      <c r="CU6" s="680"/>
      <c r="CV6" s="680"/>
      <c r="CW6" s="680"/>
      <c r="CX6" s="680"/>
      <c r="CY6" s="681"/>
      <c r="CZ6" s="673">
        <v>0.7</v>
      </c>
      <c r="DA6" s="674"/>
      <c r="DB6" s="674"/>
      <c r="DC6" s="693"/>
      <c r="DD6" s="688" t="s">
        <v>126</v>
      </c>
      <c r="DE6" s="680"/>
      <c r="DF6" s="680"/>
      <c r="DG6" s="680"/>
      <c r="DH6" s="680"/>
      <c r="DI6" s="680"/>
      <c r="DJ6" s="680"/>
      <c r="DK6" s="680"/>
      <c r="DL6" s="680"/>
      <c r="DM6" s="680"/>
      <c r="DN6" s="680"/>
      <c r="DO6" s="680"/>
      <c r="DP6" s="681"/>
      <c r="DQ6" s="688">
        <v>246895</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15561</v>
      </c>
      <c r="S7" s="680"/>
      <c r="T7" s="680"/>
      <c r="U7" s="680"/>
      <c r="V7" s="680"/>
      <c r="W7" s="680"/>
      <c r="X7" s="680"/>
      <c r="Y7" s="681"/>
      <c r="Z7" s="682">
        <v>0</v>
      </c>
      <c r="AA7" s="682"/>
      <c r="AB7" s="682"/>
      <c r="AC7" s="682"/>
      <c r="AD7" s="683">
        <v>15561</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4590079</v>
      </c>
      <c r="BH7" s="680"/>
      <c r="BI7" s="680"/>
      <c r="BJ7" s="680"/>
      <c r="BK7" s="680"/>
      <c r="BL7" s="680"/>
      <c r="BM7" s="680"/>
      <c r="BN7" s="681"/>
      <c r="BO7" s="682">
        <v>48</v>
      </c>
      <c r="BP7" s="682"/>
      <c r="BQ7" s="682"/>
      <c r="BR7" s="682"/>
      <c r="BS7" s="683">
        <v>50574</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4963014</v>
      </c>
      <c r="CS7" s="680"/>
      <c r="CT7" s="680"/>
      <c r="CU7" s="680"/>
      <c r="CV7" s="680"/>
      <c r="CW7" s="680"/>
      <c r="CX7" s="680"/>
      <c r="CY7" s="681"/>
      <c r="CZ7" s="682">
        <v>13.6</v>
      </c>
      <c r="DA7" s="682"/>
      <c r="DB7" s="682"/>
      <c r="DC7" s="682"/>
      <c r="DD7" s="688">
        <v>115485</v>
      </c>
      <c r="DE7" s="680"/>
      <c r="DF7" s="680"/>
      <c r="DG7" s="680"/>
      <c r="DH7" s="680"/>
      <c r="DI7" s="680"/>
      <c r="DJ7" s="680"/>
      <c r="DK7" s="680"/>
      <c r="DL7" s="680"/>
      <c r="DM7" s="680"/>
      <c r="DN7" s="680"/>
      <c r="DO7" s="680"/>
      <c r="DP7" s="681"/>
      <c r="DQ7" s="688">
        <v>4006273</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34572</v>
      </c>
      <c r="S8" s="680"/>
      <c r="T8" s="680"/>
      <c r="U8" s="680"/>
      <c r="V8" s="680"/>
      <c r="W8" s="680"/>
      <c r="X8" s="680"/>
      <c r="Y8" s="681"/>
      <c r="Z8" s="682">
        <v>0.1</v>
      </c>
      <c r="AA8" s="682"/>
      <c r="AB8" s="682"/>
      <c r="AC8" s="682"/>
      <c r="AD8" s="683">
        <v>34572</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166035</v>
      </c>
      <c r="BH8" s="680"/>
      <c r="BI8" s="680"/>
      <c r="BJ8" s="680"/>
      <c r="BK8" s="680"/>
      <c r="BL8" s="680"/>
      <c r="BM8" s="680"/>
      <c r="BN8" s="681"/>
      <c r="BO8" s="682">
        <v>1.7</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14840878</v>
      </c>
      <c r="CS8" s="680"/>
      <c r="CT8" s="680"/>
      <c r="CU8" s="680"/>
      <c r="CV8" s="680"/>
      <c r="CW8" s="680"/>
      <c r="CX8" s="680"/>
      <c r="CY8" s="681"/>
      <c r="CZ8" s="682">
        <v>40.799999999999997</v>
      </c>
      <c r="DA8" s="682"/>
      <c r="DB8" s="682"/>
      <c r="DC8" s="682"/>
      <c r="DD8" s="688">
        <v>237920</v>
      </c>
      <c r="DE8" s="680"/>
      <c r="DF8" s="680"/>
      <c r="DG8" s="680"/>
      <c r="DH8" s="680"/>
      <c r="DI8" s="680"/>
      <c r="DJ8" s="680"/>
      <c r="DK8" s="680"/>
      <c r="DL8" s="680"/>
      <c r="DM8" s="680"/>
      <c r="DN8" s="680"/>
      <c r="DO8" s="680"/>
      <c r="DP8" s="681"/>
      <c r="DQ8" s="688">
        <v>6677775</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31682</v>
      </c>
      <c r="S9" s="680"/>
      <c r="T9" s="680"/>
      <c r="U9" s="680"/>
      <c r="V9" s="680"/>
      <c r="W9" s="680"/>
      <c r="X9" s="680"/>
      <c r="Y9" s="681"/>
      <c r="Z9" s="682">
        <v>0.1</v>
      </c>
      <c r="AA9" s="682"/>
      <c r="AB9" s="682"/>
      <c r="AC9" s="682"/>
      <c r="AD9" s="683">
        <v>31682</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4007157</v>
      </c>
      <c r="BH9" s="680"/>
      <c r="BI9" s="680"/>
      <c r="BJ9" s="680"/>
      <c r="BK9" s="680"/>
      <c r="BL9" s="680"/>
      <c r="BM9" s="680"/>
      <c r="BN9" s="681"/>
      <c r="BO9" s="682">
        <v>41.9</v>
      </c>
      <c r="BP9" s="682"/>
      <c r="BQ9" s="682"/>
      <c r="BR9" s="682"/>
      <c r="BS9" s="688" t="s">
        <v>126</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3155766</v>
      </c>
      <c r="CS9" s="680"/>
      <c r="CT9" s="680"/>
      <c r="CU9" s="680"/>
      <c r="CV9" s="680"/>
      <c r="CW9" s="680"/>
      <c r="CX9" s="680"/>
      <c r="CY9" s="681"/>
      <c r="CZ9" s="682">
        <v>8.6999999999999993</v>
      </c>
      <c r="DA9" s="682"/>
      <c r="DB9" s="682"/>
      <c r="DC9" s="682"/>
      <c r="DD9" s="688">
        <v>765216</v>
      </c>
      <c r="DE9" s="680"/>
      <c r="DF9" s="680"/>
      <c r="DG9" s="680"/>
      <c r="DH9" s="680"/>
      <c r="DI9" s="680"/>
      <c r="DJ9" s="680"/>
      <c r="DK9" s="680"/>
      <c r="DL9" s="680"/>
      <c r="DM9" s="680"/>
      <c r="DN9" s="680"/>
      <c r="DO9" s="680"/>
      <c r="DP9" s="681"/>
      <c r="DQ9" s="688">
        <v>2178926</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126</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160798</v>
      </c>
      <c r="BH10" s="680"/>
      <c r="BI10" s="680"/>
      <c r="BJ10" s="680"/>
      <c r="BK10" s="680"/>
      <c r="BL10" s="680"/>
      <c r="BM10" s="680"/>
      <c r="BN10" s="681"/>
      <c r="BO10" s="682">
        <v>1.7</v>
      </c>
      <c r="BP10" s="682"/>
      <c r="BQ10" s="682"/>
      <c r="BR10" s="682"/>
      <c r="BS10" s="688" t="s">
        <v>235</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23682</v>
      </c>
      <c r="CS10" s="680"/>
      <c r="CT10" s="680"/>
      <c r="CU10" s="680"/>
      <c r="CV10" s="680"/>
      <c r="CW10" s="680"/>
      <c r="CX10" s="680"/>
      <c r="CY10" s="681"/>
      <c r="CZ10" s="682">
        <v>0.1</v>
      </c>
      <c r="DA10" s="682"/>
      <c r="DB10" s="682"/>
      <c r="DC10" s="682"/>
      <c r="DD10" s="688" t="s">
        <v>126</v>
      </c>
      <c r="DE10" s="680"/>
      <c r="DF10" s="680"/>
      <c r="DG10" s="680"/>
      <c r="DH10" s="680"/>
      <c r="DI10" s="680"/>
      <c r="DJ10" s="680"/>
      <c r="DK10" s="680"/>
      <c r="DL10" s="680"/>
      <c r="DM10" s="680"/>
      <c r="DN10" s="680"/>
      <c r="DO10" s="680"/>
      <c r="DP10" s="681"/>
      <c r="DQ10" s="688">
        <v>21964</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235</v>
      </c>
      <c r="AA11" s="682"/>
      <c r="AB11" s="682"/>
      <c r="AC11" s="682"/>
      <c r="AD11" s="683" t="s">
        <v>126</v>
      </c>
      <c r="AE11" s="683"/>
      <c r="AF11" s="683"/>
      <c r="AG11" s="683"/>
      <c r="AH11" s="683"/>
      <c r="AI11" s="683"/>
      <c r="AJ11" s="683"/>
      <c r="AK11" s="683"/>
      <c r="AL11" s="684" t="s">
        <v>126</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256089</v>
      </c>
      <c r="BH11" s="680"/>
      <c r="BI11" s="680"/>
      <c r="BJ11" s="680"/>
      <c r="BK11" s="680"/>
      <c r="BL11" s="680"/>
      <c r="BM11" s="680"/>
      <c r="BN11" s="681"/>
      <c r="BO11" s="682">
        <v>2.7</v>
      </c>
      <c r="BP11" s="682"/>
      <c r="BQ11" s="682"/>
      <c r="BR11" s="682"/>
      <c r="BS11" s="688">
        <v>50574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1248519</v>
      </c>
      <c r="CS11" s="680"/>
      <c r="CT11" s="680"/>
      <c r="CU11" s="680"/>
      <c r="CV11" s="680"/>
      <c r="CW11" s="680"/>
      <c r="CX11" s="680"/>
      <c r="CY11" s="681"/>
      <c r="CZ11" s="682">
        <v>3.4</v>
      </c>
      <c r="DA11" s="682"/>
      <c r="DB11" s="682"/>
      <c r="DC11" s="682"/>
      <c r="DD11" s="688">
        <v>320324</v>
      </c>
      <c r="DE11" s="680"/>
      <c r="DF11" s="680"/>
      <c r="DG11" s="680"/>
      <c r="DH11" s="680"/>
      <c r="DI11" s="680"/>
      <c r="DJ11" s="680"/>
      <c r="DK11" s="680"/>
      <c r="DL11" s="680"/>
      <c r="DM11" s="680"/>
      <c r="DN11" s="680"/>
      <c r="DO11" s="680"/>
      <c r="DP11" s="681"/>
      <c r="DQ11" s="688">
        <v>592682</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1532145</v>
      </c>
      <c r="S12" s="680"/>
      <c r="T12" s="680"/>
      <c r="U12" s="680"/>
      <c r="V12" s="680"/>
      <c r="W12" s="680"/>
      <c r="X12" s="680"/>
      <c r="Y12" s="681"/>
      <c r="Z12" s="682">
        <v>4.0999999999999996</v>
      </c>
      <c r="AA12" s="682"/>
      <c r="AB12" s="682"/>
      <c r="AC12" s="682"/>
      <c r="AD12" s="683">
        <v>1532145</v>
      </c>
      <c r="AE12" s="683"/>
      <c r="AF12" s="683"/>
      <c r="AG12" s="683"/>
      <c r="AH12" s="683"/>
      <c r="AI12" s="683"/>
      <c r="AJ12" s="683"/>
      <c r="AK12" s="683"/>
      <c r="AL12" s="684">
        <v>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4181089</v>
      </c>
      <c r="BH12" s="680"/>
      <c r="BI12" s="680"/>
      <c r="BJ12" s="680"/>
      <c r="BK12" s="680"/>
      <c r="BL12" s="680"/>
      <c r="BM12" s="680"/>
      <c r="BN12" s="681"/>
      <c r="BO12" s="682">
        <v>43.7</v>
      </c>
      <c r="BP12" s="682"/>
      <c r="BQ12" s="682"/>
      <c r="BR12" s="682"/>
      <c r="BS12" s="688" t="s">
        <v>235</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265159</v>
      </c>
      <c r="CS12" s="680"/>
      <c r="CT12" s="680"/>
      <c r="CU12" s="680"/>
      <c r="CV12" s="680"/>
      <c r="CW12" s="680"/>
      <c r="CX12" s="680"/>
      <c r="CY12" s="681"/>
      <c r="CZ12" s="682">
        <v>0.7</v>
      </c>
      <c r="DA12" s="682"/>
      <c r="DB12" s="682"/>
      <c r="DC12" s="682"/>
      <c r="DD12" s="688">
        <v>18649</v>
      </c>
      <c r="DE12" s="680"/>
      <c r="DF12" s="680"/>
      <c r="DG12" s="680"/>
      <c r="DH12" s="680"/>
      <c r="DI12" s="680"/>
      <c r="DJ12" s="680"/>
      <c r="DK12" s="680"/>
      <c r="DL12" s="680"/>
      <c r="DM12" s="680"/>
      <c r="DN12" s="680"/>
      <c r="DO12" s="680"/>
      <c r="DP12" s="681"/>
      <c r="DQ12" s="688">
        <v>233888</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83248</v>
      </c>
      <c r="S13" s="680"/>
      <c r="T13" s="680"/>
      <c r="U13" s="680"/>
      <c r="V13" s="680"/>
      <c r="W13" s="680"/>
      <c r="X13" s="680"/>
      <c r="Y13" s="681"/>
      <c r="Z13" s="682">
        <v>0.2</v>
      </c>
      <c r="AA13" s="682"/>
      <c r="AB13" s="682"/>
      <c r="AC13" s="682"/>
      <c r="AD13" s="683">
        <v>83248</v>
      </c>
      <c r="AE13" s="683"/>
      <c r="AF13" s="683"/>
      <c r="AG13" s="683"/>
      <c r="AH13" s="683"/>
      <c r="AI13" s="683"/>
      <c r="AJ13" s="683"/>
      <c r="AK13" s="683"/>
      <c r="AL13" s="684">
        <v>0.4</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4161376</v>
      </c>
      <c r="BH13" s="680"/>
      <c r="BI13" s="680"/>
      <c r="BJ13" s="680"/>
      <c r="BK13" s="680"/>
      <c r="BL13" s="680"/>
      <c r="BM13" s="680"/>
      <c r="BN13" s="681"/>
      <c r="BO13" s="682">
        <v>43.5</v>
      </c>
      <c r="BP13" s="682"/>
      <c r="BQ13" s="682"/>
      <c r="BR13" s="682"/>
      <c r="BS13" s="688" t="s">
        <v>126</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3626302</v>
      </c>
      <c r="CS13" s="680"/>
      <c r="CT13" s="680"/>
      <c r="CU13" s="680"/>
      <c r="CV13" s="680"/>
      <c r="CW13" s="680"/>
      <c r="CX13" s="680"/>
      <c r="CY13" s="681"/>
      <c r="CZ13" s="682">
        <v>10</v>
      </c>
      <c r="DA13" s="682"/>
      <c r="DB13" s="682"/>
      <c r="DC13" s="682"/>
      <c r="DD13" s="688">
        <v>2237206</v>
      </c>
      <c r="DE13" s="680"/>
      <c r="DF13" s="680"/>
      <c r="DG13" s="680"/>
      <c r="DH13" s="680"/>
      <c r="DI13" s="680"/>
      <c r="DJ13" s="680"/>
      <c r="DK13" s="680"/>
      <c r="DL13" s="680"/>
      <c r="DM13" s="680"/>
      <c r="DN13" s="680"/>
      <c r="DO13" s="680"/>
      <c r="DP13" s="681"/>
      <c r="DQ13" s="688">
        <v>1526456</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235</v>
      </c>
      <c r="AA14" s="682"/>
      <c r="AB14" s="682"/>
      <c r="AC14" s="682"/>
      <c r="AD14" s="683" t="s">
        <v>235</v>
      </c>
      <c r="AE14" s="683"/>
      <c r="AF14" s="683"/>
      <c r="AG14" s="683"/>
      <c r="AH14" s="683"/>
      <c r="AI14" s="683"/>
      <c r="AJ14" s="683"/>
      <c r="AK14" s="683"/>
      <c r="AL14" s="684" t="s">
        <v>126</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269343</v>
      </c>
      <c r="BH14" s="680"/>
      <c r="BI14" s="680"/>
      <c r="BJ14" s="680"/>
      <c r="BK14" s="680"/>
      <c r="BL14" s="680"/>
      <c r="BM14" s="680"/>
      <c r="BN14" s="681"/>
      <c r="BO14" s="682">
        <v>2.8</v>
      </c>
      <c r="BP14" s="682"/>
      <c r="BQ14" s="682"/>
      <c r="BR14" s="682"/>
      <c r="BS14" s="688" t="s">
        <v>126</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1418875</v>
      </c>
      <c r="CS14" s="680"/>
      <c r="CT14" s="680"/>
      <c r="CU14" s="680"/>
      <c r="CV14" s="680"/>
      <c r="CW14" s="680"/>
      <c r="CX14" s="680"/>
      <c r="CY14" s="681"/>
      <c r="CZ14" s="682">
        <v>3.9</v>
      </c>
      <c r="DA14" s="682"/>
      <c r="DB14" s="682"/>
      <c r="DC14" s="682"/>
      <c r="DD14" s="688">
        <v>353132</v>
      </c>
      <c r="DE14" s="680"/>
      <c r="DF14" s="680"/>
      <c r="DG14" s="680"/>
      <c r="DH14" s="680"/>
      <c r="DI14" s="680"/>
      <c r="DJ14" s="680"/>
      <c r="DK14" s="680"/>
      <c r="DL14" s="680"/>
      <c r="DM14" s="680"/>
      <c r="DN14" s="680"/>
      <c r="DO14" s="680"/>
      <c r="DP14" s="681"/>
      <c r="DQ14" s="688">
        <v>1112898</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131213</v>
      </c>
      <c r="S15" s="680"/>
      <c r="T15" s="680"/>
      <c r="U15" s="680"/>
      <c r="V15" s="680"/>
      <c r="W15" s="680"/>
      <c r="X15" s="680"/>
      <c r="Y15" s="681"/>
      <c r="Z15" s="682">
        <v>0.4</v>
      </c>
      <c r="AA15" s="682"/>
      <c r="AB15" s="682"/>
      <c r="AC15" s="682"/>
      <c r="AD15" s="683">
        <v>131213</v>
      </c>
      <c r="AE15" s="683"/>
      <c r="AF15" s="683"/>
      <c r="AG15" s="683"/>
      <c r="AH15" s="683"/>
      <c r="AI15" s="683"/>
      <c r="AJ15" s="683"/>
      <c r="AK15" s="683"/>
      <c r="AL15" s="684">
        <v>0.7</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524799</v>
      </c>
      <c r="BH15" s="680"/>
      <c r="BI15" s="680"/>
      <c r="BJ15" s="680"/>
      <c r="BK15" s="680"/>
      <c r="BL15" s="680"/>
      <c r="BM15" s="680"/>
      <c r="BN15" s="681"/>
      <c r="BO15" s="682">
        <v>5.5</v>
      </c>
      <c r="BP15" s="682"/>
      <c r="BQ15" s="682"/>
      <c r="BR15" s="682"/>
      <c r="BS15" s="688" t="s">
        <v>235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3354026</v>
      </c>
      <c r="CS15" s="680"/>
      <c r="CT15" s="680"/>
      <c r="CU15" s="680"/>
      <c r="CV15" s="680"/>
      <c r="CW15" s="680"/>
      <c r="CX15" s="680"/>
      <c r="CY15" s="681"/>
      <c r="CZ15" s="682">
        <v>9.1999999999999993</v>
      </c>
      <c r="DA15" s="682"/>
      <c r="DB15" s="682"/>
      <c r="DC15" s="682"/>
      <c r="DD15" s="688">
        <v>984849</v>
      </c>
      <c r="DE15" s="680"/>
      <c r="DF15" s="680"/>
      <c r="DG15" s="680"/>
      <c r="DH15" s="680"/>
      <c r="DI15" s="680"/>
      <c r="DJ15" s="680"/>
      <c r="DK15" s="680"/>
      <c r="DL15" s="680"/>
      <c r="DM15" s="680"/>
      <c r="DN15" s="680"/>
      <c r="DO15" s="680"/>
      <c r="DP15" s="681"/>
      <c r="DQ15" s="688">
        <v>2672310</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126</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235</v>
      </c>
      <c r="BP16" s="682"/>
      <c r="BQ16" s="682"/>
      <c r="BR16" s="682"/>
      <c r="BS16" s="688" t="s">
        <v>126</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288563</v>
      </c>
      <c r="CS16" s="680"/>
      <c r="CT16" s="680"/>
      <c r="CU16" s="680"/>
      <c r="CV16" s="680"/>
      <c r="CW16" s="680"/>
      <c r="CX16" s="680"/>
      <c r="CY16" s="681"/>
      <c r="CZ16" s="682">
        <v>0.8</v>
      </c>
      <c r="DA16" s="682"/>
      <c r="DB16" s="682"/>
      <c r="DC16" s="682"/>
      <c r="DD16" s="688" t="s">
        <v>235</v>
      </c>
      <c r="DE16" s="680"/>
      <c r="DF16" s="680"/>
      <c r="DG16" s="680"/>
      <c r="DH16" s="680"/>
      <c r="DI16" s="680"/>
      <c r="DJ16" s="680"/>
      <c r="DK16" s="680"/>
      <c r="DL16" s="680"/>
      <c r="DM16" s="680"/>
      <c r="DN16" s="680"/>
      <c r="DO16" s="680"/>
      <c r="DP16" s="681"/>
      <c r="DQ16" s="688">
        <v>153609</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77871</v>
      </c>
      <c r="S17" s="680"/>
      <c r="T17" s="680"/>
      <c r="U17" s="680"/>
      <c r="V17" s="680"/>
      <c r="W17" s="680"/>
      <c r="X17" s="680"/>
      <c r="Y17" s="681"/>
      <c r="Z17" s="682">
        <v>0.2</v>
      </c>
      <c r="AA17" s="682"/>
      <c r="AB17" s="682"/>
      <c r="AC17" s="682"/>
      <c r="AD17" s="683">
        <v>77871</v>
      </c>
      <c r="AE17" s="683"/>
      <c r="AF17" s="683"/>
      <c r="AG17" s="683"/>
      <c r="AH17" s="683"/>
      <c r="AI17" s="683"/>
      <c r="AJ17" s="683"/>
      <c r="AK17" s="683"/>
      <c r="AL17" s="684">
        <v>0.4</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126</v>
      </c>
      <c r="BP17" s="682"/>
      <c r="BQ17" s="682"/>
      <c r="BR17" s="682"/>
      <c r="BS17" s="688" t="s">
        <v>235</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2950263</v>
      </c>
      <c r="CS17" s="680"/>
      <c r="CT17" s="680"/>
      <c r="CU17" s="680"/>
      <c r="CV17" s="680"/>
      <c r="CW17" s="680"/>
      <c r="CX17" s="680"/>
      <c r="CY17" s="681"/>
      <c r="CZ17" s="682">
        <v>8.1</v>
      </c>
      <c r="DA17" s="682"/>
      <c r="DB17" s="682"/>
      <c r="DC17" s="682"/>
      <c r="DD17" s="688" t="s">
        <v>126</v>
      </c>
      <c r="DE17" s="680"/>
      <c r="DF17" s="680"/>
      <c r="DG17" s="680"/>
      <c r="DH17" s="680"/>
      <c r="DI17" s="680"/>
      <c r="DJ17" s="680"/>
      <c r="DK17" s="680"/>
      <c r="DL17" s="680"/>
      <c r="DM17" s="680"/>
      <c r="DN17" s="680"/>
      <c r="DO17" s="680"/>
      <c r="DP17" s="681"/>
      <c r="DQ17" s="688">
        <v>2927552</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7929085</v>
      </c>
      <c r="S18" s="680"/>
      <c r="T18" s="680"/>
      <c r="U18" s="680"/>
      <c r="V18" s="680"/>
      <c r="W18" s="680"/>
      <c r="X18" s="680"/>
      <c r="Y18" s="681"/>
      <c r="Z18" s="682">
        <v>21.2</v>
      </c>
      <c r="AA18" s="682"/>
      <c r="AB18" s="682"/>
      <c r="AC18" s="682"/>
      <c r="AD18" s="683">
        <v>7261450</v>
      </c>
      <c r="AE18" s="683"/>
      <c r="AF18" s="683"/>
      <c r="AG18" s="683"/>
      <c r="AH18" s="683"/>
      <c r="AI18" s="683"/>
      <c r="AJ18" s="683"/>
      <c r="AK18" s="683"/>
      <c r="AL18" s="684">
        <v>37.9</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235</v>
      </c>
      <c r="BP18" s="682"/>
      <c r="BQ18" s="682"/>
      <c r="BR18" s="682"/>
      <c r="BS18" s="688" t="s">
        <v>126</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v>33473</v>
      </c>
      <c r="CS18" s="680"/>
      <c r="CT18" s="680"/>
      <c r="CU18" s="680"/>
      <c r="CV18" s="680"/>
      <c r="CW18" s="680"/>
      <c r="CX18" s="680"/>
      <c r="CY18" s="681"/>
      <c r="CZ18" s="682">
        <v>0.1</v>
      </c>
      <c r="DA18" s="682"/>
      <c r="DB18" s="682"/>
      <c r="DC18" s="682"/>
      <c r="DD18" s="688" t="s">
        <v>126</v>
      </c>
      <c r="DE18" s="680"/>
      <c r="DF18" s="680"/>
      <c r="DG18" s="680"/>
      <c r="DH18" s="680"/>
      <c r="DI18" s="680"/>
      <c r="DJ18" s="680"/>
      <c r="DK18" s="680"/>
      <c r="DL18" s="680"/>
      <c r="DM18" s="680"/>
      <c r="DN18" s="680"/>
      <c r="DO18" s="680"/>
      <c r="DP18" s="681"/>
      <c r="DQ18" s="688">
        <v>33473</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7261450</v>
      </c>
      <c r="S19" s="680"/>
      <c r="T19" s="680"/>
      <c r="U19" s="680"/>
      <c r="V19" s="680"/>
      <c r="W19" s="680"/>
      <c r="X19" s="680"/>
      <c r="Y19" s="681"/>
      <c r="Z19" s="682">
        <v>19.399999999999999</v>
      </c>
      <c r="AA19" s="682"/>
      <c r="AB19" s="682"/>
      <c r="AC19" s="682"/>
      <c r="AD19" s="683">
        <v>7261450</v>
      </c>
      <c r="AE19" s="683"/>
      <c r="AF19" s="683"/>
      <c r="AG19" s="683"/>
      <c r="AH19" s="683"/>
      <c r="AI19" s="683"/>
      <c r="AJ19" s="683"/>
      <c r="AK19" s="683"/>
      <c r="AL19" s="684">
        <v>37.9</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6872</v>
      </c>
      <c r="BH19" s="680"/>
      <c r="BI19" s="680"/>
      <c r="BJ19" s="680"/>
      <c r="BK19" s="680"/>
      <c r="BL19" s="680"/>
      <c r="BM19" s="680"/>
      <c r="BN19" s="681"/>
      <c r="BO19" s="682">
        <v>0.1</v>
      </c>
      <c r="BP19" s="682"/>
      <c r="BQ19" s="682"/>
      <c r="BR19" s="682"/>
      <c r="BS19" s="688" t="s">
        <v>235</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126</v>
      </c>
      <c r="DA19" s="682"/>
      <c r="DB19" s="682"/>
      <c r="DC19" s="682"/>
      <c r="DD19" s="688" t="s">
        <v>235</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667635</v>
      </c>
      <c r="S20" s="680"/>
      <c r="T20" s="680"/>
      <c r="U20" s="680"/>
      <c r="V20" s="680"/>
      <c r="W20" s="680"/>
      <c r="X20" s="680"/>
      <c r="Y20" s="681"/>
      <c r="Z20" s="682">
        <v>1.8</v>
      </c>
      <c r="AA20" s="682"/>
      <c r="AB20" s="682"/>
      <c r="AC20" s="682"/>
      <c r="AD20" s="683" t="s">
        <v>235</v>
      </c>
      <c r="AE20" s="683"/>
      <c r="AF20" s="683"/>
      <c r="AG20" s="683"/>
      <c r="AH20" s="683"/>
      <c r="AI20" s="683"/>
      <c r="AJ20" s="683"/>
      <c r="AK20" s="683"/>
      <c r="AL20" s="684" t="s">
        <v>126</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6872</v>
      </c>
      <c r="BH20" s="680"/>
      <c r="BI20" s="680"/>
      <c r="BJ20" s="680"/>
      <c r="BK20" s="680"/>
      <c r="BL20" s="680"/>
      <c r="BM20" s="680"/>
      <c r="BN20" s="681"/>
      <c r="BO20" s="682">
        <v>0.1</v>
      </c>
      <c r="BP20" s="682"/>
      <c r="BQ20" s="682"/>
      <c r="BR20" s="682"/>
      <c r="BS20" s="688" t="s">
        <v>235</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36415415</v>
      </c>
      <c r="CS20" s="680"/>
      <c r="CT20" s="680"/>
      <c r="CU20" s="680"/>
      <c r="CV20" s="680"/>
      <c r="CW20" s="680"/>
      <c r="CX20" s="680"/>
      <c r="CY20" s="681"/>
      <c r="CZ20" s="682">
        <v>100</v>
      </c>
      <c r="DA20" s="682"/>
      <c r="DB20" s="682"/>
      <c r="DC20" s="682"/>
      <c r="DD20" s="688">
        <v>5032781</v>
      </c>
      <c r="DE20" s="680"/>
      <c r="DF20" s="680"/>
      <c r="DG20" s="680"/>
      <c r="DH20" s="680"/>
      <c r="DI20" s="680"/>
      <c r="DJ20" s="680"/>
      <c r="DK20" s="680"/>
      <c r="DL20" s="680"/>
      <c r="DM20" s="680"/>
      <c r="DN20" s="680"/>
      <c r="DO20" s="680"/>
      <c r="DP20" s="681"/>
      <c r="DQ20" s="688">
        <v>22384701</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235</v>
      </c>
      <c r="S21" s="680"/>
      <c r="T21" s="680"/>
      <c r="U21" s="680"/>
      <c r="V21" s="680"/>
      <c r="W21" s="680"/>
      <c r="X21" s="680"/>
      <c r="Y21" s="681"/>
      <c r="Z21" s="682" t="s">
        <v>235</v>
      </c>
      <c r="AA21" s="682"/>
      <c r="AB21" s="682"/>
      <c r="AC21" s="682"/>
      <c r="AD21" s="683" t="s">
        <v>126</v>
      </c>
      <c r="AE21" s="683"/>
      <c r="AF21" s="683"/>
      <c r="AG21" s="683"/>
      <c r="AH21" s="683"/>
      <c r="AI21" s="683"/>
      <c r="AJ21" s="683"/>
      <c r="AK21" s="683"/>
      <c r="AL21" s="684" t="s">
        <v>126</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6872</v>
      </c>
      <c r="BH21" s="680"/>
      <c r="BI21" s="680"/>
      <c r="BJ21" s="680"/>
      <c r="BK21" s="680"/>
      <c r="BL21" s="680"/>
      <c r="BM21" s="680"/>
      <c r="BN21" s="681"/>
      <c r="BO21" s="682">
        <v>0.1</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19753028</v>
      </c>
      <c r="S22" s="680"/>
      <c r="T22" s="680"/>
      <c r="U22" s="680"/>
      <c r="V22" s="680"/>
      <c r="W22" s="680"/>
      <c r="X22" s="680"/>
      <c r="Y22" s="681"/>
      <c r="Z22" s="682">
        <v>52.8</v>
      </c>
      <c r="AA22" s="682"/>
      <c r="AB22" s="682"/>
      <c r="AC22" s="682"/>
      <c r="AD22" s="683">
        <v>19085393</v>
      </c>
      <c r="AE22" s="683"/>
      <c r="AF22" s="683"/>
      <c r="AG22" s="683"/>
      <c r="AH22" s="683"/>
      <c r="AI22" s="683"/>
      <c r="AJ22" s="683"/>
      <c r="AK22" s="683"/>
      <c r="AL22" s="684">
        <v>99.7</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126</v>
      </c>
      <c r="BP22" s="682"/>
      <c r="BQ22" s="682"/>
      <c r="BR22" s="682"/>
      <c r="BS22" s="688" t="s">
        <v>235</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16362</v>
      </c>
      <c r="S23" s="680"/>
      <c r="T23" s="680"/>
      <c r="U23" s="680"/>
      <c r="V23" s="680"/>
      <c r="W23" s="680"/>
      <c r="X23" s="680"/>
      <c r="Y23" s="681"/>
      <c r="Z23" s="682">
        <v>0</v>
      </c>
      <c r="AA23" s="682"/>
      <c r="AB23" s="682"/>
      <c r="AC23" s="682"/>
      <c r="AD23" s="683">
        <v>16362</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126</v>
      </c>
      <c r="BP23" s="682"/>
      <c r="BQ23" s="682"/>
      <c r="BR23" s="682"/>
      <c r="BS23" s="688" t="s">
        <v>235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566368</v>
      </c>
      <c r="S24" s="680"/>
      <c r="T24" s="680"/>
      <c r="U24" s="680"/>
      <c r="V24" s="680"/>
      <c r="W24" s="680"/>
      <c r="X24" s="680"/>
      <c r="Y24" s="681"/>
      <c r="Z24" s="682">
        <v>1.5</v>
      </c>
      <c r="AA24" s="682"/>
      <c r="AB24" s="682"/>
      <c r="AC24" s="682"/>
      <c r="AD24" s="683" t="s">
        <v>126</v>
      </c>
      <c r="AE24" s="683"/>
      <c r="AF24" s="683"/>
      <c r="AG24" s="683"/>
      <c r="AH24" s="683"/>
      <c r="AI24" s="683"/>
      <c r="AJ24" s="683"/>
      <c r="AK24" s="683"/>
      <c r="AL24" s="684" t="s">
        <v>126</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17773146</v>
      </c>
      <c r="CS24" s="669"/>
      <c r="CT24" s="669"/>
      <c r="CU24" s="669"/>
      <c r="CV24" s="669"/>
      <c r="CW24" s="669"/>
      <c r="CX24" s="669"/>
      <c r="CY24" s="670"/>
      <c r="CZ24" s="673">
        <v>48.8</v>
      </c>
      <c r="DA24" s="674"/>
      <c r="DB24" s="674"/>
      <c r="DC24" s="693"/>
      <c r="DD24" s="712">
        <v>10423779</v>
      </c>
      <c r="DE24" s="669"/>
      <c r="DF24" s="669"/>
      <c r="DG24" s="669"/>
      <c r="DH24" s="669"/>
      <c r="DI24" s="669"/>
      <c r="DJ24" s="669"/>
      <c r="DK24" s="670"/>
      <c r="DL24" s="712">
        <v>10379546</v>
      </c>
      <c r="DM24" s="669"/>
      <c r="DN24" s="669"/>
      <c r="DO24" s="669"/>
      <c r="DP24" s="669"/>
      <c r="DQ24" s="669"/>
      <c r="DR24" s="669"/>
      <c r="DS24" s="669"/>
      <c r="DT24" s="669"/>
      <c r="DU24" s="669"/>
      <c r="DV24" s="670"/>
      <c r="DW24" s="673">
        <v>51.3</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198269</v>
      </c>
      <c r="S25" s="680"/>
      <c r="T25" s="680"/>
      <c r="U25" s="680"/>
      <c r="V25" s="680"/>
      <c r="W25" s="680"/>
      <c r="X25" s="680"/>
      <c r="Y25" s="681"/>
      <c r="Z25" s="682">
        <v>0.5</v>
      </c>
      <c r="AA25" s="682"/>
      <c r="AB25" s="682"/>
      <c r="AC25" s="682"/>
      <c r="AD25" s="683">
        <v>26225</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5092859</v>
      </c>
      <c r="CS25" s="715"/>
      <c r="CT25" s="715"/>
      <c r="CU25" s="715"/>
      <c r="CV25" s="715"/>
      <c r="CW25" s="715"/>
      <c r="CX25" s="715"/>
      <c r="CY25" s="716"/>
      <c r="CZ25" s="684">
        <v>14</v>
      </c>
      <c r="DA25" s="713"/>
      <c r="DB25" s="713"/>
      <c r="DC25" s="717"/>
      <c r="DD25" s="688">
        <v>4746207</v>
      </c>
      <c r="DE25" s="715"/>
      <c r="DF25" s="715"/>
      <c r="DG25" s="715"/>
      <c r="DH25" s="715"/>
      <c r="DI25" s="715"/>
      <c r="DJ25" s="715"/>
      <c r="DK25" s="716"/>
      <c r="DL25" s="688">
        <v>4702185</v>
      </c>
      <c r="DM25" s="715"/>
      <c r="DN25" s="715"/>
      <c r="DO25" s="715"/>
      <c r="DP25" s="715"/>
      <c r="DQ25" s="715"/>
      <c r="DR25" s="715"/>
      <c r="DS25" s="715"/>
      <c r="DT25" s="715"/>
      <c r="DU25" s="715"/>
      <c r="DV25" s="716"/>
      <c r="DW25" s="684">
        <v>23.2</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310222</v>
      </c>
      <c r="S26" s="680"/>
      <c r="T26" s="680"/>
      <c r="U26" s="680"/>
      <c r="V26" s="680"/>
      <c r="W26" s="680"/>
      <c r="X26" s="680"/>
      <c r="Y26" s="681"/>
      <c r="Z26" s="682">
        <v>0.8</v>
      </c>
      <c r="AA26" s="682"/>
      <c r="AB26" s="682"/>
      <c r="AC26" s="682"/>
      <c r="AD26" s="683" t="s">
        <v>126</v>
      </c>
      <c r="AE26" s="683"/>
      <c r="AF26" s="683"/>
      <c r="AG26" s="683"/>
      <c r="AH26" s="683"/>
      <c r="AI26" s="683"/>
      <c r="AJ26" s="683"/>
      <c r="AK26" s="683"/>
      <c r="AL26" s="684" t="s">
        <v>126</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126</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3106742</v>
      </c>
      <c r="CS26" s="680"/>
      <c r="CT26" s="680"/>
      <c r="CU26" s="680"/>
      <c r="CV26" s="680"/>
      <c r="CW26" s="680"/>
      <c r="CX26" s="680"/>
      <c r="CY26" s="681"/>
      <c r="CZ26" s="684">
        <v>8.5</v>
      </c>
      <c r="DA26" s="713"/>
      <c r="DB26" s="713"/>
      <c r="DC26" s="717"/>
      <c r="DD26" s="688">
        <v>2865104</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6295489</v>
      </c>
      <c r="S27" s="680"/>
      <c r="T27" s="680"/>
      <c r="U27" s="680"/>
      <c r="V27" s="680"/>
      <c r="W27" s="680"/>
      <c r="X27" s="680"/>
      <c r="Y27" s="681"/>
      <c r="Z27" s="682">
        <v>16.8</v>
      </c>
      <c r="AA27" s="682"/>
      <c r="AB27" s="682"/>
      <c r="AC27" s="682"/>
      <c r="AD27" s="683" t="s">
        <v>126</v>
      </c>
      <c r="AE27" s="683"/>
      <c r="AF27" s="683"/>
      <c r="AG27" s="683"/>
      <c r="AH27" s="683"/>
      <c r="AI27" s="683"/>
      <c r="AJ27" s="683"/>
      <c r="AK27" s="683"/>
      <c r="AL27" s="684" t="s">
        <v>126</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9572182</v>
      </c>
      <c r="BH27" s="680"/>
      <c r="BI27" s="680"/>
      <c r="BJ27" s="680"/>
      <c r="BK27" s="680"/>
      <c r="BL27" s="680"/>
      <c r="BM27" s="680"/>
      <c r="BN27" s="681"/>
      <c r="BO27" s="682">
        <v>100</v>
      </c>
      <c r="BP27" s="682"/>
      <c r="BQ27" s="682"/>
      <c r="BR27" s="682"/>
      <c r="BS27" s="688">
        <v>50574</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9730024</v>
      </c>
      <c r="CS27" s="715"/>
      <c r="CT27" s="715"/>
      <c r="CU27" s="715"/>
      <c r="CV27" s="715"/>
      <c r="CW27" s="715"/>
      <c r="CX27" s="715"/>
      <c r="CY27" s="716"/>
      <c r="CZ27" s="684">
        <v>26.7</v>
      </c>
      <c r="DA27" s="713"/>
      <c r="DB27" s="713"/>
      <c r="DC27" s="717"/>
      <c r="DD27" s="688">
        <v>2750020</v>
      </c>
      <c r="DE27" s="715"/>
      <c r="DF27" s="715"/>
      <c r="DG27" s="715"/>
      <c r="DH27" s="715"/>
      <c r="DI27" s="715"/>
      <c r="DJ27" s="715"/>
      <c r="DK27" s="716"/>
      <c r="DL27" s="688">
        <v>2749809</v>
      </c>
      <c r="DM27" s="715"/>
      <c r="DN27" s="715"/>
      <c r="DO27" s="715"/>
      <c r="DP27" s="715"/>
      <c r="DQ27" s="715"/>
      <c r="DR27" s="715"/>
      <c r="DS27" s="715"/>
      <c r="DT27" s="715"/>
      <c r="DU27" s="715"/>
      <c r="DV27" s="716"/>
      <c r="DW27" s="684">
        <v>13.6</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126</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2950263</v>
      </c>
      <c r="CS28" s="680"/>
      <c r="CT28" s="680"/>
      <c r="CU28" s="680"/>
      <c r="CV28" s="680"/>
      <c r="CW28" s="680"/>
      <c r="CX28" s="680"/>
      <c r="CY28" s="681"/>
      <c r="CZ28" s="684">
        <v>8.1</v>
      </c>
      <c r="DA28" s="713"/>
      <c r="DB28" s="713"/>
      <c r="DC28" s="717"/>
      <c r="DD28" s="688">
        <v>2927552</v>
      </c>
      <c r="DE28" s="680"/>
      <c r="DF28" s="680"/>
      <c r="DG28" s="680"/>
      <c r="DH28" s="680"/>
      <c r="DI28" s="680"/>
      <c r="DJ28" s="680"/>
      <c r="DK28" s="681"/>
      <c r="DL28" s="688">
        <v>2927552</v>
      </c>
      <c r="DM28" s="680"/>
      <c r="DN28" s="680"/>
      <c r="DO28" s="680"/>
      <c r="DP28" s="680"/>
      <c r="DQ28" s="680"/>
      <c r="DR28" s="680"/>
      <c r="DS28" s="680"/>
      <c r="DT28" s="680"/>
      <c r="DU28" s="680"/>
      <c r="DV28" s="681"/>
      <c r="DW28" s="684">
        <v>14.5</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3212576</v>
      </c>
      <c r="S29" s="680"/>
      <c r="T29" s="680"/>
      <c r="U29" s="680"/>
      <c r="V29" s="680"/>
      <c r="W29" s="680"/>
      <c r="X29" s="680"/>
      <c r="Y29" s="681"/>
      <c r="Z29" s="682">
        <v>8.6</v>
      </c>
      <c r="AA29" s="682"/>
      <c r="AB29" s="682"/>
      <c r="AC29" s="682"/>
      <c r="AD29" s="683" t="s">
        <v>126</v>
      </c>
      <c r="AE29" s="683"/>
      <c r="AF29" s="683"/>
      <c r="AG29" s="683"/>
      <c r="AH29" s="683"/>
      <c r="AI29" s="683"/>
      <c r="AJ29" s="683"/>
      <c r="AK29" s="683"/>
      <c r="AL29" s="684" t="s">
        <v>126</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2950263</v>
      </c>
      <c r="CS29" s="715"/>
      <c r="CT29" s="715"/>
      <c r="CU29" s="715"/>
      <c r="CV29" s="715"/>
      <c r="CW29" s="715"/>
      <c r="CX29" s="715"/>
      <c r="CY29" s="716"/>
      <c r="CZ29" s="684">
        <v>8.1</v>
      </c>
      <c r="DA29" s="713"/>
      <c r="DB29" s="713"/>
      <c r="DC29" s="717"/>
      <c r="DD29" s="688">
        <v>2927552</v>
      </c>
      <c r="DE29" s="715"/>
      <c r="DF29" s="715"/>
      <c r="DG29" s="715"/>
      <c r="DH29" s="715"/>
      <c r="DI29" s="715"/>
      <c r="DJ29" s="715"/>
      <c r="DK29" s="716"/>
      <c r="DL29" s="688">
        <v>2927552</v>
      </c>
      <c r="DM29" s="715"/>
      <c r="DN29" s="715"/>
      <c r="DO29" s="715"/>
      <c r="DP29" s="715"/>
      <c r="DQ29" s="715"/>
      <c r="DR29" s="715"/>
      <c r="DS29" s="715"/>
      <c r="DT29" s="715"/>
      <c r="DU29" s="715"/>
      <c r="DV29" s="716"/>
      <c r="DW29" s="684">
        <v>14.5</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447921</v>
      </c>
      <c r="S30" s="680"/>
      <c r="T30" s="680"/>
      <c r="U30" s="680"/>
      <c r="V30" s="680"/>
      <c r="W30" s="680"/>
      <c r="X30" s="680"/>
      <c r="Y30" s="681"/>
      <c r="Z30" s="682">
        <v>1.2</v>
      </c>
      <c r="AA30" s="682"/>
      <c r="AB30" s="682"/>
      <c r="AC30" s="682"/>
      <c r="AD30" s="683">
        <v>13378</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99.6</v>
      </c>
      <c r="BH30" s="740"/>
      <c r="BI30" s="740"/>
      <c r="BJ30" s="740"/>
      <c r="BK30" s="740"/>
      <c r="BL30" s="740"/>
      <c r="BM30" s="674">
        <v>98.4</v>
      </c>
      <c r="BN30" s="740"/>
      <c r="BO30" s="740"/>
      <c r="BP30" s="740"/>
      <c r="BQ30" s="741"/>
      <c r="BR30" s="739">
        <v>99.6</v>
      </c>
      <c r="BS30" s="740"/>
      <c r="BT30" s="740"/>
      <c r="BU30" s="740"/>
      <c r="BV30" s="740"/>
      <c r="BW30" s="740"/>
      <c r="BX30" s="674">
        <v>98.1</v>
      </c>
      <c r="BY30" s="740"/>
      <c r="BZ30" s="740"/>
      <c r="CA30" s="740"/>
      <c r="CB30" s="741"/>
      <c r="CD30" s="744"/>
      <c r="CE30" s="745"/>
      <c r="CF30" s="694" t="s">
        <v>307</v>
      </c>
      <c r="CG30" s="695"/>
      <c r="CH30" s="695"/>
      <c r="CI30" s="695"/>
      <c r="CJ30" s="695"/>
      <c r="CK30" s="695"/>
      <c r="CL30" s="695"/>
      <c r="CM30" s="695"/>
      <c r="CN30" s="695"/>
      <c r="CO30" s="695"/>
      <c r="CP30" s="695"/>
      <c r="CQ30" s="696"/>
      <c r="CR30" s="679">
        <v>2747407</v>
      </c>
      <c r="CS30" s="680"/>
      <c r="CT30" s="680"/>
      <c r="CU30" s="680"/>
      <c r="CV30" s="680"/>
      <c r="CW30" s="680"/>
      <c r="CX30" s="680"/>
      <c r="CY30" s="681"/>
      <c r="CZ30" s="684">
        <v>7.5</v>
      </c>
      <c r="DA30" s="713"/>
      <c r="DB30" s="713"/>
      <c r="DC30" s="717"/>
      <c r="DD30" s="688">
        <v>2724830</v>
      </c>
      <c r="DE30" s="680"/>
      <c r="DF30" s="680"/>
      <c r="DG30" s="680"/>
      <c r="DH30" s="680"/>
      <c r="DI30" s="680"/>
      <c r="DJ30" s="680"/>
      <c r="DK30" s="681"/>
      <c r="DL30" s="688">
        <v>2724830</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500788</v>
      </c>
      <c r="S31" s="680"/>
      <c r="T31" s="680"/>
      <c r="U31" s="680"/>
      <c r="V31" s="680"/>
      <c r="W31" s="680"/>
      <c r="X31" s="680"/>
      <c r="Y31" s="681"/>
      <c r="Z31" s="682">
        <v>1.3</v>
      </c>
      <c r="AA31" s="682"/>
      <c r="AB31" s="682"/>
      <c r="AC31" s="682"/>
      <c r="AD31" s="683" t="s">
        <v>126</v>
      </c>
      <c r="AE31" s="683"/>
      <c r="AF31" s="683"/>
      <c r="AG31" s="683"/>
      <c r="AH31" s="683"/>
      <c r="AI31" s="683"/>
      <c r="AJ31" s="683"/>
      <c r="AK31" s="683"/>
      <c r="AL31" s="684" t="s">
        <v>235</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99.6</v>
      </c>
      <c r="BH31" s="715"/>
      <c r="BI31" s="715"/>
      <c r="BJ31" s="715"/>
      <c r="BK31" s="715"/>
      <c r="BL31" s="715"/>
      <c r="BM31" s="685">
        <v>98.4</v>
      </c>
      <c r="BN31" s="737"/>
      <c r="BO31" s="737"/>
      <c r="BP31" s="737"/>
      <c r="BQ31" s="738"/>
      <c r="BR31" s="736">
        <v>99.5</v>
      </c>
      <c r="BS31" s="715"/>
      <c r="BT31" s="715"/>
      <c r="BU31" s="715"/>
      <c r="BV31" s="715"/>
      <c r="BW31" s="715"/>
      <c r="BX31" s="685">
        <v>98.1</v>
      </c>
      <c r="BY31" s="737"/>
      <c r="BZ31" s="737"/>
      <c r="CA31" s="737"/>
      <c r="CB31" s="738"/>
      <c r="CD31" s="744"/>
      <c r="CE31" s="745"/>
      <c r="CF31" s="694" t="s">
        <v>311</v>
      </c>
      <c r="CG31" s="695"/>
      <c r="CH31" s="695"/>
      <c r="CI31" s="695"/>
      <c r="CJ31" s="695"/>
      <c r="CK31" s="695"/>
      <c r="CL31" s="695"/>
      <c r="CM31" s="695"/>
      <c r="CN31" s="695"/>
      <c r="CO31" s="695"/>
      <c r="CP31" s="695"/>
      <c r="CQ31" s="696"/>
      <c r="CR31" s="679">
        <v>202856</v>
      </c>
      <c r="CS31" s="715"/>
      <c r="CT31" s="715"/>
      <c r="CU31" s="715"/>
      <c r="CV31" s="715"/>
      <c r="CW31" s="715"/>
      <c r="CX31" s="715"/>
      <c r="CY31" s="716"/>
      <c r="CZ31" s="684">
        <v>0.6</v>
      </c>
      <c r="DA31" s="713"/>
      <c r="DB31" s="713"/>
      <c r="DC31" s="717"/>
      <c r="DD31" s="688">
        <v>202722</v>
      </c>
      <c r="DE31" s="715"/>
      <c r="DF31" s="715"/>
      <c r="DG31" s="715"/>
      <c r="DH31" s="715"/>
      <c r="DI31" s="715"/>
      <c r="DJ31" s="715"/>
      <c r="DK31" s="716"/>
      <c r="DL31" s="688">
        <v>202722</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1253482</v>
      </c>
      <c r="S32" s="680"/>
      <c r="T32" s="680"/>
      <c r="U32" s="680"/>
      <c r="V32" s="680"/>
      <c r="W32" s="680"/>
      <c r="X32" s="680"/>
      <c r="Y32" s="681"/>
      <c r="Z32" s="682">
        <v>3.3</v>
      </c>
      <c r="AA32" s="682"/>
      <c r="AB32" s="682"/>
      <c r="AC32" s="682"/>
      <c r="AD32" s="683" t="s">
        <v>235</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99.7</v>
      </c>
      <c r="BH32" s="749"/>
      <c r="BI32" s="749"/>
      <c r="BJ32" s="749"/>
      <c r="BK32" s="749"/>
      <c r="BL32" s="749"/>
      <c r="BM32" s="750">
        <v>98.2</v>
      </c>
      <c r="BN32" s="749"/>
      <c r="BO32" s="749"/>
      <c r="BP32" s="749"/>
      <c r="BQ32" s="751"/>
      <c r="BR32" s="748">
        <v>99.7</v>
      </c>
      <c r="BS32" s="749"/>
      <c r="BT32" s="749"/>
      <c r="BU32" s="749"/>
      <c r="BV32" s="749"/>
      <c r="BW32" s="749"/>
      <c r="BX32" s="750">
        <v>97.8</v>
      </c>
      <c r="BY32" s="749"/>
      <c r="BZ32" s="749"/>
      <c r="CA32" s="749"/>
      <c r="CB32" s="751"/>
      <c r="CD32" s="746"/>
      <c r="CE32" s="747"/>
      <c r="CF32" s="694" t="s">
        <v>314</v>
      </c>
      <c r="CG32" s="695"/>
      <c r="CH32" s="695"/>
      <c r="CI32" s="695"/>
      <c r="CJ32" s="695"/>
      <c r="CK32" s="695"/>
      <c r="CL32" s="695"/>
      <c r="CM32" s="695"/>
      <c r="CN32" s="695"/>
      <c r="CO32" s="695"/>
      <c r="CP32" s="695"/>
      <c r="CQ32" s="696"/>
      <c r="CR32" s="679" t="s">
        <v>235</v>
      </c>
      <c r="CS32" s="680"/>
      <c r="CT32" s="680"/>
      <c r="CU32" s="680"/>
      <c r="CV32" s="680"/>
      <c r="CW32" s="680"/>
      <c r="CX32" s="680"/>
      <c r="CY32" s="681"/>
      <c r="CZ32" s="684" t="s">
        <v>235</v>
      </c>
      <c r="DA32" s="713"/>
      <c r="DB32" s="713"/>
      <c r="DC32" s="717"/>
      <c r="DD32" s="688" t="s">
        <v>126</v>
      </c>
      <c r="DE32" s="680"/>
      <c r="DF32" s="680"/>
      <c r="DG32" s="680"/>
      <c r="DH32" s="680"/>
      <c r="DI32" s="680"/>
      <c r="DJ32" s="680"/>
      <c r="DK32" s="681"/>
      <c r="DL32" s="688" t="s">
        <v>235</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1499737</v>
      </c>
      <c r="S33" s="680"/>
      <c r="T33" s="680"/>
      <c r="U33" s="680"/>
      <c r="V33" s="680"/>
      <c r="W33" s="680"/>
      <c r="X33" s="680"/>
      <c r="Y33" s="681"/>
      <c r="Z33" s="682">
        <v>4</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13320925</v>
      </c>
      <c r="CS33" s="715"/>
      <c r="CT33" s="715"/>
      <c r="CU33" s="715"/>
      <c r="CV33" s="715"/>
      <c r="CW33" s="715"/>
      <c r="CX33" s="715"/>
      <c r="CY33" s="716"/>
      <c r="CZ33" s="684">
        <v>36.6</v>
      </c>
      <c r="DA33" s="713"/>
      <c r="DB33" s="713"/>
      <c r="DC33" s="717"/>
      <c r="DD33" s="688">
        <v>10606655</v>
      </c>
      <c r="DE33" s="715"/>
      <c r="DF33" s="715"/>
      <c r="DG33" s="715"/>
      <c r="DH33" s="715"/>
      <c r="DI33" s="715"/>
      <c r="DJ33" s="715"/>
      <c r="DK33" s="716"/>
      <c r="DL33" s="688">
        <v>7690331</v>
      </c>
      <c r="DM33" s="715"/>
      <c r="DN33" s="715"/>
      <c r="DO33" s="715"/>
      <c r="DP33" s="715"/>
      <c r="DQ33" s="715"/>
      <c r="DR33" s="715"/>
      <c r="DS33" s="715"/>
      <c r="DT33" s="715"/>
      <c r="DU33" s="715"/>
      <c r="DV33" s="716"/>
      <c r="DW33" s="684">
        <v>38</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675310</v>
      </c>
      <c r="S34" s="680"/>
      <c r="T34" s="680"/>
      <c r="U34" s="680"/>
      <c r="V34" s="680"/>
      <c r="W34" s="680"/>
      <c r="X34" s="680"/>
      <c r="Y34" s="681"/>
      <c r="Z34" s="682">
        <v>1.8</v>
      </c>
      <c r="AA34" s="682"/>
      <c r="AB34" s="682"/>
      <c r="AC34" s="682"/>
      <c r="AD34" s="683">
        <v>734</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4767224</v>
      </c>
      <c r="CS34" s="680"/>
      <c r="CT34" s="680"/>
      <c r="CU34" s="680"/>
      <c r="CV34" s="680"/>
      <c r="CW34" s="680"/>
      <c r="CX34" s="680"/>
      <c r="CY34" s="681"/>
      <c r="CZ34" s="684">
        <v>13.1</v>
      </c>
      <c r="DA34" s="713"/>
      <c r="DB34" s="713"/>
      <c r="DC34" s="717"/>
      <c r="DD34" s="688">
        <v>3799962</v>
      </c>
      <c r="DE34" s="680"/>
      <c r="DF34" s="680"/>
      <c r="DG34" s="680"/>
      <c r="DH34" s="680"/>
      <c r="DI34" s="680"/>
      <c r="DJ34" s="680"/>
      <c r="DK34" s="681"/>
      <c r="DL34" s="688">
        <v>3351457</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2689531</v>
      </c>
      <c r="S35" s="680"/>
      <c r="T35" s="680"/>
      <c r="U35" s="680"/>
      <c r="V35" s="680"/>
      <c r="W35" s="680"/>
      <c r="X35" s="680"/>
      <c r="Y35" s="681"/>
      <c r="Z35" s="682">
        <v>7.2</v>
      </c>
      <c r="AA35" s="682"/>
      <c r="AB35" s="682"/>
      <c r="AC35" s="682"/>
      <c r="AD35" s="683" t="s">
        <v>126</v>
      </c>
      <c r="AE35" s="683"/>
      <c r="AF35" s="683"/>
      <c r="AG35" s="683"/>
      <c r="AH35" s="683"/>
      <c r="AI35" s="683"/>
      <c r="AJ35" s="683"/>
      <c r="AK35" s="683"/>
      <c r="AL35" s="684" t="s">
        <v>235</v>
      </c>
      <c r="AM35" s="685"/>
      <c r="AN35" s="685"/>
      <c r="AO35" s="686"/>
      <c r="AP35" s="234"/>
      <c r="AQ35" s="752" t="s">
        <v>322</v>
      </c>
      <c r="AR35" s="753"/>
      <c r="AS35" s="753"/>
      <c r="AT35" s="753"/>
      <c r="AU35" s="753"/>
      <c r="AV35" s="753"/>
      <c r="AW35" s="753"/>
      <c r="AX35" s="753"/>
      <c r="AY35" s="754"/>
      <c r="AZ35" s="668">
        <v>5041926</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695857</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192892</v>
      </c>
      <c r="CS35" s="715"/>
      <c r="CT35" s="715"/>
      <c r="CU35" s="715"/>
      <c r="CV35" s="715"/>
      <c r="CW35" s="715"/>
      <c r="CX35" s="715"/>
      <c r="CY35" s="716"/>
      <c r="CZ35" s="684">
        <v>0.5</v>
      </c>
      <c r="DA35" s="713"/>
      <c r="DB35" s="713"/>
      <c r="DC35" s="717"/>
      <c r="DD35" s="688">
        <v>170633</v>
      </c>
      <c r="DE35" s="715"/>
      <c r="DF35" s="715"/>
      <c r="DG35" s="715"/>
      <c r="DH35" s="715"/>
      <c r="DI35" s="715"/>
      <c r="DJ35" s="715"/>
      <c r="DK35" s="716"/>
      <c r="DL35" s="688">
        <v>162430</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326</v>
      </c>
      <c r="AR36" s="757"/>
      <c r="AS36" s="757"/>
      <c r="AT36" s="757"/>
      <c r="AU36" s="757"/>
      <c r="AV36" s="757"/>
      <c r="AW36" s="757"/>
      <c r="AX36" s="757"/>
      <c r="AY36" s="758"/>
      <c r="AZ36" s="679">
        <v>946711</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548851</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2534079</v>
      </c>
      <c r="CS36" s="680"/>
      <c r="CT36" s="680"/>
      <c r="CU36" s="680"/>
      <c r="CV36" s="680"/>
      <c r="CW36" s="680"/>
      <c r="CX36" s="680"/>
      <c r="CY36" s="681"/>
      <c r="CZ36" s="684">
        <v>7</v>
      </c>
      <c r="DA36" s="713"/>
      <c r="DB36" s="713"/>
      <c r="DC36" s="717"/>
      <c r="DD36" s="688">
        <v>2143439</v>
      </c>
      <c r="DE36" s="680"/>
      <c r="DF36" s="680"/>
      <c r="DG36" s="680"/>
      <c r="DH36" s="680"/>
      <c r="DI36" s="680"/>
      <c r="DJ36" s="680"/>
      <c r="DK36" s="681"/>
      <c r="DL36" s="688">
        <v>1313598</v>
      </c>
      <c r="DM36" s="680"/>
      <c r="DN36" s="680"/>
      <c r="DO36" s="680"/>
      <c r="DP36" s="680"/>
      <c r="DQ36" s="680"/>
      <c r="DR36" s="680"/>
      <c r="DS36" s="680"/>
      <c r="DT36" s="680"/>
      <c r="DU36" s="680"/>
      <c r="DV36" s="681"/>
      <c r="DW36" s="684">
        <v>6.5</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1102231</v>
      </c>
      <c r="S37" s="680"/>
      <c r="T37" s="680"/>
      <c r="U37" s="680"/>
      <c r="V37" s="680"/>
      <c r="W37" s="680"/>
      <c r="X37" s="680"/>
      <c r="Y37" s="681"/>
      <c r="Z37" s="682">
        <v>2.9</v>
      </c>
      <c r="AA37" s="682"/>
      <c r="AB37" s="682"/>
      <c r="AC37" s="682"/>
      <c r="AD37" s="683" t="s">
        <v>126</v>
      </c>
      <c r="AE37" s="683"/>
      <c r="AF37" s="683"/>
      <c r="AG37" s="683"/>
      <c r="AH37" s="683"/>
      <c r="AI37" s="683"/>
      <c r="AJ37" s="683"/>
      <c r="AK37" s="683"/>
      <c r="AL37" s="684" t="s">
        <v>126</v>
      </c>
      <c r="AM37" s="685"/>
      <c r="AN37" s="685"/>
      <c r="AO37" s="686"/>
      <c r="AQ37" s="756" t="s">
        <v>330</v>
      </c>
      <c r="AR37" s="757"/>
      <c r="AS37" s="757"/>
      <c r="AT37" s="757"/>
      <c r="AU37" s="757"/>
      <c r="AV37" s="757"/>
      <c r="AW37" s="757"/>
      <c r="AX37" s="757"/>
      <c r="AY37" s="758"/>
      <c r="AZ37" s="679">
        <v>226440</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15493</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6918</v>
      </c>
      <c r="CS37" s="715"/>
      <c r="CT37" s="715"/>
      <c r="CU37" s="715"/>
      <c r="CV37" s="715"/>
      <c r="CW37" s="715"/>
      <c r="CX37" s="715"/>
      <c r="CY37" s="716"/>
      <c r="CZ37" s="684">
        <v>0</v>
      </c>
      <c r="DA37" s="713"/>
      <c r="DB37" s="713"/>
      <c r="DC37" s="717"/>
      <c r="DD37" s="688">
        <v>6918</v>
      </c>
      <c r="DE37" s="715"/>
      <c r="DF37" s="715"/>
      <c r="DG37" s="715"/>
      <c r="DH37" s="715"/>
      <c r="DI37" s="715"/>
      <c r="DJ37" s="715"/>
      <c r="DK37" s="716"/>
      <c r="DL37" s="688">
        <v>6385</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37419083</v>
      </c>
      <c r="S38" s="760"/>
      <c r="T38" s="760"/>
      <c r="U38" s="760"/>
      <c r="V38" s="760"/>
      <c r="W38" s="760"/>
      <c r="X38" s="760"/>
      <c r="Y38" s="761"/>
      <c r="Z38" s="762">
        <v>100</v>
      </c>
      <c r="AA38" s="762"/>
      <c r="AB38" s="762"/>
      <c r="AC38" s="762"/>
      <c r="AD38" s="763">
        <v>19142092</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33473</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26938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3868775</v>
      </c>
      <c r="CS38" s="680"/>
      <c r="CT38" s="680"/>
      <c r="CU38" s="680"/>
      <c r="CV38" s="680"/>
      <c r="CW38" s="680"/>
      <c r="CX38" s="680"/>
      <c r="CY38" s="681"/>
      <c r="CZ38" s="684">
        <v>10.6</v>
      </c>
      <c r="DA38" s="713"/>
      <c r="DB38" s="713"/>
      <c r="DC38" s="717"/>
      <c r="DD38" s="688">
        <v>3129343</v>
      </c>
      <c r="DE38" s="680"/>
      <c r="DF38" s="680"/>
      <c r="DG38" s="680"/>
      <c r="DH38" s="680"/>
      <c r="DI38" s="680"/>
      <c r="DJ38" s="680"/>
      <c r="DK38" s="681"/>
      <c r="DL38" s="688">
        <v>2862846</v>
      </c>
      <c r="DM38" s="680"/>
      <c r="DN38" s="680"/>
      <c r="DO38" s="680"/>
      <c r="DP38" s="680"/>
      <c r="DQ38" s="680"/>
      <c r="DR38" s="680"/>
      <c r="DS38" s="680"/>
      <c r="DT38" s="680"/>
      <c r="DU38" s="680"/>
      <c r="DV38" s="681"/>
      <c r="DW38" s="684">
        <v>14.1</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126</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93</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1836016</v>
      </c>
      <c r="CS39" s="715"/>
      <c r="CT39" s="715"/>
      <c r="CU39" s="715"/>
      <c r="CV39" s="715"/>
      <c r="CW39" s="715"/>
      <c r="CX39" s="715"/>
      <c r="CY39" s="716"/>
      <c r="CZ39" s="684">
        <v>5</v>
      </c>
      <c r="DA39" s="713"/>
      <c r="DB39" s="713"/>
      <c r="DC39" s="717"/>
      <c r="DD39" s="688">
        <v>1299647</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1123867</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235</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121939</v>
      </c>
      <c r="CS40" s="680"/>
      <c r="CT40" s="680"/>
      <c r="CU40" s="680"/>
      <c r="CV40" s="680"/>
      <c r="CW40" s="680"/>
      <c r="CX40" s="680"/>
      <c r="CY40" s="681"/>
      <c r="CZ40" s="684">
        <v>0.3</v>
      </c>
      <c r="DA40" s="713"/>
      <c r="DB40" s="713"/>
      <c r="DC40" s="717"/>
      <c r="DD40" s="688">
        <v>63631</v>
      </c>
      <c r="DE40" s="680"/>
      <c r="DF40" s="680"/>
      <c r="DG40" s="680"/>
      <c r="DH40" s="680"/>
      <c r="DI40" s="680"/>
      <c r="DJ40" s="680"/>
      <c r="DK40" s="681"/>
      <c r="DL40" s="688" t="s">
        <v>235</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2711435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319</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5321344</v>
      </c>
      <c r="CS42" s="680"/>
      <c r="CT42" s="680"/>
      <c r="CU42" s="680"/>
      <c r="CV42" s="680"/>
      <c r="CW42" s="680"/>
      <c r="CX42" s="680"/>
      <c r="CY42" s="681"/>
      <c r="CZ42" s="684">
        <v>14.6</v>
      </c>
      <c r="DA42" s="685"/>
      <c r="DB42" s="685"/>
      <c r="DC42" s="780"/>
      <c r="DD42" s="688">
        <v>1354267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101531</v>
      </c>
      <c r="CS43" s="715"/>
      <c r="CT43" s="715"/>
      <c r="CU43" s="715"/>
      <c r="CV43" s="715"/>
      <c r="CW43" s="715"/>
      <c r="CX43" s="715"/>
      <c r="CY43" s="716"/>
      <c r="CZ43" s="684">
        <v>0.3</v>
      </c>
      <c r="DA43" s="713"/>
      <c r="DB43" s="713"/>
      <c r="DC43" s="717"/>
      <c r="DD43" s="688">
        <v>87653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5032781</v>
      </c>
      <c r="CS44" s="680"/>
      <c r="CT44" s="680"/>
      <c r="CU44" s="680"/>
      <c r="CV44" s="680"/>
      <c r="CW44" s="680"/>
      <c r="CX44" s="680"/>
      <c r="CY44" s="681"/>
      <c r="CZ44" s="684">
        <v>13.8</v>
      </c>
      <c r="DA44" s="685"/>
      <c r="DB44" s="685"/>
      <c r="DC44" s="780"/>
      <c r="DD44" s="688">
        <v>1200658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2532758</v>
      </c>
      <c r="CS45" s="715"/>
      <c r="CT45" s="715"/>
      <c r="CU45" s="715"/>
      <c r="CV45" s="715"/>
      <c r="CW45" s="715"/>
      <c r="CX45" s="715"/>
      <c r="CY45" s="716"/>
      <c r="CZ45" s="684">
        <v>7</v>
      </c>
      <c r="DA45" s="713"/>
      <c r="DB45" s="713"/>
      <c r="DC45" s="717"/>
      <c r="DD45" s="688">
        <v>91956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2394951</v>
      </c>
      <c r="CS46" s="680"/>
      <c r="CT46" s="680"/>
      <c r="CU46" s="680"/>
      <c r="CV46" s="680"/>
      <c r="CW46" s="680"/>
      <c r="CX46" s="680"/>
      <c r="CY46" s="681"/>
      <c r="CZ46" s="684">
        <v>6.6</v>
      </c>
      <c r="DA46" s="685"/>
      <c r="DB46" s="685"/>
      <c r="DC46" s="780"/>
      <c r="DD46" s="688">
        <v>1065830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288563</v>
      </c>
      <c r="CS47" s="715"/>
      <c r="CT47" s="715"/>
      <c r="CU47" s="715"/>
      <c r="CV47" s="715"/>
      <c r="CW47" s="715"/>
      <c r="CX47" s="715"/>
      <c r="CY47" s="716"/>
      <c r="CZ47" s="684">
        <v>0.8</v>
      </c>
      <c r="DA47" s="713"/>
      <c r="DB47" s="713"/>
      <c r="DC47" s="717"/>
      <c r="DD47" s="688">
        <v>153609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36415415</v>
      </c>
      <c r="CS49" s="749"/>
      <c r="CT49" s="749"/>
      <c r="CU49" s="749"/>
      <c r="CV49" s="749"/>
      <c r="CW49" s="749"/>
      <c r="CX49" s="749"/>
      <c r="CY49" s="781"/>
      <c r="CZ49" s="764">
        <v>100</v>
      </c>
      <c r="DA49" s="782"/>
      <c r="DB49" s="782"/>
      <c r="DC49" s="783"/>
      <c r="DD49" s="784">
        <v>22384701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vgeqC8RTLxoF3Ds0N3ipkjRNUoO6ChQzZWSD58HqUfi6G29z0160bXv9hot+Zw4+PQfBAhMpcMqthiSq3iMqQ==" saltValue="ElaTRtiF1wzFj0HpWX4L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37403</v>
      </c>
      <c r="R7" s="815"/>
      <c r="S7" s="815"/>
      <c r="T7" s="815"/>
      <c r="U7" s="815"/>
      <c r="V7" s="815">
        <v>36401</v>
      </c>
      <c r="W7" s="815"/>
      <c r="X7" s="815"/>
      <c r="Y7" s="815"/>
      <c r="Z7" s="815"/>
      <c r="AA7" s="815">
        <v>1001</v>
      </c>
      <c r="AB7" s="815"/>
      <c r="AC7" s="815"/>
      <c r="AD7" s="815"/>
      <c r="AE7" s="816"/>
      <c r="AF7" s="817">
        <v>811</v>
      </c>
      <c r="AG7" s="818"/>
      <c r="AH7" s="818"/>
      <c r="AI7" s="818"/>
      <c r="AJ7" s="819"/>
      <c r="AK7" s="854">
        <v>1253</v>
      </c>
      <c r="AL7" s="855"/>
      <c r="AM7" s="855"/>
      <c r="AN7" s="855"/>
      <c r="AO7" s="855"/>
      <c r="AP7" s="855">
        <v>29741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2</v>
      </c>
      <c r="CI7" s="852"/>
      <c r="CJ7" s="852"/>
      <c r="CK7" s="852"/>
      <c r="CL7" s="853"/>
      <c r="CM7" s="851">
        <v>43</v>
      </c>
      <c r="CN7" s="852"/>
      <c r="CO7" s="852"/>
      <c r="CP7" s="852"/>
      <c r="CQ7" s="853"/>
      <c r="CR7" s="851">
        <v>10</v>
      </c>
      <c r="CS7" s="852"/>
      <c r="CT7" s="852"/>
      <c r="CU7" s="852"/>
      <c r="CV7" s="853"/>
      <c r="CW7" s="851" t="s">
        <v>574</v>
      </c>
      <c r="CX7" s="852"/>
      <c r="CY7" s="852"/>
      <c r="CZ7" s="852"/>
      <c r="DA7" s="853"/>
      <c r="DB7" s="851" t="s">
        <v>574</v>
      </c>
      <c r="DC7" s="852"/>
      <c r="DD7" s="852"/>
      <c r="DE7" s="852"/>
      <c r="DF7" s="853"/>
      <c r="DG7" s="851" t="s">
        <v>574</v>
      </c>
      <c r="DH7" s="852"/>
      <c r="DI7" s="852"/>
      <c r="DJ7" s="852"/>
      <c r="DK7" s="853"/>
      <c r="DL7" s="851" t="s">
        <v>574</v>
      </c>
      <c r="DM7" s="852"/>
      <c r="DN7" s="852"/>
      <c r="DO7" s="852"/>
      <c r="DP7" s="853"/>
      <c r="DQ7" s="851" t="s">
        <v>574</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17</v>
      </c>
      <c r="R8" s="839"/>
      <c r="S8" s="839"/>
      <c r="T8" s="839"/>
      <c r="U8" s="839"/>
      <c r="V8" s="839">
        <v>14</v>
      </c>
      <c r="W8" s="839"/>
      <c r="X8" s="839"/>
      <c r="Y8" s="839"/>
      <c r="Z8" s="839"/>
      <c r="AA8" s="839">
        <v>3</v>
      </c>
      <c r="AB8" s="839"/>
      <c r="AC8" s="839"/>
      <c r="AD8" s="839"/>
      <c r="AE8" s="840"/>
      <c r="AF8" s="841">
        <v>3</v>
      </c>
      <c r="AG8" s="842"/>
      <c r="AH8" s="842"/>
      <c r="AI8" s="842"/>
      <c r="AJ8" s="843"/>
      <c r="AK8" s="844" t="s">
        <v>592</v>
      </c>
      <c r="AL8" s="845"/>
      <c r="AM8" s="845"/>
      <c r="AN8" s="845"/>
      <c r="AO8" s="845"/>
      <c r="AP8" s="845">
        <v>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31</v>
      </c>
      <c r="CI8" s="862"/>
      <c r="CJ8" s="862"/>
      <c r="CK8" s="862"/>
      <c r="CL8" s="863"/>
      <c r="CM8" s="861">
        <v>69</v>
      </c>
      <c r="CN8" s="862"/>
      <c r="CO8" s="862"/>
      <c r="CP8" s="862"/>
      <c r="CQ8" s="863"/>
      <c r="CR8" s="861">
        <v>3</v>
      </c>
      <c r="CS8" s="862"/>
      <c r="CT8" s="862"/>
      <c r="CU8" s="862"/>
      <c r="CV8" s="863"/>
      <c r="CW8" s="861" t="s">
        <v>574</v>
      </c>
      <c r="CX8" s="862"/>
      <c r="CY8" s="862"/>
      <c r="CZ8" s="862"/>
      <c r="DA8" s="863"/>
      <c r="DB8" s="861" t="s">
        <v>593</v>
      </c>
      <c r="DC8" s="862"/>
      <c r="DD8" s="862"/>
      <c r="DE8" s="862"/>
      <c r="DF8" s="863"/>
      <c r="DG8" s="861" t="s">
        <v>574</v>
      </c>
      <c r="DH8" s="862"/>
      <c r="DI8" s="862"/>
      <c r="DJ8" s="862"/>
      <c r="DK8" s="863"/>
      <c r="DL8" s="861" t="s">
        <v>574</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37419</v>
      </c>
      <c r="R23" s="874"/>
      <c r="S23" s="874"/>
      <c r="T23" s="874"/>
      <c r="U23" s="874"/>
      <c r="V23" s="874">
        <v>36415</v>
      </c>
      <c r="W23" s="874"/>
      <c r="X23" s="874"/>
      <c r="Y23" s="874"/>
      <c r="Z23" s="874"/>
      <c r="AA23" s="874">
        <v>1004</v>
      </c>
      <c r="AB23" s="874"/>
      <c r="AC23" s="874"/>
      <c r="AD23" s="874"/>
      <c r="AE23" s="875"/>
      <c r="AF23" s="876">
        <v>814</v>
      </c>
      <c r="AG23" s="874"/>
      <c r="AH23" s="874"/>
      <c r="AI23" s="874"/>
      <c r="AJ23" s="877"/>
      <c r="AK23" s="878"/>
      <c r="AL23" s="879"/>
      <c r="AM23" s="879"/>
      <c r="AN23" s="879"/>
      <c r="AO23" s="879"/>
      <c r="AP23" s="874">
        <v>29744</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13447</v>
      </c>
      <c r="R28" s="903"/>
      <c r="S28" s="903"/>
      <c r="T28" s="903"/>
      <c r="U28" s="903"/>
      <c r="V28" s="903">
        <v>12751</v>
      </c>
      <c r="W28" s="903"/>
      <c r="X28" s="903"/>
      <c r="Y28" s="903"/>
      <c r="Z28" s="903"/>
      <c r="AA28" s="903">
        <v>696</v>
      </c>
      <c r="AB28" s="903"/>
      <c r="AC28" s="903"/>
      <c r="AD28" s="903"/>
      <c r="AE28" s="904"/>
      <c r="AF28" s="905">
        <v>696</v>
      </c>
      <c r="AG28" s="903"/>
      <c r="AH28" s="903"/>
      <c r="AI28" s="903"/>
      <c r="AJ28" s="906"/>
      <c r="AK28" s="907">
        <v>1124</v>
      </c>
      <c r="AL28" s="898"/>
      <c r="AM28" s="898"/>
      <c r="AN28" s="898"/>
      <c r="AO28" s="898"/>
      <c r="AP28" s="898" t="s">
        <v>594</v>
      </c>
      <c r="AQ28" s="898"/>
      <c r="AR28" s="898"/>
      <c r="AS28" s="898"/>
      <c r="AT28" s="898"/>
      <c r="AU28" s="898" t="s">
        <v>594</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8931</v>
      </c>
      <c r="R29" s="839"/>
      <c r="S29" s="839"/>
      <c r="T29" s="839"/>
      <c r="U29" s="839"/>
      <c r="V29" s="839">
        <v>8546</v>
      </c>
      <c r="W29" s="839"/>
      <c r="X29" s="839"/>
      <c r="Y29" s="839"/>
      <c r="Z29" s="839"/>
      <c r="AA29" s="839">
        <v>384</v>
      </c>
      <c r="AB29" s="839"/>
      <c r="AC29" s="839"/>
      <c r="AD29" s="839"/>
      <c r="AE29" s="840"/>
      <c r="AF29" s="841">
        <v>384</v>
      </c>
      <c r="AG29" s="842"/>
      <c r="AH29" s="842"/>
      <c r="AI29" s="842"/>
      <c r="AJ29" s="843"/>
      <c r="AK29" s="910">
        <v>1338</v>
      </c>
      <c r="AL29" s="911"/>
      <c r="AM29" s="911"/>
      <c r="AN29" s="911"/>
      <c r="AO29" s="911"/>
      <c r="AP29" s="911" t="s">
        <v>594</v>
      </c>
      <c r="AQ29" s="911"/>
      <c r="AR29" s="911"/>
      <c r="AS29" s="911"/>
      <c r="AT29" s="911"/>
      <c r="AU29" s="911" t="s">
        <v>594</v>
      </c>
      <c r="AV29" s="911"/>
      <c r="AW29" s="911"/>
      <c r="AX29" s="911"/>
      <c r="AY29" s="911"/>
      <c r="AZ29" s="912" t="s">
        <v>572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1343</v>
      </c>
      <c r="R30" s="839"/>
      <c r="S30" s="839"/>
      <c r="T30" s="839"/>
      <c r="U30" s="839"/>
      <c r="V30" s="839">
        <v>1308</v>
      </c>
      <c r="W30" s="839"/>
      <c r="X30" s="839"/>
      <c r="Y30" s="839"/>
      <c r="Z30" s="839"/>
      <c r="AA30" s="839">
        <v>35</v>
      </c>
      <c r="AB30" s="839"/>
      <c r="AC30" s="839"/>
      <c r="AD30" s="839"/>
      <c r="AE30" s="840"/>
      <c r="AF30" s="841">
        <v>35</v>
      </c>
      <c r="AG30" s="842"/>
      <c r="AH30" s="842"/>
      <c r="AI30" s="842"/>
      <c r="AJ30" s="843"/>
      <c r="AK30" s="910">
        <v>339</v>
      </c>
      <c r="AL30" s="911"/>
      <c r="AM30" s="911"/>
      <c r="AN30" s="911"/>
      <c r="AO30" s="911"/>
      <c r="AP30" s="911" t="s">
        <v>594</v>
      </c>
      <c r="AQ30" s="911"/>
      <c r="AR30" s="911"/>
      <c r="AS30" s="911"/>
      <c r="AT30" s="911"/>
      <c r="AU30" s="911" t="s">
        <v>594</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1654</v>
      </c>
      <c r="R31" s="839"/>
      <c r="S31" s="839"/>
      <c r="T31" s="839"/>
      <c r="U31" s="839"/>
      <c r="V31" s="839">
        <v>1487</v>
      </c>
      <c r="W31" s="839"/>
      <c r="X31" s="839"/>
      <c r="Y31" s="839"/>
      <c r="Z31" s="839"/>
      <c r="AA31" s="839">
        <v>167</v>
      </c>
      <c r="AB31" s="839"/>
      <c r="AC31" s="839"/>
      <c r="AD31" s="839"/>
      <c r="AE31" s="840"/>
      <c r="AF31" s="841">
        <v>2021</v>
      </c>
      <c r="AG31" s="842"/>
      <c r="AH31" s="842"/>
      <c r="AI31" s="842"/>
      <c r="AJ31" s="843"/>
      <c r="AK31" s="910">
        <v>184</v>
      </c>
      <c r="AL31" s="911"/>
      <c r="AM31" s="911"/>
      <c r="AN31" s="911"/>
      <c r="AO31" s="911"/>
      <c r="AP31" s="911">
        <v>3545</v>
      </c>
      <c r="AQ31" s="911"/>
      <c r="AR31" s="911"/>
      <c r="AS31" s="911"/>
      <c r="AT31" s="911"/>
      <c r="AU31" s="911">
        <v>691</v>
      </c>
      <c r="AV31" s="911"/>
      <c r="AW31" s="911"/>
      <c r="AX31" s="911"/>
      <c r="AY31" s="911"/>
      <c r="AZ31" s="912" t="s">
        <v>572</v>
      </c>
      <c r="BA31" s="912"/>
      <c r="BB31" s="912"/>
      <c r="BC31" s="912"/>
      <c r="BD31" s="912"/>
      <c r="BE31" s="908" t="s">
        <v>587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2396</v>
      </c>
      <c r="R32" s="839"/>
      <c r="S32" s="839"/>
      <c r="T32" s="839"/>
      <c r="U32" s="839"/>
      <c r="V32" s="839">
        <v>1949</v>
      </c>
      <c r="W32" s="839"/>
      <c r="X32" s="839"/>
      <c r="Y32" s="839"/>
      <c r="Z32" s="839"/>
      <c r="AA32" s="839">
        <v>447</v>
      </c>
      <c r="AB32" s="839"/>
      <c r="AC32" s="839"/>
      <c r="AD32" s="839"/>
      <c r="AE32" s="840"/>
      <c r="AF32" s="841">
        <v>1740</v>
      </c>
      <c r="AG32" s="842"/>
      <c r="AH32" s="842"/>
      <c r="AI32" s="842"/>
      <c r="AJ32" s="843"/>
      <c r="AK32" s="910">
        <v>947</v>
      </c>
      <c r="AL32" s="911"/>
      <c r="AM32" s="911"/>
      <c r="AN32" s="911"/>
      <c r="AO32" s="911"/>
      <c r="AP32" s="911">
        <v>15802</v>
      </c>
      <c r="AQ32" s="911"/>
      <c r="AR32" s="911"/>
      <c r="AS32" s="911"/>
      <c r="AT32" s="911"/>
      <c r="AU32" s="911">
        <v>8817</v>
      </c>
      <c r="AV32" s="911"/>
      <c r="AW32" s="911"/>
      <c r="AX32" s="911"/>
      <c r="AY32" s="911"/>
      <c r="AZ32" s="912" t="s">
        <v>572</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89</v>
      </c>
      <c r="R33" s="839"/>
      <c r="S33" s="839"/>
      <c r="T33" s="839"/>
      <c r="U33" s="839"/>
      <c r="V33" s="839">
        <v>89</v>
      </c>
      <c r="W33" s="839"/>
      <c r="X33" s="839"/>
      <c r="Y33" s="839"/>
      <c r="Z33" s="839"/>
      <c r="AA33" s="839" t="s">
        <v>572</v>
      </c>
      <c r="AB33" s="839"/>
      <c r="AC33" s="839"/>
      <c r="AD33" s="839"/>
      <c r="AE33" s="840"/>
      <c r="AF33" s="841" t="s">
        <v>402</v>
      </c>
      <c r="AG33" s="842"/>
      <c r="AH33" s="842"/>
      <c r="AI33" s="842"/>
      <c r="AJ33" s="843"/>
      <c r="AK33" s="910">
        <v>33</v>
      </c>
      <c r="AL33" s="911"/>
      <c r="AM33" s="911"/>
      <c r="AN33" s="911"/>
      <c r="AO33" s="911"/>
      <c r="AP33" s="911">
        <v>144</v>
      </c>
      <c r="AQ33" s="911"/>
      <c r="AR33" s="911"/>
      <c r="AS33" s="911"/>
      <c r="AT33" s="911"/>
      <c r="AU33" s="911">
        <v>54</v>
      </c>
      <c r="AV33" s="911"/>
      <c r="AW33" s="911"/>
      <c r="AX33" s="911"/>
      <c r="AY33" s="911"/>
      <c r="AZ33" s="912" t="s">
        <v>572</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4876</v>
      </c>
      <c r="AG63" s="922"/>
      <c r="AH63" s="922"/>
      <c r="AI63" s="922"/>
      <c r="AJ63" s="923"/>
      <c r="AK63" s="924"/>
      <c r="AL63" s="919"/>
      <c r="AM63" s="919"/>
      <c r="AN63" s="919"/>
      <c r="AO63" s="919"/>
      <c r="AP63" s="922">
        <v>19491</v>
      </c>
      <c r="AQ63" s="922"/>
      <c r="AR63" s="922"/>
      <c r="AS63" s="922"/>
      <c r="AT63" s="922"/>
      <c r="AU63" s="922">
        <v>9562</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389</v>
      </c>
      <c r="AB66" s="798"/>
      <c r="AC66" s="798"/>
      <c r="AD66" s="798"/>
      <c r="AE66" s="799"/>
      <c r="AF66" s="932" t="s">
        <v>409</v>
      </c>
      <c r="AG66" s="893"/>
      <c r="AH66" s="893"/>
      <c r="AI66" s="893"/>
      <c r="AJ66" s="933"/>
      <c r="AK66" s="797" t="s">
        <v>410</v>
      </c>
      <c r="AL66" s="821"/>
      <c r="AM66" s="821"/>
      <c r="AN66" s="821"/>
      <c r="AO66" s="822"/>
      <c r="AP66" s="797" t="s">
        <v>392</v>
      </c>
      <c r="AQ66" s="798"/>
      <c r="AR66" s="798"/>
      <c r="AS66" s="798"/>
      <c r="AT66" s="799"/>
      <c r="AU66" s="797" t="s">
        <v>411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102</v>
      </c>
      <c r="R68" s="946"/>
      <c r="S68" s="946"/>
      <c r="T68" s="946"/>
      <c r="U68" s="946"/>
      <c r="V68" s="946">
        <v>101</v>
      </c>
      <c r="W68" s="946"/>
      <c r="X68" s="946"/>
      <c r="Y68" s="946"/>
      <c r="Z68" s="946"/>
      <c r="AA68" s="946">
        <v>1</v>
      </c>
      <c r="AB68" s="946"/>
      <c r="AC68" s="946"/>
      <c r="AD68" s="946"/>
      <c r="AE68" s="946"/>
      <c r="AF68" s="946">
        <v>1</v>
      </c>
      <c r="AG68" s="946"/>
      <c r="AH68" s="946"/>
      <c r="AI68" s="946"/>
      <c r="AJ68" s="946"/>
      <c r="AK68" s="946" t="s">
        <v>574</v>
      </c>
      <c r="AL68" s="946"/>
      <c r="AM68" s="946"/>
      <c r="AN68" s="946"/>
      <c r="AO68" s="946"/>
      <c r="AP68" s="946" t="s">
        <v>574</v>
      </c>
      <c r="AQ68" s="946"/>
      <c r="AR68" s="946"/>
      <c r="AS68" s="946"/>
      <c r="AT68" s="946"/>
      <c r="AU68" s="946" t="s">
        <v>601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11887</v>
      </c>
      <c r="R69" s="911"/>
      <c r="S69" s="911"/>
      <c r="T69" s="911"/>
      <c r="U69" s="911"/>
      <c r="V69" s="911">
        <v>11522</v>
      </c>
      <c r="W69" s="911"/>
      <c r="X69" s="911"/>
      <c r="Y69" s="911"/>
      <c r="Z69" s="911"/>
      <c r="AA69" s="911">
        <v>366</v>
      </c>
      <c r="AB69" s="911"/>
      <c r="AC69" s="911"/>
      <c r="AD69" s="911"/>
      <c r="AE69" s="911"/>
      <c r="AF69" s="911">
        <v>366</v>
      </c>
      <c r="AG69" s="911"/>
      <c r="AH69" s="911"/>
      <c r="AI69" s="911"/>
      <c r="AJ69" s="911"/>
      <c r="AK69" s="911" t="s">
        <v>574</v>
      </c>
      <c r="AL69" s="911"/>
      <c r="AM69" s="911"/>
      <c r="AN69" s="911"/>
      <c r="AO69" s="911"/>
      <c r="AP69" s="911" t="s">
        <v>574</v>
      </c>
      <c r="AQ69" s="911"/>
      <c r="AR69" s="911"/>
      <c r="AS69" s="911"/>
      <c r="AT69" s="911"/>
      <c r="AU69" s="911" t="s">
        <v>601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59</v>
      </c>
      <c r="R70" s="911"/>
      <c r="S70" s="911"/>
      <c r="T70" s="911"/>
      <c r="U70" s="911"/>
      <c r="V70" s="911">
        <v>59</v>
      </c>
      <c r="W70" s="911"/>
      <c r="X70" s="911"/>
      <c r="Y70" s="911"/>
      <c r="Z70" s="911"/>
      <c r="AA70" s="911" t="s">
        <v>574</v>
      </c>
      <c r="AB70" s="911"/>
      <c r="AC70" s="911"/>
      <c r="AD70" s="911"/>
      <c r="AE70" s="911"/>
      <c r="AF70" s="911" t="s">
        <v>574</v>
      </c>
      <c r="AG70" s="911"/>
      <c r="AH70" s="911"/>
      <c r="AI70" s="911"/>
      <c r="AJ70" s="911"/>
      <c r="AK70" s="911" t="s">
        <v>574</v>
      </c>
      <c r="AL70" s="911"/>
      <c r="AM70" s="911"/>
      <c r="AN70" s="911"/>
      <c r="AO70" s="911"/>
      <c r="AP70" s="911" t="s">
        <v>577</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291</v>
      </c>
      <c r="R71" s="911"/>
      <c r="S71" s="911"/>
      <c r="T71" s="911"/>
      <c r="U71" s="911"/>
      <c r="V71" s="911">
        <v>277</v>
      </c>
      <c r="W71" s="911"/>
      <c r="X71" s="911"/>
      <c r="Y71" s="911"/>
      <c r="Z71" s="911"/>
      <c r="AA71" s="911">
        <v>13</v>
      </c>
      <c r="AB71" s="911"/>
      <c r="AC71" s="911"/>
      <c r="AD71" s="911"/>
      <c r="AE71" s="911"/>
      <c r="AF71" s="911">
        <v>13</v>
      </c>
      <c r="AG71" s="911"/>
      <c r="AH71" s="911"/>
      <c r="AI71" s="911"/>
      <c r="AJ71" s="911"/>
      <c r="AK71" s="911">
        <v>90</v>
      </c>
      <c r="AL71" s="911"/>
      <c r="AM71" s="911"/>
      <c r="AN71" s="911"/>
      <c r="AO71" s="911"/>
      <c r="AP71" s="911" t="s">
        <v>574</v>
      </c>
      <c r="AQ71" s="911"/>
      <c r="AR71" s="911"/>
      <c r="AS71" s="911"/>
      <c r="AT71" s="911"/>
      <c r="AU71" s="911" t="s">
        <v>601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66</v>
      </c>
      <c r="R72" s="911"/>
      <c r="S72" s="911"/>
      <c r="T72" s="911"/>
      <c r="U72" s="911"/>
      <c r="V72" s="911">
        <v>66</v>
      </c>
      <c r="W72" s="911"/>
      <c r="X72" s="911"/>
      <c r="Y72" s="911"/>
      <c r="Z72" s="911"/>
      <c r="AA72" s="911" t="s">
        <v>574</v>
      </c>
      <c r="AB72" s="911"/>
      <c r="AC72" s="911"/>
      <c r="AD72" s="911"/>
      <c r="AE72" s="911"/>
      <c r="AF72" s="911" t="s">
        <v>574</v>
      </c>
      <c r="AG72" s="911"/>
      <c r="AH72" s="911"/>
      <c r="AI72" s="911"/>
      <c r="AJ72" s="911"/>
      <c r="AK72" s="911" t="s">
        <v>574</v>
      </c>
      <c r="AL72" s="911"/>
      <c r="AM72" s="911"/>
      <c r="AN72" s="911"/>
      <c r="AO72" s="911"/>
      <c r="AP72" s="911" t="s">
        <v>574</v>
      </c>
      <c r="AQ72" s="911"/>
      <c r="AR72" s="911"/>
      <c r="AS72" s="911"/>
      <c r="AT72" s="911"/>
      <c r="AU72" s="911" t="s">
        <v>601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580</v>
      </c>
      <c r="C73" s="954"/>
      <c r="D73" s="954"/>
      <c r="E73" s="954"/>
      <c r="F73" s="954"/>
      <c r="G73" s="954"/>
      <c r="H73" s="954"/>
      <c r="I73" s="954"/>
      <c r="J73" s="954"/>
      <c r="K73" s="954"/>
      <c r="L73" s="954"/>
      <c r="M73" s="954"/>
      <c r="N73" s="954"/>
      <c r="O73" s="954"/>
      <c r="P73" s="955"/>
      <c r="Q73" s="956">
        <v>199</v>
      </c>
      <c r="R73" s="911"/>
      <c r="S73" s="911"/>
      <c r="T73" s="911"/>
      <c r="U73" s="911"/>
      <c r="V73" s="911">
        <v>176</v>
      </c>
      <c r="W73" s="911"/>
      <c r="X73" s="911"/>
      <c r="Y73" s="911"/>
      <c r="Z73" s="911"/>
      <c r="AA73" s="911">
        <v>22</v>
      </c>
      <c r="AB73" s="911"/>
      <c r="AC73" s="911"/>
      <c r="AD73" s="911"/>
      <c r="AE73" s="911"/>
      <c r="AF73" s="911">
        <v>22</v>
      </c>
      <c r="AG73" s="911"/>
      <c r="AH73" s="911"/>
      <c r="AI73" s="911"/>
      <c r="AJ73" s="911"/>
      <c r="AK73" s="911">
        <v>49</v>
      </c>
      <c r="AL73" s="911"/>
      <c r="AM73" s="911"/>
      <c r="AN73" s="911"/>
      <c r="AO73" s="911"/>
      <c r="AP73" s="911" t="s">
        <v>574</v>
      </c>
      <c r="AQ73" s="911"/>
      <c r="AR73" s="911"/>
      <c r="AS73" s="911"/>
      <c r="AT73" s="911"/>
      <c r="AU73" s="911" t="s">
        <v>601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582</v>
      </c>
      <c r="C74" s="954"/>
      <c r="D74" s="954"/>
      <c r="E74" s="954"/>
      <c r="F74" s="954"/>
      <c r="G74" s="954"/>
      <c r="H74" s="954"/>
      <c r="I74" s="954"/>
      <c r="J74" s="954"/>
      <c r="K74" s="954"/>
      <c r="L74" s="954"/>
      <c r="M74" s="954"/>
      <c r="N74" s="954"/>
      <c r="O74" s="954"/>
      <c r="P74" s="955"/>
      <c r="Q74" s="956">
        <v>28</v>
      </c>
      <c r="R74" s="911"/>
      <c r="S74" s="911"/>
      <c r="T74" s="911"/>
      <c r="U74" s="911"/>
      <c r="V74" s="911">
        <v>28</v>
      </c>
      <c r="W74" s="911"/>
      <c r="X74" s="911"/>
      <c r="Y74" s="911"/>
      <c r="Z74" s="911"/>
      <c r="AA74" s="911" t="s">
        <v>584</v>
      </c>
      <c r="AB74" s="911"/>
      <c r="AC74" s="911"/>
      <c r="AD74" s="911"/>
      <c r="AE74" s="911"/>
      <c r="AF74" s="911" t="s">
        <v>574</v>
      </c>
      <c r="AG74" s="911"/>
      <c r="AH74" s="911"/>
      <c r="AI74" s="911"/>
      <c r="AJ74" s="911"/>
      <c r="AK74" s="911">
        <v>26</v>
      </c>
      <c r="AL74" s="911"/>
      <c r="AM74" s="911"/>
      <c r="AN74" s="911"/>
      <c r="AO74" s="911"/>
      <c r="AP74" s="911" t="s">
        <v>574</v>
      </c>
      <c r="AQ74" s="911"/>
      <c r="AR74" s="911"/>
      <c r="AS74" s="911"/>
      <c r="AT74" s="911"/>
      <c r="AU74" s="911" t="s">
        <v>601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583</v>
      </c>
      <c r="C75" s="954"/>
      <c r="D75" s="954"/>
      <c r="E75" s="954"/>
      <c r="F75" s="954"/>
      <c r="G75" s="954"/>
      <c r="H75" s="954"/>
      <c r="I75" s="954"/>
      <c r="J75" s="954"/>
      <c r="K75" s="954"/>
      <c r="L75" s="954"/>
      <c r="M75" s="954"/>
      <c r="N75" s="954"/>
      <c r="O75" s="954"/>
      <c r="P75" s="955"/>
      <c r="Q75" s="959">
        <v>3688</v>
      </c>
      <c r="R75" s="960"/>
      <c r="S75" s="960"/>
      <c r="T75" s="960"/>
      <c r="U75" s="910"/>
      <c r="V75" s="961">
        <v>3688</v>
      </c>
      <c r="W75" s="960"/>
      <c r="X75" s="960"/>
      <c r="Y75" s="960"/>
      <c r="Z75" s="910"/>
      <c r="AA75" s="961" t="s">
        <v>507</v>
      </c>
      <c r="AB75" s="960"/>
      <c r="AC75" s="960"/>
      <c r="AD75" s="960"/>
      <c r="AE75" s="910"/>
      <c r="AF75" s="961" t="s">
        <v>507</v>
      </c>
      <c r="AG75" s="960"/>
      <c r="AH75" s="960"/>
      <c r="AI75" s="960"/>
      <c r="AJ75" s="910"/>
      <c r="AK75" s="961" t="s">
        <v>507</v>
      </c>
      <c r="AL75" s="960"/>
      <c r="AM75" s="960"/>
      <c r="AN75" s="960"/>
      <c r="AO75" s="910"/>
      <c r="AP75" s="961" t="s">
        <v>507</v>
      </c>
      <c r="AQ75" s="960"/>
      <c r="AR75" s="960"/>
      <c r="AS75" s="960"/>
      <c r="AT75" s="910"/>
      <c r="AU75" s="961" t="s">
        <v>601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581</v>
      </c>
      <c r="C76" s="954"/>
      <c r="D76" s="954"/>
      <c r="E76" s="954"/>
      <c r="F76" s="954"/>
      <c r="G76" s="954"/>
      <c r="H76" s="954"/>
      <c r="I76" s="954"/>
      <c r="J76" s="954"/>
      <c r="K76" s="954"/>
      <c r="L76" s="954"/>
      <c r="M76" s="954"/>
      <c r="N76" s="954"/>
      <c r="O76" s="954"/>
      <c r="P76" s="955"/>
      <c r="Q76" s="959">
        <v>244</v>
      </c>
      <c r="R76" s="960"/>
      <c r="S76" s="960"/>
      <c r="T76" s="960"/>
      <c r="U76" s="910"/>
      <c r="V76" s="961">
        <v>231</v>
      </c>
      <c r="W76" s="960"/>
      <c r="X76" s="960"/>
      <c r="Y76" s="960"/>
      <c r="Z76" s="910"/>
      <c r="AA76" s="961">
        <v>13</v>
      </c>
      <c r="AB76" s="960"/>
      <c r="AC76" s="960"/>
      <c r="AD76" s="960"/>
      <c r="AE76" s="910"/>
      <c r="AF76" s="961">
        <v>13</v>
      </c>
      <c r="AG76" s="960"/>
      <c r="AH76" s="960"/>
      <c r="AI76" s="960"/>
      <c r="AJ76" s="910"/>
      <c r="AK76" s="961">
        <v>36</v>
      </c>
      <c r="AL76" s="960"/>
      <c r="AM76" s="960"/>
      <c r="AN76" s="960"/>
      <c r="AO76" s="910"/>
      <c r="AP76" s="961" t="s">
        <v>574</v>
      </c>
      <c r="AQ76" s="960"/>
      <c r="AR76" s="960"/>
      <c r="AS76" s="960"/>
      <c r="AT76" s="910"/>
      <c r="AU76" s="961" t="s">
        <v>601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586</v>
      </c>
      <c r="C77" s="954"/>
      <c r="D77" s="954"/>
      <c r="E77" s="954"/>
      <c r="F77" s="954"/>
      <c r="G77" s="954"/>
      <c r="H77" s="954"/>
      <c r="I77" s="954"/>
      <c r="J77" s="954"/>
      <c r="K77" s="954"/>
      <c r="L77" s="954"/>
      <c r="M77" s="954"/>
      <c r="N77" s="954"/>
      <c r="O77" s="954"/>
      <c r="P77" s="955"/>
      <c r="Q77" s="959">
        <v>767604</v>
      </c>
      <c r="R77" s="960"/>
      <c r="S77" s="960"/>
      <c r="T77" s="960"/>
      <c r="U77" s="910"/>
      <c r="V77" s="961">
        <v>751444</v>
      </c>
      <c r="W77" s="960"/>
      <c r="X77" s="960"/>
      <c r="Y77" s="960"/>
      <c r="Z77" s="910"/>
      <c r="AA77" s="961">
        <v>16160</v>
      </c>
      <c r="AB77" s="960"/>
      <c r="AC77" s="960"/>
      <c r="AD77" s="960"/>
      <c r="AE77" s="910"/>
      <c r="AF77" s="961">
        <v>16160</v>
      </c>
      <c r="AG77" s="960"/>
      <c r="AH77" s="960"/>
      <c r="AI77" s="960"/>
      <c r="AJ77" s="910"/>
      <c r="AK77" s="961" t="s">
        <v>585</v>
      </c>
      <c r="AL77" s="960"/>
      <c r="AM77" s="960"/>
      <c r="AN77" s="960"/>
      <c r="AO77" s="910"/>
      <c r="AP77" s="961" t="s">
        <v>574</v>
      </c>
      <c r="AQ77" s="960"/>
      <c r="AR77" s="960"/>
      <c r="AS77" s="960"/>
      <c r="AT77" s="910"/>
      <c r="AU77" s="961" t="s">
        <v>601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571</v>
      </c>
      <c r="C78" s="954"/>
      <c r="D78" s="954"/>
      <c r="E78" s="954"/>
      <c r="F78" s="954"/>
      <c r="G78" s="954"/>
      <c r="H78" s="954"/>
      <c r="I78" s="954"/>
      <c r="J78" s="954"/>
      <c r="K78" s="954"/>
      <c r="L78" s="954"/>
      <c r="M78" s="954"/>
      <c r="N78" s="954"/>
      <c r="O78" s="954"/>
      <c r="P78" s="955"/>
      <c r="Q78" s="956">
        <v>11585</v>
      </c>
      <c r="R78" s="911"/>
      <c r="S78" s="911"/>
      <c r="T78" s="911"/>
      <c r="U78" s="911"/>
      <c r="V78" s="911">
        <v>9941</v>
      </c>
      <c r="W78" s="911"/>
      <c r="X78" s="911"/>
      <c r="Y78" s="911"/>
      <c r="Z78" s="911"/>
      <c r="AA78" s="911">
        <v>1644</v>
      </c>
      <c r="AB78" s="911"/>
      <c r="AC78" s="911"/>
      <c r="AD78" s="911"/>
      <c r="AE78" s="911"/>
      <c r="AF78" s="911">
        <v>9211</v>
      </c>
      <c r="AG78" s="911"/>
      <c r="AH78" s="911"/>
      <c r="AI78" s="911"/>
      <c r="AJ78" s="911"/>
      <c r="AK78" s="911" t="s">
        <v>574</v>
      </c>
      <c r="AL78" s="911"/>
      <c r="AM78" s="911"/>
      <c r="AN78" s="911"/>
      <c r="AO78" s="911"/>
      <c r="AP78" s="911">
        <v>15645</v>
      </c>
      <c r="AQ78" s="911"/>
      <c r="AR78" s="911"/>
      <c r="AS78" s="911"/>
      <c r="AT78" s="911"/>
      <c r="AU78" s="911" t="s">
        <v>601</v>
      </c>
      <c r="AV78" s="911"/>
      <c r="AW78" s="911"/>
      <c r="AX78" s="911"/>
      <c r="AY78" s="911"/>
      <c r="AZ78" s="957" t="s">
        <v>588</v>
      </c>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25786</v>
      </c>
      <c r="AG88" s="922"/>
      <c r="AH88" s="922"/>
      <c r="AI88" s="922"/>
      <c r="AJ88" s="922"/>
      <c r="AK88" s="919"/>
      <c r="AL88" s="919"/>
      <c r="AM88" s="919"/>
      <c r="AN88" s="919"/>
      <c r="AO88" s="919"/>
      <c r="AP88" s="922">
        <v>15645</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301</v>
      </c>
      <c r="AG109" s="975"/>
      <c r="AH109" s="975"/>
      <c r="AI109" s="975"/>
      <c r="AJ109" s="976"/>
      <c r="AK109" s="974" t="s">
        <v>300</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301</v>
      </c>
      <c r="BW109" s="975"/>
      <c r="BX109" s="975"/>
      <c r="BY109" s="975"/>
      <c r="BZ109" s="976"/>
      <c r="CA109" s="974" t="s">
        <v>300</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301</v>
      </c>
      <c r="DM109" s="975"/>
      <c r="DN109" s="975"/>
      <c r="DO109" s="975"/>
      <c r="DP109" s="976"/>
      <c r="DQ109" s="974" t="s">
        <v>300</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2717606</v>
      </c>
      <c r="AB110" s="982"/>
      <c r="AC110" s="982"/>
      <c r="AD110" s="982"/>
      <c r="AE110" s="983"/>
      <c r="AF110" s="984">
        <v>2816340</v>
      </c>
      <c r="AG110" s="982"/>
      <c r="AH110" s="982"/>
      <c r="AI110" s="982"/>
      <c r="AJ110" s="983"/>
      <c r="AK110" s="984">
        <v>2950263</v>
      </c>
      <c r="AL110" s="982"/>
      <c r="AM110" s="982"/>
      <c r="AN110" s="982"/>
      <c r="AO110" s="983"/>
      <c r="AP110" s="985">
        <v>17</v>
      </c>
      <c r="AQ110" s="986"/>
      <c r="AR110" s="986"/>
      <c r="AS110" s="986"/>
      <c r="AT110" s="987"/>
      <c r="AU110" s="988" t="s">
        <v>71</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29682703</v>
      </c>
      <c r="BR110" s="1017"/>
      <c r="BS110" s="1017"/>
      <c r="BT110" s="1017"/>
      <c r="BU110" s="1017"/>
      <c r="BV110" s="1017">
        <v>29801393</v>
      </c>
      <c r="BW110" s="1017"/>
      <c r="BX110" s="1017"/>
      <c r="BY110" s="1017"/>
      <c r="BZ110" s="1017"/>
      <c r="CA110" s="1017">
        <v>29743517</v>
      </c>
      <c r="CB110" s="1017"/>
      <c r="CC110" s="1017"/>
      <c r="CD110" s="1017"/>
      <c r="CE110" s="1017"/>
      <c r="CF110" s="1031">
        <v>171.2</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126</v>
      </c>
      <c r="DH110" s="1017"/>
      <c r="DI110" s="1017"/>
      <c r="DJ110" s="1017"/>
      <c r="DK110" s="1017"/>
      <c r="DL110" s="1017" t="s">
        <v>126</v>
      </c>
      <c r="DM110" s="1017"/>
      <c r="DN110" s="1017"/>
      <c r="DO110" s="1017"/>
      <c r="DP110" s="1017"/>
      <c r="DQ110" s="1017" t="s">
        <v>126</v>
      </c>
      <c r="DR110" s="1017"/>
      <c r="DS110" s="1017"/>
      <c r="DT110" s="1017"/>
      <c r="DU110" s="1017"/>
      <c r="DV110" s="1018" t="s">
        <v>126</v>
      </c>
      <c r="DW110" s="1018"/>
      <c r="DX110" s="1018"/>
      <c r="DY110" s="1018"/>
      <c r="DZ110" s="1019"/>
    </row>
    <row r="111" spans="1:131" s="246" customFormat="1" ht="26.25" customHeight="1" x14ac:dyDescent="0.15">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429</v>
      </c>
      <c r="AB111" s="1024"/>
      <c r="AC111" s="1024"/>
      <c r="AD111" s="1024"/>
      <c r="AE111" s="1025"/>
      <c r="AF111" s="1026" t="s">
        <v>429</v>
      </c>
      <c r="AG111" s="1024"/>
      <c r="AH111" s="1024"/>
      <c r="AI111" s="1024"/>
      <c r="AJ111" s="1025"/>
      <c r="AK111" s="1026" t="s">
        <v>429</v>
      </c>
      <c r="AL111" s="1024"/>
      <c r="AM111" s="1024"/>
      <c r="AN111" s="1024"/>
      <c r="AO111" s="1025"/>
      <c r="AP111" s="1027" t="s">
        <v>429</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148311</v>
      </c>
      <c r="BR111" s="1010"/>
      <c r="BS111" s="1010"/>
      <c r="BT111" s="1010"/>
      <c r="BU111" s="1010"/>
      <c r="BV111" s="1010">
        <v>113296</v>
      </c>
      <c r="BW111" s="1010"/>
      <c r="BX111" s="1010"/>
      <c r="BY111" s="1010"/>
      <c r="BZ111" s="1010"/>
      <c r="CA111" s="1010">
        <v>84016</v>
      </c>
      <c r="CB111" s="1010"/>
      <c r="CC111" s="1010"/>
      <c r="CD111" s="1010"/>
      <c r="CE111" s="1010"/>
      <c r="CF111" s="1004">
        <v>0.5</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429</v>
      </c>
      <c r="DH111" s="1010"/>
      <c r="DI111" s="1010"/>
      <c r="DJ111" s="1010"/>
      <c r="DK111" s="1010"/>
      <c r="DL111" s="1010" t="s">
        <v>429</v>
      </c>
      <c r="DM111" s="1010"/>
      <c r="DN111" s="1010"/>
      <c r="DO111" s="1010"/>
      <c r="DP111" s="1010"/>
      <c r="DQ111" s="1010" t="s">
        <v>429</v>
      </c>
      <c r="DR111" s="1010"/>
      <c r="DS111" s="1010"/>
      <c r="DT111" s="1010"/>
      <c r="DU111" s="1010"/>
      <c r="DV111" s="1011" t="s">
        <v>429</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434</v>
      </c>
      <c r="AG112" s="1049"/>
      <c r="AH112" s="1049"/>
      <c r="AI112" s="1049"/>
      <c r="AJ112" s="1050"/>
      <c r="AK112" s="1051" t="s">
        <v>126</v>
      </c>
      <c r="AL112" s="1049"/>
      <c r="AM112" s="1049"/>
      <c r="AN112" s="1049"/>
      <c r="AO112" s="1050"/>
      <c r="AP112" s="1052" t="s">
        <v>435</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10033945</v>
      </c>
      <c r="BR112" s="1010"/>
      <c r="BS112" s="1010"/>
      <c r="BT112" s="1010"/>
      <c r="BU112" s="1010"/>
      <c r="BV112" s="1010">
        <v>9883808</v>
      </c>
      <c r="BW112" s="1010"/>
      <c r="BX112" s="1010"/>
      <c r="BY112" s="1010"/>
      <c r="BZ112" s="1010"/>
      <c r="CA112" s="1010">
        <v>9562809</v>
      </c>
      <c r="CB112" s="1010"/>
      <c r="CC112" s="1010"/>
      <c r="CD112" s="1010"/>
      <c r="CE112" s="1010"/>
      <c r="CF112" s="1004">
        <v>55</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435</v>
      </c>
      <c r="DM112" s="1010"/>
      <c r="DN112" s="1010"/>
      <c r="DO112" s="1010"/>
      <c r="DP112" s="1010"/>
      <c r="DQ112" s="1010" t="s">
        <v>126</v>
      </c>
      <c r="DR112" s="1010"/>
      <c r="DS112" s="1010"/>
      <c r="DT112" s="1010"/>
      <c r="DU112" s="1010"/>
      <c r="DV112" s="1011" t="s">
        <v>435</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869806</v>
      </c>
      <c r="AB113" s="1024"/>
      <c r="AC113" s="1024"/>
      <c r="AD113" s="1024"/>
      <c r="AE113" s="1025"/>
      <c r="AF113" s="1026">
        <v>876291</v>
      </c>
      <c r="AG113" s="1024"/>
      <c r="AH113" s="1024"/>
      <c r="AI113" s="1024"/>
      <c r="AJ113" s="1025"/>
      <c r="AK113" s="1026">
        <v>843852</v>
      </c>
      <c r="AL113" s="1024"/>
      <c r="AM113" s="1024"/>
      <c r="AN113" s="1024"/>
      <c r="AO113" s="1025"/>
      <c r="AP113" s="1027">
        <v>4.9000000000000004</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636</v>
      </c>
      <c r="BR113" s="1010"/>
      <c r="BS113" s="1010"/>
      <c r="BT113" s="1010"/>
      <c r="BU113" s="1010"/>
      <c r="BV113" s="1010">
        <v>313</v>
      </c>
      <c r="BW113" s="1010"/>
      <c r="BX113" s="1010"/>
      <c r="BY113" s="1010"/>
      <c r="BZ113" s="1010"/>
      <c r="CA113" s="1010" t="s">
        <v>434</v>
      </c>
      <c r="CB113" s="1010"/>
      <c r="CC113" s="1010"/>
      <c r="CD113" s="1010"/>
      <c r="CE113" s="1010"/>
      <c r="CF113" s="1004" t="s">
        <v>435</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435</v>
      </c>
      <c r="DM113" s="1049"/>
      <c r="DN113" s="1049"/>
      <c r="DO113" s="1049"/>
      <c r="DP113" s="1050"/>
      <c r="DQ113" s="1051" t="s">
        <v>126</v>
      </c>
      <c r="DR113" s="1049"/>
      <c r="DS113" s="1049"/>
      <c r="DT113" s="1049"/>
      <c r="DU113" s="1050"/>
      <c r="DV113" s="1052" t="s">
        <v>435</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2517</v>
      </c>
      <c r="AB114" s="1049"/>
      <c r="AC114" s="1049"/>
      <c r="AD114" s="1049"/>
      <c r="AE114" s="1050"/>
      <c r="AF114" s="1051">
        <v>2065</v>
      </c>
      <c r="AG114" s="1049"/>
      <c r="AH114" s="1049"/>
      <c r="AI114" s="1049"/>
      <c r="AJ114" s="1050"/>
      <c r="AK114" s="1051">
        <v>1961</v>
      </c>
      <c r="AL114" s="1049"/>
      <c r="AM114" s="1049"/>
      <c r="AN114" s="1049"/>
      <c r="AO114" s="1050"/>
      <c r="AP114" s="1052">
        <v>0</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3916972</v>
      </c>
      <c r="BR114" s="1010"/>
      <c r="BS114" s="1010"/>
      <c r="BT114" s="1010"/>
      <c r="BU114" s="1010"/>
      <c r="BV114" s="1010">
        <v>3687256</v>
      </c>
      <c r="BW114" s="1010"/>
      <c r="BX114" s="1010"/>
      <c r="BY114" s="1010"/>
      <c r="BZ114" s="1010"/>
      <c r="CA114" s="1010">
        <v>3613042</v>
      </c>
      <c r="CB114" s="1010"/>
      <c r="CC114" s="1010"/>
      <c r="CD114" s="1010"/>
      <c r="CE114" s="1010"/>
      <c r="CF114" s="1004">
        <v>20.8</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444</v>
      </c>
      <c r="DM114" s="1049"/>
      <c r="DN114" s="1049"/>
      <c r="DO114" s="1049"/>
      <c r="DP114" s="1050"/>
      <c r="DQ114" s="1051" t="s">
        <v>126</v>
      </c>
      <c r="DR114" s="1049"/>
      <c r="DS114" s="1049"/>
      <c r="DT114" s="1049"/>
      <c r="DU114" s="1050"/>
      <c r="DV114" s="1052" t="s">
        <v>126</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43197</v>
      </c>
      <c r="AB115" s="1024"/>
      <c r="AC115" s="1024"/>
      <c r="AD115" s="1024"/>
      <c r="AE115" s="1025"/>
      <c r="AF115" s="1026">
        <v>37782</v>
      </c>
      <c r="AG115" s="1024"/>
      <c r="AH115" s="1024"/>
      <c r="AI115" s="1024"/>
      <c r="AJ115" s="1025"/>
      <c r="AK115" s="1026">
        <v>31415</v>
      </c>
      <c r="AL115" s="1024"/>
      <c r="AM115" s="1024"/>
      <c r="AN115" s="1024"/>
      <c r="AO115" s="1025"/>
      <c r="AP115" s="1027">
        <v>0.2</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126</v>
      </c>
      <c r="BR115" s="1010"/>
      <c r="BS115" s="1010"/>
      <c r="BT115" s="1010"/>
      <c r="BU115" s="1010"/>
      <c r="BV115" s="1010" t="s">
        <v>126</v>
      </c>
      <c r="BW115" s="1010"/>
      <c r="BX115" s="1010"/>
      <c r="BY115" s="1010"/>
      <c r="BZ115" s="1010"/>
      <c r="CA115" s="1010" t="s">
        <v>435</v>
      </c>
      <c r="CB115" s="1010"/>
      <c r="CC115" s="1010"/>
      <c r="CD115" s="1010"/>
      <c r="CE115" s="1010"/>
      <c r="CF115" s="1004" t="s">
        <v>447</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126</v>
      </c>
      <c r="DM115" s="1049"/>
      <c r="DN115" s="1049"/>
      <c r="DO115" s="1049"/>
      <c r="DP115" s="1050"/>
      <c r="DQ115" s="1051" t="s">
        <v>434</v>
      </c>
      <c r="DR115" s="1049"/>
      <c r="DS115" s="1049"/>
      <c r="DT115" s="1049"/>
      <c r="DU115" s="1050"/>
      <c r="DV115" s="1052" t="s">
        <v>435</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435</v>
      </c>
      <c r="AG116" s="1049"/>
      <c r="AH116" s="1049"/>
      <c r="AI116" s="1049"/>
      <c r="AJ116" s="1050"/>
      <c r="AK116" s="1051" t="s">
        <v>435</v>
      </c>
      <c r="AL116" s="1049"/>
      <c r="AM116" s="1049"/>
      <c r="AN116" s="1049"/>
      <c r="AO116" s="1050"/>
      <c r="AP116" s="1052" t="s">
        <v>126</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451</v>
      </c>
      <c r="BR116" s="1010"/>
      <c r="BS116" s="1010"/>
      <c r="BT116" s="1010"/>
      <c r="BU116" s="1010"/>
      <c r="BV116" s="1010" t="s">
        <v>435</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126</v>
      </c>
      <c r="DH116" s="1049"/>
      <c r="DI116" s="1049"/>
      <c r="DJ116" s="1049"/>
      <c r="DK116" s="1050"/>
      <c r="DL116" s="1051" t="s">
        <v>435</v>
      </c>
      <c r="DM116" s="1049"/>
      <c r="DN116" s="1049"/>
      <c r="DO116" s="1049"/>
      <c r="DP116" s="1050"/>
      <c r="DQ116" s="1051" t="s">
        <v>435</v>
      </c>
      <c r="DR116" s="1049"/>
      <c r="DS116" s="1049"/>
      <c r="DT116" s="1049"/>
      <c r="DU116" s="1050"/>
      <c r="DV116" s="1052" t="s">
        <v>435</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3633126</v>
      </c>
      <c r="AB117" s="1067"/>
      <c r="AC117" s="1067"/>
      <c r="AD117" s="1067"/>
      <c r="AE117" s="1068"/>
      <c r="AF117" s="1069">
        <v>3732478</v>
      </c>
      <c r="AG117" s="1067"/>
      <c r="AH117" s="1067"/>
      <c r="AI117" s="1067"/>
      <c r="AJ117" s="1068"/>
      <c r="AK117" s="1069">
        <v>3827491</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435</v>
      </c>
      <c r="BW117" s="1010"/>
      <c r="BX117" s="1010"/>
      <c r="BY117" s="1010"/>
      <c r="BZ117" s="1010"/>
      <c r="CA117" s="1010" t="s">
        <v>435</v>
      </c>
      <c r="CB117" s="1010"/>
      <c r="CC117" s="1010"/>
      <c r="CD117" s="1010"/>
      <c r="CE117" s="1010"/>
      <c r="CF117" s="1004" t="s">
        <v>435</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435</v>
      </c>
      <c r="DH117" s="1049"/>
      <c r="DI117" s="1049"/>
      <c r="DJ117" s="1049"/>
      <c r="DK117" s="1050"/>
      <c r="DL117" s="1051" t="s">
        <v>435</v>
      </c>
      <c r="DM117" s="1049"/>
      <c r="DN117" s="1049"/>
      <c r="DO117" s="1049"/>
      <c r="DP117" s="1050"/>
      <c r="DQ117" s="1051" t="s">
        <v>435</v>
      </c>
      <c r="DR117" s="1049"/>
      <c r="DS117" s="1049"/>
      <c r="DT117" s="1049"/>
      <c r="DU117" s="1050"/>
      <c r="DV117" s="1052" t="s">
        <v>435</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301</v>
      </c>
      <c r="AG118" s="975"/>
      <c r="AH118" s="975"/>
      <c r="AI118" s="975"/>
      <c r="AJ118" s="976"/>
      <c r="AK118" s="974" t="s">
        <v>300</v>
      </c>
      <c r="AL118" s="975"/>
      <c r="AM118" s="975"/>
      <c r="AN118" s="975"/>
      <c r="AO118" s="976"/>
      <c r="AP118" s="1061" t="s">
        <v>422</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435</v>
      </c>
      <c r="BW118" s="1088"/>
      <c r="BX118" s="1088"/>
      <c r="BY118" s="1088"/>
      <c r="BZ118" s="1088"/>
      <c r="CA118" s="1088" t="s">
        <v>126</v>
      </c>
      <c r="CB118" s="1088"/>
      <c r="CC118" s="1088"/>
      <c r="CD118" s="1088"/>
      <c r="CE118" s="1088"/>
      <c r="CF118" s="1004" t="s">
        <v>434</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126</v>
      </c>
      <c r="DH118" s="1049"/>
      <c r="DI118" s="1049"/>
      <c r="DJ118" s="1049"/>
      <c r="DK118" s="1050"/>
      <c r="DL118" s="1051" t="s">
        <v>126</v>
      </c>
      <c r="DM118" s="1049"/>
      <c r="DN118" s="1049"/>
      <c r="DO118" s="1049"/>
      <c r="DP118" s="1050"/>
      <c r="DQ118" s="1051" t="s">
        <v>126</v>
      </c>
      <c r="DR118" s="1049"/>
      <c r="DS118" s="1049"/>
      <c r="DT118" s="1049"/>
      <c r="DU118" s="1050"/>
      <c r="DV118" s="1052" t="s">
        <v>435</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435</v>
      </c>
      <c r="AB119" s="982"/>
      <c r="AC119" s="982"/>
      <c r="AD119" s="982"/>
      <c r="AE119" s="983"/>
      <c r="AF119" s="984" t="s">
        <v>126</v>
      </c>
      <c r="AG119" s="982"/>
      <c r="AH119" s="982"/>
      <c r="AI119" s="982"/>
      <c r="AJ119" s="983"/>
      <c r="AK119" s="984" t="s">
        <v>126</v>
      </c>
      <c r="AL119" s="982"/>
      <c r="AM119" s="982"/>
      <c r="AN119" s="982"/>
      <c r="AO119" s="983"/>
      <c r="AP119" s="985" t="s">
        <v>435</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458</v>
      </c>
      <c r="BP119" s="1096"/>
      <c r="BQ119" s="1087">
        <v>43782567</v>
      </c>
      <c r="BR119" s="1088"/>
      <c r="BS119" s="1088"/>
      <c r="BT119" s="1088"/>
      <c r="BU119" s="1088"/>
      <c r="BV119" s="1088">
        <v>43486066</v>
      </c>
      <c r="BW119" s="1088"/>
      <c r="BX119" s="1088"/>
      <c r="BY119" s="1088"/>
      <c r="BZ119" s="1088"/>
      <c r="CA119" s="1088">
        <v>43003384</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148311</v>
      </c>
      <c r="DH119" s="1074"/>
      <c r="DI119" s="1074"/>
      <c r="DJ119" s="1074"/>
      <c r="DK119" s="1075"/>
      <c r="DL119" s="1073">
        <v>113296</v>
      </c>
      <c r="DM119" s="1074"/>
      <c r="DN119" s="1074"/>
      <c r="DO119" s="1074"/>
      <c r="DP119" s="1075"/>
      <c r="DQ119" s="1073">
        <v>84016</v>
      </c>
      <c r="DR119" s="1074"/>
      <c r="DS119" s="1074"/>
      <c r="DT119" s="1074"/>
      <c r="DU119" s="1075"/>
      <c r="DV119" s="1076">
        <v>0.5</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435</v>
      </c>
      <c r="AG120" s="1049"/>
      <c r="AH120" s="1049"/>
      <c r="AI120" s="1049"/>
      <c r="AJ120" s="1050"/>
      <c r="AK120" s="1051" t="s">
        <v>435</v>
      </c>
      <c r="AL120" s="1049"/>
      <c r="AM120" s="1049"/>
      <c r="AN120" s="1049"/>
      <c r="AO120" s="1050"/>
      <c r="AP120" s="1052" t="s">
        <v>126</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9207586</v>
      </c>
      <c r="BR120" s="1017"/>
      <c r="BS120" s="1017"/>
      <c r="BT120" s="1017"/>
      <c r="BU120" s="1017"/>
      <c r="BV120" s="1017">
        <v>10249974</v>
      </c>
      <c r="BW120" s="1017"/>
      <c r="BX120" s="1017"/>
      <c r="BY120" s="1017"/>
      <c r="BZ120" s="1017"/>
      <c r="CA120" s="1017">
        <v>11319922</v>
      </c>
      <c r="CB120" s="1017"/>
      <c r="CC120" s="1017"/>
      <c r="CD120" s="1017"/>
      <c r="CE120" s="1017"/>
      <c r="CF120" s="1031">
        <v>65.2</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9171289</v>
      </c>
      <c r="DH120" s="1017"/>
      <c r="DI120" s="1017"/>
      <c r="DJ120" s="1017"/>
      <c r="DK120" s="1017"/>
      <c r="DL120" s="1017">
        <v>9095382</v>
      </c>
      <c r="DM120" s="1017"/>
      <c r="DN120" s="1017"/>
      <c r="DO120" s="1017"/>
      <c r="DP120" s="1017"/>
      <c r="DQ120" s="1017">
        <v>8817463</v>
      </c>
      <c r="DR120" s="1017"/>
      <c r="DS120" s="1017"/>
      <c r="DT120" s="1017"/>
      <c r="DU120" s="1017"/>
      <c r="DV120" s="1018">
        <v>50.7</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126</v>
      </c>
      <c r="AG121" s="1049"/>
      <c r="AH121" s="1049"/>
      <c r="AI121" s="1049"/>
      <c r="AJ121" s="1050"/>
      <c r="AK121" s="1051" t="s">
        <v>435</v>
      </c>
      <c r="AL121" s="1049"/>
      <c r="AM121" s="1049"/>
      <c r="AN121" s="1049"/>
      <c r="AO121" s="1050"/>
      <c r="AP121" s="1052" t="s">
        <v>126</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434228</v>
      </c>
      <c r="BR121" s="1010"/>
      <c r="BS121" s="1010"/>
      <c r="BT121" s="1010"/>
      <c r="BU121" s="1010"/>
      <c r="BV121" s="1010">
        <v>297769</v>
      </c>
      <c r="BW121" s="1010"/>
      <c r="BX121" s="1010"/>
      <c r="BY121" s="1010"/>
      <c r="BZ121" s="1010"/>
      <c r="CA121" s="1010">
        <v>218859</v>
      </c>
      <c r="CB121" s="1010"/>
      <c r="CC121" s="1010"/>
      <c r="CD121" s="1010"/>
      <c r="CE121" s="1010"/>
      <c r="CF121" s="1004">
        <v>1.3</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v>862656</v>
      </c>
      <c r="DH121" s="1010"/>
      <c r="DI121" s="1010"/>
      <c r="DJ121" s="1010"/>
      <c r="DK121" s="1010"/>
      <c r="DL121" s="1010">
        <v>788426</v>
      </c>
      <c r="DM121" s="1010"/>
      <c r="DN121" s="1010"/>
      <c r="DO121" s="1010"/>
      <c r="DP121" s="1010"/>
      <c r="DQ121" s="1010">
        <v>691255</v>
      </c>
      <c r="DR121" s="1010"/>
      <c r="DS121" s="1010"/>
      <c r="DT121" s="1010"/>
      <c r="DU121" s="1010"/>
      <c r="DV121" s="1011">
        <v>4</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447</v>
      </c>
      <c r="AG122" s="1049"/>
      <c r="AH122" s="1049"/>
      <c r="AI122" s="1049"/>
      <c r="AJ122" s="1050"/>
      <c r="AK122" s="1051" t="s">
        <v>126</v>
      </c>
      <c r="AL122" s="1049"/>
      <c r="AM122" s="1049"/>
      <c r="AN122" s="1049"/>
      <c r="AO122" s="1050"/>
      <c r="AP122" s="1052" t="s">
        <v>435</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31109591</v>
      </c>
      <c r="BR122" s="1088"/>
      <c r="BS122" s="1088"/>
      <c r="BT122" s="1088"/>
      <c r="BU122" s="1088"/>
      <c r="BV122" s="1088">
        <v>30547421</v>
      </c>
      <c r="BW122" s="1088"/>
      <c r="BX122" s="1088"/>
      <c r="BY122" s="1088"/>
      <c r="BZ122" s="1088"/>
      <c r="CA122" s="1088">
        <v>29726825</v>
      </c>
      <c r="CB122" s="1088"/>
      <c r="CC122" s="1088"/>
      <c r="CD122" s="1088"/>
      <c r="CE122" s="1088"/>
      <c r="CF122" s="1108">
        <v>171.1</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126</v>
      </c>
      <c r="DH122" s="1010"/>
      <c r="DI122" s="1010"/>
      <c r="DJ122" s="1010"/>
      <c r="DK122" s="1010"/>
      <c r="DL122" s="1010" t="s">
        <v>126</v>
      </c>
      <c r="DM122" s="1010"/>
      <c r="DN122" s="1010"/>
      <c r="DO122" s="1010"/>
      <c r="DP122" s="1010"/>
      <c r="DQ122" s="1010">
        <v>54091</v>
      </c>
      <c r="DR122" s="1010"/>
      <c r="DS122" s="1010"/>
      <c r="DT122" s="1010"/>
      <c r="DU122" s="1010"/>
      <c r="DV122" s="1011">
        <v>0.3</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434</v>
      </c>
      <c r="AB123" s="1049"/>
      <c r="AC123" s="1049"/>
      <c r="AD123" s="1049"/>
      <c r="AE123" s="1050"/>
      <c r="AF123" s="1051" t="s">
        <v>435</v>
      </c>
      <c r="AG123" s="1049"/>
      <c r="AH123" s="1049"/>
      <c r="AI123" s="1049"/>
      <c r="AJ123" s="1050"/>
      <c r="AK123" s="1051" t="s">
        <v>126</v>
      </c>
      <c r="AL123" s="1049"/>
      <c r="AM123" s="1049"/>
      <c r="AN123" s="1049"/>
      <c r="AO123" s="1050"/>
      <c r="AP123" s="1052" t="s">
        <v>434</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468</v>
      </c>
      <c r="BP123" s="1096"/>
      <c r="BQ123" s="1155">
        <v>40751405</v>
      </c>
      <c r="BR123" s="1156"/>
      <c r="BS123" s="1156"/>
      <c r="BT123" s="1156"/>
      <c r="BU123" s="1156"/>
      <c r="BV123" s="1156">
        <v>41095164</v>
      </c>
      <c r="BW123" s="1156"/>
      <c r="BX123" s="1156"/>
      <c r="BY123" s="1156"/>
      <c r="BZ123" s="1156"/>
      <c r="CA123" s="1156">
        <v>41265606</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126</v>
      </c>
      <c r="AG124" s="1049"/>
      <c r="AH124" s="1049"/>
      <c r="AI124" s="1049"/>
      <c r="AJ124" s="1050"/>
      <c r="AK124" s="1051" t="s">
        <v>126</v>
      </c>
      <c r="AL124" s="1049"/>
      <c r="AM124" s="1049"/>
      <c r="AN124" s="1049"/>
      <c r="AO124" s="1050"/>
      <c r="AP124" s="1052" t="s">
        <v>126</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17.3</v>
      </c>
      <c r="BR124" s="1118"/>
      <c r="BS124" s="1118"/>
      <c r="BT124" s="1118"/>
      <c r="BU124" s="1118"/>
      <c r="BV124" s="1118">
        <v>13.7</v>
      </c>
      <c r="BW124" s="1118"/>
      <c r="BX124" s="1118"/>
      <c r="BY124" s="1118"/>
      <c r="BZ124" s="1118"/>
      <c r="CA124" s="1118">
        <v>10</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434</v>
      </c>
      <c r="DM124" s="1074"/>
      <c r="DN124" s="1074"/>
      <c r="DO124" s="1074"/>
      <c r="DP124" s="1075"/>
      <c r="DQ124" s="1073" t="s">
        <v>435</v>
      </c>
      <c r="DR124" s="1074"/>
      <c r="DS124" s="1074"/>
      <c r="DT124" s="1074"/>
      <c r="DU124" s="1075"/>
      <c r="DV124" s="1076" t="s">
        <v>126</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435</v>
      </c>
      <c r="AL125" s="1049"/>
      <c r="AM125" s="1049"/>
      <c r="AN125" s="1049"/>
      <c r="AO125" s="1050"/>
      <c r="AP125" s="1052" t="s">
        <v>435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435</v>
      </c>
      <c r="DH125" s="1017"/>
      <c r="DI125" s="1017"/>
      <c r="DJ125" s="1017"/>
      <c r="DK125" s="1017"/>
      <c r="DL125" s="1017" t="s">
        <v>435</v>
      </c>
      <c r="DM125" s="1017"/>
      <c r="DN125" s="1017"/>
      <c r="DO125" s="1017"/>
      <c r="DP125" s="1017"/>
      <c r="DQ125" s="1017" t="s">
        <v>435</v>
      </c>
      <c r="DR125" s="1017"/>
      <c r="DS125" s="1017"/>
      <c r="DT125" s="1017"/>
      <c r="DU125" s="1017"/>
      <c r="DV125" s="1018" t="s">
        <v>126</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435</v>
      </c>
      <c r="AB126" s="1049"/>
      <c r="AC126" s="1049"/>
      <c r="AD126" s="1049"/>
      <c r="AE126" s="1050"/>
      <c r="AF126" s="1051" t="s">
        <v>435</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435</v>
      </c>
      <c r="DH126" s="1010"/>
      <c r="DI126" s="1010"/>
      <c r="DJ126" s="1010"/>
      <c r="DK126" s="1010"/>
      <c r="DL126" s="1010" t="s">
        <v>126</v>
      </c>
      <c r="DM126" s="1010"/>
      <c r="DN126" s="1010"/>
      <c r="DO126" s="1010"/>
      <c r="DP126" s="1010"/>
      <c r="DQ126" s="1010" t="s">
        <v>126</v>
      </c>
      <c r="DR126" s="1010"/>
      <c r="DS126" s="1010"/>
      <c r="DT126" s="1010"/>
      <c r="DU126" s="1010"/>
      <c r="DV126" s="1011" t="s">
        <v>126</v>
      </c>
      <c r="DW126" s="1011"/>
      <c r="DX126" s="1011"/>
      <c r="DY126" s="1011"/>
      <c r="DZ126" s="1012"/>
    </row>
    <row r="127" spans="1:130" s="246"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43197</v>
      </c>
      <c r="AB127" s="1049"/>
      <c r="AC127" s="1049"/>
      <c r="AD127" s="1049"/>
      <c r="AE127" s="1050"/>
      <c r="AF127" s="1051">
        <v>37782</v>
      </c>
      <c r="AG127" s="1049"/>
      <c r="AH127" s="1049"/>
      <c r="AI127" s="1049"/>
      <c r="AJ127" s="1050"/>
      <c r="AK127" s="1051">
        <v>31415</v>
      </c>
      <c r="AL127" s="1049"/>
      <c r="AM127" s="1049"/>
      <c r="AN127" s="1049"/>
      <c r="AO127" s="1050"/>
      <c r="AP127" s="1052">
        <v>0.2</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435</v>
      </c>
      <c r="DM127" s="1010"/>
      <c r="DN127" s="1010"/>
      <c r="DO127" s="1010"/>
      <c r="DP127" s="1010"/>
      <c r="DQ127" s="1010" t="s">
        <v>435</v>
      </c>
      <c r="DR127" s="1010"/>
      <c r="DS127" s="1010"/>
      <c r="DT127" s="1010"/>
      <c r="DU127" s="1010"/>
      <c r="DV127" s="1011" t="s">
        <v>126</v>
      </c>
      <c r="DW127" s="1011"/>
      <c r="DX127" s="1011"/>
      <c r="DY127" s="1011"/>
      <c r="DZ127" s="1012"/>
    </row>
    <row r="128" spans="1:130" s="246"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104833</v>
      </c>
      <c r="AB128" s="1138"/>
      <c r="AC128" s="1138"/>
      <c r="AD128" s="1138"/>
      <c r="AE128" s="1139"/>
      <c r="AF128" s="1140">
        <v>26002</v>
      </c>
      <c r="AG128" s="1138"/>
      <c r="AH128" s="1138"/>
      <c r="AI128" s="1138"/>
      <c r="AJ128" s="1139"/>
      <c r="AK128" s="1140">
        <v>22711</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126</v>
      </c>
      <c r="BG128" s="1145"/>
      <c r="BH128" s="1145"/>
      <c r="BI128" s="1145"/>
      <c r="BJ128" s="1145"/>
      <c r="BK128" s="1145"/>
      <c r="BL128" s="1146"/>
      <c r="BM128" s="1144">
        <v>12.49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t="s">
        <v>434</v>
      </c>
      <c r="DH128" s="1130"/>
      <c r="DI128" s="1130"/>
      <c r="DJ128" s="1130"/>
      <c r="DK128" s="1130"/>
      <c r="DL128" s="1130" t="s">
        <v>435</v>
      </c>
      <c r="DM128" s="1130"/>
      <c r="DN128" s="1130"/>
      <c r="DO128" s="1130"/>
      <c r="DP128" s="1130"/>
      <c r="DQ128" s="1130" t="s">
        <v>434</v>
      </c>
      <c r="DR128" s="1130"/>
      <c r="DS128" s="1130"/>
      <c r="DT128" s="1130"/>
      <c r="DU128" s="1130"/>
      <c r="DV128" s="1131" t="s">
        <v>435</v>
      </c>
      <c r="DW128" s="1131"/>
      <c r="DX128" s="1131"/>
      <c r="DY128" s="1131"/>
      <c r="DZ128" s="1132"/>
    </row>
    <row r="129" spans="1:131" s="246" customFormat="1" ht="26.25" customHeight="1" x14ac:dyDescent="0.15">
      <c r="A129" s="1020" t="s">
        <v>104</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20183448</v>
      </c>
      <c r="AB129" s="1049"/>
      <c r="AC129" s="1049"/>
      <c r="AD129" s="1049"/>
      <c r="AE129" s="1050"/>
      <c r="AF129" s="1051">
        <v>20144006</v>
      </c>
      <c r="AG129" s="1049"/>
      <c r="AH129" s="1049"/>
      <c r="AI129" s="1049"/>
      <c r="AJ129" s="1050"/>
      <c r="AK129" s="1051">
        <v>20078979</v>
      </c>
      <c r="AL129" s="1049"/>
      <c r="AM129" s="1049"/>
      <c r="AN129" s="1049"/>
      <c r="AO129" s="1050"/>
      <c r="AP129" s="1166"/>
      <c r="AQ129" s="1167"/>
      <c r="AR129" s="1167"/>
      <c r="AS129" s="1167"/>
      <c r="AT129" s="1168"/>
      <c r="AU129" s="284"/>
      <c r="AV129" s="284"/>
      <c r="AW129" s="284"/>
      <c r="AX129" s="1157" t="s">
        <v>485</v>
      </c>
      <c r="AY129" s="1040"/>
      <c r="AZ129" s="1040"/>
      <c r="BA129" s="1040"/>
      <c r="BB129" s="1040"/>
      <c r="BC129" s="1040"/>
      <c r="BD129" s="1040"/>
      <c r="BE129" s="1041"/>
      <c r="BF129" s="1158" t="s">
        <v>447</v>
      </c>
      <c r="BG129" s="1159"/>
      <c r="BH129" s="1159"/>
      <c r="BI129" s="1159"/>
      <c r="BJ129" s="1159"/>
      <c r="BK129" s="1159"/>
      <c r="BL129" s="1160"/>
      <c r="BM129" s="1158">
        <v>17.489999999999998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487</v>
      </c>
      <c r="X130" s="1164"/>
      <c r="Y130" s="1164"/>
      <c r="Z130" s="1165"/>
      <c r="AA130" s="1048">
        <v>2705815</v>
      </c>
      <c r="AB130" s="1049"/>
      <c r="AC130" s="1049"/>
      <c r="AD130" s="1049"/>
      <c r="AE130" s="1050"/>
      <c r="AF130" s="1051">
        <v>2707049</v>
      </c>
      <c r="AG130" s="1049"/>
      <c r="AH130" s="1049"/>
      <c r="AI130" s="1049"/>
      <c r="AJ130" s="1050"/>
      <c r="AK130" s="1051">
        <v>2703886</v>
      </c>
      <c r="AL130" s="1049"/>
      <c r="AM130" s="1049"/>
      <c r="AN130" s="1049"/>
      <c r="AO130" s="1050"/>
      <c r="AP130" s="1166"/>
      <c r="AQ130" s="1167"/>
      <c r="AR130" s="1167"/>
      <c r="AS130" s="1167"/>
      <c r="AT130" s="1168"/>
      <c r="AU130" s="284"/>
      <c r="AV130" s="284"/>
      <c r="AW130" s="284"/>
      <c r="AX130" s="1157" t="s">
        <v>488</v>
      </c>
      <c r="AY130" s="1040"/>
      <c r="AZ130" s="1040"/>
      <c r="BA130" s="1040"/>
      <c r="BB130" s="1040"/>
      <c r="BC130" s="1040"/>
      <c r="BD130" s="1040"/>
      <c r="BE130" s="1041"/>
      <c r="BF130" s="1194">
        <v>5.5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489</v>
      </c>
      <c r="X131" s="1202"/>
      <c r="Y131" s="1202"/>
      <c r="Z131" s="1203"/>
      <c r="AA131" s="1095">
        <v>17477633</v>
      </c>
      <c r="AB131" s="1074"/>
      <c r="AC131" s="1074"/>
      <c r="AD131" s="1074"/>
      <c r="AE131" s="1075"/>
      <c r="AF131" s="1073">
        <v>17436957</v>
      </c>
      <c r="AG131" s="1074"/>
      <c r="AH131" s="1074"/>
      <c r="AI131" s="1074"/>
      <c r="AJ131" s="1075"/>
      <c r="AK131" s="1073">
        <v>17375093</v>
      </c>
      <c r="AL131" s="1074"/>
      <c r="AM131" s="1074"/>
      <c r="AN131" s="1074"/>
      <c r="AO131" s="1075"/>
      <c r="AP131" s="1204"/>
      <c r="AQ131" s="1205"/>
      <c r="AR131" s="1205"/>
      <c r="AS131" s="1205"/>
      <c r="AT131" s="1206"/>
      <c r="AU131" s="284"/>
      <c r="AV131" s="284"/>
      <c r="AW131" s="284"/>
      <c r="AX131" s="1176" t="s">
        <v>490</v>
      </c>
      <c r="AY131" s="1127"/>
      <c r="AZ131" s="1127"/>
      <c r="BA131" s="1127"/>
      <c r="BB131" s="1127"/>
      <c r="BC131" s="1127"/>
      <c r="BD131" s="1127"/>
      <c r="BE131" s="1128"/>
      <c r="BF131" s="1177">
        <v>10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4.7058889500000003</v>
      </c>
      <c r="AB132" s="1190"/>
      <c r="AC132" s="1190"/>
      <c r="AD132" s="1190"/>
      <c r="AE132" s="1191"/>
      <c r="AF132" s="1192">
        <v>5.7316594859999999</v>
      </c>
      <c r="AG132" s="1190"/>
      <c r="AH132" s="1190"/>
      <c r="AI132" s="1190"/>
      <c r="AJ132" s="1191"/>
      <c r="AK132" s="1192">
        <v>6.3360466620000002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6.2</v>
      </c>
      <c r="AB133" s="1173"/>
      <c r="AC133" s="1173"/>
      <c r="AD133" s="1173"/>
      <c r="AE133" s="1174"/>
      <c r="AF133" s="1172">
        <v>5.5</v>
      </c>
      <c r="AG133" s="1173"/>
      <c r="AH133" s="1173"/>
      <c r="AI133" s="1173"/>
      <c r="AJ133" s="1174"/>
      <c r="AK133" s="1172">
        <v>5.5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J1fBaoTlwUHgfRpL9bUB1vm3/DrWDzxuQL1LQWIK/IjYkTN0ZToB4X05CcbM3p+Y9Mr8VmwGwS4T8YJcKIDXg==" saltValue="esA9zSnv1f1ehvBATlbg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9RGYh2tFlC3ofHb/2S6u79cJ4m6XAs13yymssmDKzthPXQiUlBOJPDz8+qj7clSRrJ7lYuAN+gDJzu2C0FQqw==" saltValue="SQyzWcUGTBhZIzOiG0u0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aSpMhef+833TnzYnOYHbjtyo13aXNDXqv5VLggPNjnsDWhDOrHZ8+NeRbmiurJNMdha7+iU6eDityx9+UPBAw==" saltValue="GfhvQExUxKBQyhcY0J87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5092859</v>
      </c>
      <c r="AP9" s="312">
        <v>50098</v>
      </c>
      <c r="AQ9" s="313">
        <v>72852</v>
      </c>
      <c r="AR9" s="314">
        <v>-31.2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178800</v>
      </c>
      <c r="AP10" s="315">
        <v>1759</v>
      </c>
      <c r="AQ10" s="316">
        <v>5779</v>
      </c>
      <c r="AR10" s="317">
        <v>-69.599999999999994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60</v>
      </c>
      <c r="AP11" s="315">
        <v>1</v>
      </c>
      <c r="AQ11" s="316">
        <v>5205</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v>86236</v>
      </c>
      <c r="AP12" s="315">
        <v>848</v>
      </c>
      <c r="AQ12" s="316">
        <v>1186</v>
      </c>
      <c r="AR12" s="317">
        <v>-28.5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507</v>
      </c>
      <c r="AP13" s="315" t="s">
        <v>507</v>
      </c>
      <c r="AQ13" s="316">
        <v>2</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365702</v>
      </c>
      <c r="AP14" s="315">
        <v>3597</v>
      </c>
      <c r="AQ14" s="316">
        <v>3005</v>
      </c>
      <c r="AR14" s="317">
        <v>19.7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101531</v>
      </c>
      <c r="AP15" s="315">
        <v>999</v>
      </c>
      <c r="AQ15" s="316">
        <v>1720</v>
      </c>
      <c r="AR15" s="317">
        <v>-41.9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-431721</v>
      </c>
      <c r="AP16" s="315">
        <v>-4247</v>
      </c>
      <c r="AQ16" s="316">
        <v>-6900</v>
      </c>
      <c r="AR16" s="317">
        <v>-38.4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5393467</v>
      </c>
      <c r="AP17" s="315">
        <v>53055</v>
      </c>
      <c r="AQ17" s="316">
        <v>82850</v>
      </c>
      <c r="AR17" s="317">
        <v>-36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4.67</v>
      </c>
      <c r="AP21" s="328">
        <v>8.1999999999999993</v>
      </c>
      <c r="AQ21" s="329">
        <v>-3.53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99.4</v>
      </c>
      <c r="AP22" s="333">
        <v>97.9</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2950263</v>
      </c>
      <c r="AP32" s="342">
        <v>29021</v>
      </c>
      <c r="AQ32" s="343">
        <v>53769</v>
      </c>
      <c r="AR32" s="344">
        <v>-46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507</v>
      </c>
      <c r="AP34" s="342" t="s">
        <v>507</v>
      </c>
      <c r="AQ34" s="343">
        <v>30</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843852</v>
      </c>
      <c r="AP35" s="342">
        <v>8301</v>
      </c>
      <c r="AQ35" s="343">
        <v>13935</v>
      </c>
      <c r="AR35" s="344">
        <v>-40.4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1961</v>
      </c>
      <c r="AP36" s="342">
        <v>19</v>
      </c>
      <c r="AQ36" s="343">
        <v>1254</v>
      </c>
      <c r="AR36" s="344">
        <v>-98.5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v>31415</v>
      </c>
      <c r="AP37" s="342">
        <v>309</v>
      </c>
      <c r="AQ37" s="343">
        <v>601</v>
      </c>
      <c r="AR37" s="344">
        <v>-48.6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-22711</v>
      </c>
      <c r="AP39" s="342">
        <v>-223</v>
      </c>
      <c r="AQ39" s="343">
        <v>-4013</v>
      </c>
      <c r="AR39" s="344">
        <v>-94.4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-2703886</v>
      </c>
      <c r="AP40" s="342">
        <v>-26598</v>
      </c>
      <c r="AQ40" s="343">
        <v>-48341</v>
      </c>
      <c r="AR40" s="344">
        <v>-45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1100894</v>
      </c>
      <c r="AP41" s="342">
        <v>10829</v>
      </c>
      <c r="AQ41" s="343">
        <v>17235</v>
      </c>
      <c r="AR41" s="344">
        <v>-37.200000000000003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4162612</v>
      </c>
      <c r="AN51" s="364">
        <v>41568</v>
      </c>
      <c r="AO51" s="365">
        <v>13.1</v>
      </c>
      <c r="AP51" s="366">
        <v>66255</v>
      </c>
      <c r="AQ51" s="367">
        <v>3.6</v>
      </c>
      <c r="AR51" s="368">
        <v>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1288954</v>
      </c>
      <c r="AN52" s="372">
        <v>12872</v>
      </c>
      <c r="AO52" s="373">
        <v>-30.1</v>
      </c>
      <c r="AP52" s="374">
        <v>31822</v>
      </c>
      <c r="AQ52" s="375">
        <v>8.8000000000000007</v>
      </c>
      <c r="AR52" s="376">
        <v>-38.9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4330882</v>
      </c>
      <c r="AN53" s="364">
        <v>43254</v>
      </c>
      <c r="AO53" s="365">
        <v>4.0999999999999996</v>
      </c>
      <c r="AP53" s="366">
        <v>92247</v>
      </c>
      <c r="AQ53" s="367">
        <v>39.200000000000003</v>
      </c>
      <c r="AR53" s="368">
        <v>-35.1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1682410</v>
      </c>
      <c r="AN54" s="372">
        <v>16803</v>
      </c>
      <c r="AO54" s="373">
        <v>30.5</v>
      </c>
      <c r="AP54" s="374">
        <v>37204</v>
      </c>
      <c r="AQ54" s="375">
        <v>16.899999999999999</v>
      </c>
      <c r="AR54" s="376">
        <v>13.6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4285259</v>
      </c>
      <c r="AN55" s="364">
        <v>42749</v>
      </c>
      <c r="AO55" s="365">
        <v>-1.2</v>
      </c>
      <c r="AP55" s="366">
        <v>67319</v>
      </c>
      <c r="AQ55" s="367">
        <v>-27</v>
      </c>
      <c r="AR55" s="368">
        <v>25.8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2137251</v>
      </c>
      <c r="AN56" s="372">
        <v>21321</v>
      </c>
      <c r="AO56" s="373">
        <v>26.9</v>
      </c>
      <c r="AP56" s="374">
        <v>38101</v>
      </c>
      <c r="AQ56" s="375">
        <v>2.4</v>
      </c>
      <c r="AR56" s="376">
        <v>24.5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4180067</v>
      </c>
      <c r="AN57" s="364">
        <v>41489</v>
      </c>
      <c r="AO57" s="365">
        <v>-2.9</v>
      </c>
      <c r="AP57" s="366">
        <v>70615</v>
      </c>
      <c r="AQ57" s="367">
        <v>4.9000000000000004</v>
      </c>
      <c r="AR57" s="368">
        <v>-7.8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1543470</v>
      </c>
      <c r="AN58" s="372">
        <v>15320</v>
      </c>
      <c r="AO58" s="373">
        <v>-28.1</v>
      </c>
      <c r="AP58" s="374">
        <v>37382</v>
      </c>
      <c r="AQ58" s="375">
        <v>-1.9</v>
      </c>
      <c r="AR58" s="376">
        <v>-26.2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5032781</v>
      </c>
      <c r="AN59" s="364">
        <v>49507</v>
      </c>
      <c r="AO59" s="365">
        <v>19.3</v>
      </c>
      <c r="AP59" s="366">
        <v>69185</v>
      </c>
      <c r="AQ59" s="367">
        <v>-2</v>
      </c>
      <c r="AR59" s="368">
        <v>21.3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2394951</v>
      </c>
      <c r="AN60" s="372">
        <v>23559</v>
      </c>
      <c r="AO60" s="373">
        <v>53.8</v>
      </c>
      <c r="AP60" s="374">
        <v>38519</v>
      </c>
      <c r="AQ60" s="375">
        <v>3</v>
      </c>
      <c r="AR60" s="376">
        <v>50.8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4398320</v>
      </c>
      <c r="AN61" s="379">
        <v>43713</v>
      </c>
      <c r="AO61" s="380">
        <v>6.5</v>
      </c>
      <c r="AP61" s="381">
        <v>73124</v>
      </c>
      <c r="AQ61" s="382">
        <v>3.7</v>
      </c>
      <c r="AR61" s="368">
        <v>2.8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1809407</v>
      </c>
      <c r="AN62" s="372">
        <v>17975</v>
      </c>
      <c r="AO62" s="373">
        <v>10.6</v>
      </c>
      <c r="AP62" s="374">
        <v>36606</v>
      </c>
      <c r="AQ62" s="375">
        <v>5.8</v>
      </c>
      <c r="AR62" s="376">
        <v>4.8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hSZwA704RqMO/WFr54C+9osHV7Q3z81Shxo7ubr3vhofFnb4BflevmN7wAVAh144N7M/kQP8AWqWfTlYHCdDA==" saltValue="aVw7ze26ZMV7mjioMqFy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sXonx2qb5SuRFpY/7RzVcGUaNJqmUKYCMQLUhdVzzPauf0gaArZo354o7Hpt7TzYkSl3D0mBN8+S1mntZz2pw==" saltValue="iQkw96HrM5EK0AuJSoN0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PCxo32Ed7MIOJxy7iPqV8++JOiMJh5J0B+U4sgr5DWV2VasP6yzPKUoOpeAx7cs8km/n6szxugr1wSNfTxXiw==" saltValue="O+pbRRD30WC+LdX7ru/3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Sheet1</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2020-09-01T01:38:51Z</cp:lastPrinted>
  <dcterms:created xsi:type="dcterms:W3CDTF">2020-02-10T05:53:39Z</dcterms:created>
  <dcterms:modified xsi:type="dcterms:W3CDTF">2020-09-01T04:21:17Z</dcterms:modified>
  <cp:category/>
</cp:coreProperties>
</file>