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0総務部\040財政調整課\010 財政係\⑪調査もの\②財政状況・健全化\財政状況資料集\H30決算\②\"/>
    </mc:Choice>
  </mc:AlternateContent>
  <bookViews>
    <workbookView xWindow="0" yWindow="0" windowWidth="20490" windowHeight="756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<sst xmlns="http://schemas.openxmlformats.org/spreadsheetml/2006/main" count="1145" uniqueCount="633">
  <si>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</si>
  <si>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</si>
  <si>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</si>
  <si>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</si>
  <si>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</si>
  <si>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</si>
  <si>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</si>
  <si>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</si>
  <si>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</si>
  <si>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</si>
  <si>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</si>
  <si>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</si>
  <si>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</si>
  <si>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</si>
  <si>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</si>
  <si>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</si>
  <si>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</si>
  <si>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</si>
  <si>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</si>
  <si>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</si>
  <si>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</si>
  <si>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</si>
  <si>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</si>
  <si>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</si>
  <si>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</si>
  <si>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</si>
  <si>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</si>
  <si>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</si>
  <si>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</si>
  <si>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</si>
  <si>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</si>
  <si>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</si>
  <si>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</si>
  <si>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</si>
  <si>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</si>
  <si>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</si>
  <si>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</si>
  <si>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</si>
  <si>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</si>
  <si>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</si>
  <si>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</si>
  <si>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</si>
  <si>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</si>
  <si>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</si>
  <si>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</si>
  <si>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</si>
  <si>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</si>
  <si>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</si>
  <si>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</si>
  <si>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</si>
  <si>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</si>
  <si>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</si>
  <si>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</si>
  <si>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</si>
  <si>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</si>
  <si>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</si>
  <si>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</si>
  <si>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</si>
  <si>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</si>
  <si>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</si>
  <si>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</si>
  <si>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</si>
  <si>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</si>
  <si>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</si>
  <si>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</si>
  <si>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</si>
  <si>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</si>
  <si>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</si>
  <si>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</si>
  <si>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</si>
  <si>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</si>
  <si>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</si>
  <si>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</si>
  <si>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</si>
  <si>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</si>
  <si>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</si>
  <si>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</si>
  <si>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</si>
  <si>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</si>
  <si>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</si>
  <si>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</si>
  <si>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</si>
  <si>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</si>
  <si>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</si>
  <si>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</si>
  <si>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</si>
  <si>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</si>
  <si>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</si>
  <si>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</si>
  <si>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</si>
  <si>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</si>
  <si>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</si>
  <si>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</si>
  <si>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</si>
  <si>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</si>
  <si>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</si>
  <si>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</si>
  <si>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</si>
  <si>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</si>
  <si>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</si>
  <si>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</si>
  <si>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</si>
  <si>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</si>
  <si>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</si>
  <si>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</si>
  <si>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</si>
  <si>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</si>
  <si>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</si>
  <si>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</si>
  <si>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</si>
  <si>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</si>
  <si>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</si>
  <si>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</si>
  <si>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</si>
  <si>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</si>
  <si>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</si>
  <si>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</si>
  <si>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</si>
  <si>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</si>
  <si>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</si>
  <si>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</si>
  <si>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</si>
  <si>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</si>
  <si>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</si>
  <si>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</si>
  <si>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</si>
  <si>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</si>
  <si>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</si>
  <si>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</si>
  <si>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</si>
  <si>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</si>
  <si>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</si>
  <si>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</si>
  <si>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</si>
  <si>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</si>
  <si>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</si>
  <si>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</si>
  <si>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</si>
  <si>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</si>
  <si>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</si>
  <si>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</si>
  <si>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</si>
  <si>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</si>
  <si>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</si>
  <si>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</si>
  <si>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</si>
  <si>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</si>
  <si>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</si>
  <si>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</si>
  <si>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</si>
  <si>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</si>
  <si>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</si>
  <si>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</si>
  <si>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</si>
  <si>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</si>
  <si>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</si>
  <si>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</si>
  <si>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</si>
  <si>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</si>
  <si>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</si>
  <si>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</si>
  <si>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</si>
  <si>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</si>
  <si>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</si>
  <si>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</si>
  <si>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</si>
  <si>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</si>
  <si>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</si>
  <si>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</si>
  <si>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</si>
  <si>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</si>
  <si>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</si>
  <si>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</si>
  <si>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</si>
  <si>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</si>
  <si>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</si>
  <si>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</si>
  <si>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</si>
  <si>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</si>
  <si>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</si>
  <si>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</si>
  <si>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</si>
  <si>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</si>
  <si>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</si>
  <si>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</si>
  <si>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</si>
  <si>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</si>
  <si>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</si>
  <si>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</si>
  <si>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</si>
  <si>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</si>
  <si>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</si>
  <si>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</si>
  <si>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</si>
  <si>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</si>
  <si>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</si>
  <si>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</si>
  <si>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</si>
  <si>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</si>
  <si>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</si>
  <si>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</si>
  <si>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</si>
  <si>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</si>
  <si>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</si>
  <si>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</si>
  <si>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</si>
  <si>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</si>
  <si>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</si>
  <si>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</si>
  <si>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福岡県福津市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</si>
  <si>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</si>
  <si>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</si>
  <si>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</si>
  <si>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</si>
  <si>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</si>
  <si>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</si>
  <si>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</si>
  <si>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</si>
  <si>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</si>
  <si>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</si>
  <si>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</si>
  <si>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</si>
  <si>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</si>
  <si>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</si>
  <si>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</si>
  <si>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</si>
  <si>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</si>
  <si>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</si>
  <si>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</si>
  <si>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</si>
  <si>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</si>
  <si>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</si>
  <si>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</si>
  <si>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</si>
  <si>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</si>
  <si>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</si>
  <si>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</si>
  <si>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</si>
  <si>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</si>
  <si>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</si>
  <si>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</si>
  <si>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</si>
  <si>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</si>
  <si>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</si>
  <si>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</si>
  <si>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</si>
  <si>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</si>
  <si>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</si>
  <si>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</si>
  <si>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</si>
  <si>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</si>
  <si>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</si>
  <si>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</si>
  <si>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</si>
  <si>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</si>
  <si>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</si>
  <si>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</si>
  <si>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</si>
  <si>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</si>
  <si>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</si>
  <si>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</si>
  <si>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</si>
  <si>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</si>
  <si>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</si>
  <si>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</si>
  <si>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</si>
  <si>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</si>
  <si>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</si>
  <si>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</si>
  <si>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</si>
  <si>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</si>
  <si>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</si>
  <si>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</si>
  <si>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</si>
  <si>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</si>
  <si>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</si>
  <si>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</si>
  <si>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</si>
  <si>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</si>
  <si>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</si>
  <si>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</si>
  <si>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</si>
  <si>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</si>
  <si>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</si>
  <si>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</si>
  <si>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</si>
  <si>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</si>
  <si>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</si>
  <si>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</si>
  <si>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</si>
  <si>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</si>
  <si>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</si>
  <si>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</si>
  <si>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</si>
  <si>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</si>
  <si>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</si>
  <si>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</si>
  <si>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</si>
  <si>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</si>
  <si>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</si>
  <si>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</si>
  <si>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</si>
  <si>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</si>
  <si>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</si>
  <si>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</si>
  <si>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</si>
  <si>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</si>
  <si>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</si>
  <si>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</si>
  <si>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</si>
  <si>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</si>
  <si>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</si>
  <si>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</si>
  <si>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</si>
  <si>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</si>
  <si>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</si>
  <si>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</si>
  <si>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</si>
  <si>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</si>
  <si>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</si>
  <si>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</si>
  <si>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</si>
  <si>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</si>
  <si>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</si>
  <si>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</si>
  <si>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</si>
  <si>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</si>
  <si>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</si>
  <si>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</si>
  <si>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</si>
  <si>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</si>
  <si>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</si>
  <si>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</si>
  <si>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</si>
  <si>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</si>
  <si>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</si>
  <si>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</si>
  <si>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</si>
  <si>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</si>
  <si>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</si>
  <si>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</si>
  <si>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</si>
  <si>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</si>
  <si>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</si>
  <si>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</si>
  <si>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</si>
  <si>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</si>
  <si>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</si>
  <si>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</si>
  <si>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</si>
  <si>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</si>
  <si>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</si>
  <si>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</si>
  <si>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</si>
  <si>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</si>
  <si>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</si>
  <si>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</si>
  <si>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</si>
  <si>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</si>
  <si>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福岡県福津市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</si>
  <si>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</si>
  <si>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</si>
  <si>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</si>
  <si>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</si>
  <si>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</si>
  <si>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</si>
  <si>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</si>
  <si>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</si>
  <si>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</si>
  <si>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</si>
  <si>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</si>
  <si>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</si>
  <si>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</si>
  <si>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</si>
  <si>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</si>
  <si>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</si>
  <si>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</si>
  <si>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</si>
  <si>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</si>
  <si>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</si>
  <si>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</si>
  <si>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</si>
  <si>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</si>
  <si>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</si>
  <si>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</si>
  <si>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</si>
  <si>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</si>
  <si>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</si>
  <si>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</si>
  <si>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</si>
  <si>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</si>
  <si>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</si>
  <si>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</si>
  <si>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</si>
  <si>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</si>
  <si>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</si>
  <si>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</si>
  <si>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</si>
  <si>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</si>
  <si>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</si>
  <si>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</si>
  <si>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</si>
  <si>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</si>
  <si>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</si>
  <si>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</si>
  <si>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</si>
  <si>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</si>
  <si>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</si>
  <si>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</si>
  <si>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</si>
  <si>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</si>
  <si>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</si>
  <si>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</si>
  <si>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</si>
  <si>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</si>
  <si>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</si>
  <si>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</si>
  <si>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</si>
  <si>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</si>
  <si>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</si>
  <si>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</si>
  <si>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</si>
  <si>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</si>
  <si>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</si>
  <si>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</si>
  <si>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</si>
  <si>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</si>
  <si>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</si>
  <si>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</si>
  <si>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</si>
  <si>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</si>
  <si>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</si>
  <si>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</si>
  <si>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</si>
  <si>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</si>
  <si>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</si>
  <si>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</si>
  <si>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</si>
  <si>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</si>
  <si>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</si>
  <si>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</si>
  <si>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</si>
  <si>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</si>
  <si>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</si>
  <si>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</si>
  <si>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</si>
  <si>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</si>
  <si>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</si>
  <si>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</si>
  <si>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</si>
  <si>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</si>
  <si>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</si>
  <si>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</si>
  <si>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</si>
  <si>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</si>
  <si>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</si>
  <si>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</si>
  <si>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</si>
  <si>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</si>
  <si>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</si>
  <si>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</si>
  <si>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</si>
  <si>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</si>
  <si>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</si>
  <si>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</si>
  <si>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</si>
  <si>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</si>
  <si>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</si>
  <si>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</si>
  <si>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</si>
  <si>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</si>
  <si>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</si>
  <si>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</si>
  <si>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</si>
  <si>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</si>
  <si>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</si>
  <si>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</si>
  <si>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</si>
  <si>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</si>
  <si>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</si>
  <si>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</si>
  <si>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</si>
  <si>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</si>
  <si>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</si>
  <si>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</si>
  <si>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</si>
  <si>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</si>
  <si>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</si>
  <si>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</si>
  <si>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</si>
  <si>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</si>
  <si>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</si>
  <si>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</si>
  <si>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</si>
  <si>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</si>
  <si>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</si>
  <si>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</si>
  <si>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</si>
  <si>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</si>
  <si>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</si>
  <si>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</si>
  <si>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</si>
  <si>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</si>
  <si>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</si>
  <si>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</si>
  <si>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</si>
  <si>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</si>
  <si>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</si>
  <si>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</si>
  <si>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</si>
  <si>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</si>
  <si>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</si>
  <si>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</si>
  <si>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</si>
  <si>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</si>
  <si>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</si>
  <si>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</si>
  <si>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</si>
  <si>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</si>
  <si>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</si>
  <si>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</si>
  <si>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</si>
  <si>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</si>
  <si>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</si>
  <si>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</si>
  <si>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</si>
  <si>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</si>
  <si>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</si>
  <si>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</si>
  <si>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</si>
  <si>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</si>
  <si>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</si>
  <si>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</si>
  <si>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</si>
  <si>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</si>
  <si>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</si>
  <si>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</si>
  <si>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</si>
  <si>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</si>
  <si>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</si>
  <si>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</si>
  <si>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</si>
  <si>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</si>
  <si>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</si>
  <si>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</si>
  <si>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</si>
  <si>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</si>
  <si>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</si>
  <si>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</si>
  <si>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</si>
  <si>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0.23</t>
  </si>
  <si>
    <t>▲ 1.02</t>
  </si>
  <si>
    <t>▲ 25.68</t>
  </si>
  <si>
    <t>一般会計</t>
  </si>
  <si>
    <t>公共下水道事業会計</t>
  </si>
  <si>
    <t>介護保険事業特別会計</t>
  </si>
  <si>
    <t>国民健康保険事業特別会計</t>
  </si>
  <si>
    <t>後期高齢者医療事業特別会計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</si>
  <si>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</si>
  <si>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</si>
  <si>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</si>
  <si>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</si>
  <si>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</si>
  <si>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</si>
  <si>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</si>
  <si>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</si>
  <si>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宗像地区事務組合（一般会計）</t>
    <rPh sb="9" eb="11">
      <t>イッパン</t>
    </rPh>
    <phoneticPr fontId="24"/>
  </si>
  <si>
    <t>宗像地区事務組合（急患センター事業特別会計）</t>
  </si>
  <si>
    <t>宗像地区事務組合（水道事業会計）</t>
    <rPh sb="9" eb="11">
      <t>スイドウ</t>
    </rPh>
    <phoneticPr fontId="2"/>
  </si>
  <si>
    <t>宗像地区事務組合（本木簡易水道事業特別会計）</t>
    <rPh sb="9" eb="11">
      <t>モトギ</t>
    </rPh>
    <phoneticPr fontId="24"/>
  </si>
  <si>
    <t>古賀高等学校組合（一般会計）</t>
    <rPh sb="9" eb="11">
      <t>イッパン</t>
    </rPh>
    <rPh sb="11" eb="13">
      <t>カイケイ</t>
    </rPh>
    <phoneticPr fontId="2"/>
  </si>
  <si>
    <t>北筑昇華苑組合（一般会計）</t>
    <rPh sb="8" eb="10">
      <t>イッパン</t>
    </rPh>
    <rPh sb="10" eb="12">
      <t>カイケイ</t>
    </rPh>
    <phoneticPr fontId="2"/>
  </si>
  <si>
    <t>玄界環境組合（一般会計）</t>
    <rPh sb="7" eb="9">
      <t>イッパン</t>
    </rPh>
    <rPh sb="9" eb="11">
      <t>カイケイ</t>
    </rPh>
    <phoneticPr fontId="2"/>
  </si>
  <si>
    <t>福岡地区水道企業団</t>
  </si>
  <si>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</si>
  <si>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4"/>
  </si>
  <si>
    <t>福岡県市町村職員退職手当組合（基金特別会計）</t>
  </si>
  <si>
    <t>福岡県自治振興組合（一般会計）</t>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</si>
  <si>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</si>
  <si>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14" eb="16">
      <t>イッパン</t>
    </rPh>
    <phoneticPr fontId="24"/>
  </si>
  <si>
    <t>福岡都市圏広域行政事業組合（流域連携事業特別会計）</t>
    <rPh sb="14" eb="16">
      <t>リュウイキ</t>
    </rPh>
    <rPh sb="16" eb="18">
      <t>レンケイ</t>
    </rPh>
    <rPh sb="18" eb="20">
      <t>ジギョウ</t>
    </rPh>
    <rPh sb="20" eb="22">
      <t>トクベツ</t>
    </rPh>
    <rPh sb="22" eb="24">
      <t>カイケイ</t>
    </rPh>
    <phoneticPr fontId="24"/>
  </si>
  <si>
    <t>福岡都市圏広域行政事業組合（競艇事業特別会計）</t>
    <rPh sb="14" eb="16">
      <t>キョウテイ</t>
    </rPh>
    <rPh sb="16" eb="18">
      <t>ジギョウ</t>
    </rPh>
    <rPh sb="18" eb="20">
      <t>トクベツ</t>
    </rPh>
    <rPh sb="20" eb="22">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</si>
  <si>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</si>
  <si>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</si>
  <si>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</si>
  <si>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</si>
  <si>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</si>
  <si>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</si>
  <si>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</si>
  <si>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</si>
  <si>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</si>
  <si>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</si>
  <si>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</si>
  <si>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</si>
  <si>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</si>
  <si>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</si>
  <si>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</si>
  <si>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公共施設等総合管理基金</t>
    <rPh sb="0" eb="2">
      <t>コウキョウ</t>
    </rPh>
    <rPh sb="2" eb="4">
      <t>シセツ</t>
    </rPh>
    <rPh sb="4" eb="5">
      <t>トウ</t>
    </rPh>
    <rPh sb="5" eb="7">
      <t>ソウゴウ</t>
    </rPh>
    <rPh sb="7" eb="9">
      <t>カンリ</t>
    </rPh>
    <rPh sb="9" eb="11">
      <t>キキン</t>
    </rPh>
    <phoneticPr fontId="2"/>
  </si>
  <si>
    <t>-</t>
    <phoneticPr fontId="2"/>
  </si>
  <si>
    <t>まちづくり基金</t>
    <rPh sb="5" eb="7">
      <t>キキン</t>
    </rPh>
    <phoneticPr fontId="18"/>
  </si>
  <si>
    <t>教育施設建設準備基金</t>
    <rPh sb="0" eb="2">
      <t>キョウイク</t>
    </rPh>
    <rPh sb="2" eb="4">
      <t>シセツ</t>
    </rPh>
    <rPh sb="4" eb="6">
      <t>ケンセツ</t>
    </rPh>
    <rPh sb="6" eb="8">
      <t>ジュンビ</t>
    </rPh>
    <rPh sb="8" eb="10">
      <t>キキン</t>
    </rPh>
    <phoneticPr fontId="2"/>
  </si>
  <si>
    <t>文化振興基金</t>
    <rPh sb="0" eb="2">
      <t>ブンカ</t>
    </rPh>
    <rPh sb="2" eb="4">
      <t>シンコウ</t>
    </rPh>
    <rPh sb="4" eb="6">
      <t>キキン</t>
    </rPh>
    <phoneticPr fontId="2"/>
  </si>
  <si>
    <t>ふるさとづくり基金</t>
    <rPh sb="7" eb="9">
      <t>キキン</t>
    </rPh>
    <phoneticPr fontId="2"/>
  </si>
  <si>
    <t>-</t>
    <phoneticPr fontId="37"/>
  </si>
  <si>
    <t>-</t>
    <phoneticPr fontId="37"/>
  </si>
  <si>
    <t>法適用企業</t>
    <rPh sb="0" eb="1">
      <t>ホウ</t>
    </rPh>
    <rPh sb="1" eb="3">
      <t>テキヨウ</t>
    </rPh>
    <rPh sb="3" eb="5">
      <t>キギョウ</t>
    </rPh>
    <phoneticPr fontId="37"/>
  </si>
  <si>
    <t>法非適用企業</t>
    <rPh sb="0" eb="1">
      <t>ホウ</t>
    </rPh>
    <rPh sb="1" eb="2">
      <t>ヒ</t>
    </rPh>
    <rPh sb="2" eb="4">
      <t>テキヨウ</t>
    </rPh>
    <rPh sb="4" eb="6">
      <t>キギョウ</t>
    </rPh>
    <phoneticPr fontId="37"/>
  </si>
  <si>
    <t>-</t>
    <phoneticPr fontId="37"/>
  </si>
  <si>
    <t>-</t>
    <phoneticPr fontId="37"/>
  </si>
  <si>
    <t>-</t>
    <phoneticPr fontId="2"/>
  </si>
  <si>
    <t>-</t>
    <phoneticPr fontId="37"/>
  </si>
  <si>
    <t>-</t>
    <phoneticPr fontId="37"/>
  </si>
  <si>
    <t>-</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</si>
  <si>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</si>
  <si>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</si>
  <si>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</si>
  <si>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</si>
  <si>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</si>
  <si>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</si>
  <si>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</si>
  <si>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</si>
  <si>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</si>
  <si>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</si>
  <si>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</si>
  <si>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</si>
  <si>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</si>
  <si>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</si>
  <si>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</si>
  <si>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</si>
  <si>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</si>
  <si>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</si>
  <si>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将来負担比率については、これまで交付税算入措置のある起債に限って行ってきたことなどにより、類似団体平均よりも低い水準にあると考えられる。
有形固定資産減価償却率は、類似団体平均よりもやや低い水準にあるが、年々上昇している。公共施設等総合管理計画に基づき、今後、老朽化対策に取り組んでいく。</t>
    <rPh sb="62" eb="63">
      <t>カンガ</t>
    </rPh>
    <rPh sb="102" eb="104">
      <t>ネンネン</t>
    </rPh>
    <rPh sb="104" eb="106">
      <t>ジョウショウ</t>
    </rPh>
    <phoneticPr fontId="5"/>
  </si>
  <si>
    <t>将来負担比率、実質公債費比率ともに類似団体平均よりも低い水準にあるが、ここ３年は上昇傾向である。これは、合併算定替の縮減・終了による普通交付税の減少や交付税算入見込額の減少などが影響していると考えられる。引き続き公債費の適正化に取り組んでいく必要がある。</t>
    <rPh sb="89" eb="91">
      <t>エイキョウ</t>
    </rPh>
    <rPh sb="96" eb="9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</si>
</sst>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Yu Gothic"/>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C445-44DE-9A7D-28D6B5551C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45764</c:v>
                </c:pt>
                <c:pt idx="1">
                  <c:v>40260</c:v>
                </c:pt>
                <c:pt idx="2">
                  <c:v>32696</c:v>
                </c:pt>
                <c:pt idx="3">
                  <c:v>39347</c:v>
                </c:pt>
                <c:pt idx="4">
                  <c:v>43042</c:v>
                </c:pt>
              </c:numCache>
            </c:numRef>
          </c:val>
          <c:smooth val="0"/>
          <c:extLst>
            <c:ext xmlns:c16="http://schemas.microsoft.com/office/drawing/2014/chart" uri="{C3380CC4-5D6E-409C-BE32-E72D297353CC}">
              <c16:uniqueId val="{00000001-C445-44DE-9A7D-28D6B5551C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4.49</c:v>
                </c:pt>
                <c:pt idx="1">
                  <c:v>4.03</c:v>
                </c:pt>
                <c:pt idx="2">
                  <c:v>5.6</c:v>
                </c:pt>
                <c:pt idx="3">
                  <c:v>4.33</c:v>
                </c:pt>
                <c:pt idx="4">
                  <c:v>3.19</c:v>
                </c:pt>
              </c:numCache>
            </c:numRef>
          </c:val>
          <c:extLst>
            <c:ext xmlns:c16="http://schemas.microsoft.com/office/drawing/2014/chart" uri="{C3380CC4-5D6E-409C-BE32-E72D297353CC}">
              <c16:uniqueId val="{00000000-4034-44D8-939B-D875C4E0BB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45.38</c:v>
                </c:pt>
                <c:pt idx="1">
                  <c:v>46.28</c:v>
                </c:pt>
                <c:pt idx="2">
                  <c:v>46.09</c:v>
                </c:pt>
                <c:pt idx="3">
                  <c:v>45.33</c:v>
                </c:pt>
                <c:pt idx="4">
                  <c:v>20.6</c:v>
                </c:pt>
              </c:numCache>
            </c:numRef>
          </c:val>
          <c:extLst>
            <c:ext xmlns:c16="http://schemas.microsoft.com/office/drawing/2014/chart" uri="{C3380CC4-5D6E-409C-BE32-E72D297353CC}">
              <c16:uniqueId val="{00000001-4034-44D8-939B-D875C4E0BB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-0.23</c:v>
                </c:pt>
                <c:pt idx="1">
                  <c:v>1.49</c:v>
                </c:pt>
                <c:pt idx="2">
                  <c:v>1.73</c:v>
                </c:pt>
                <c:pt idx="3">
                  <c:v>-1.02</c:v>
                </c:pt>
                <c:pt idx="4">
                  <c:v>-25.68</c:v>
                </c:pt>
              </c:numCache>
            </c:numRef>
          </c:val>
          <c:smooth val="0"/>
          <c:extLst>
            <c:ext xmlns:c16="http://schemas.microsoft.com/office/drawing/2014/chart" uri="{C3380CC4-5D6E-409C-BE32-E72D297353CC}">
              <c16:uniqueId val="{00000002-4034-44D8-939B-D875C4E0BB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0.13</c:v>
                </c:pt>
                <c:pt idx="4">
                  <c:v>0</c:v>
                </c:pt>
                <c:pt idx="5">
                  <c:v>0</c:v>
                </c:pt>
                <c:pt idx="6">
                  <c:v>0</c:v>
                </c:pt>
                <c:pt idx="7">
                  <c:v>0</c:v>
                </c:pt>
                <c:pt idx="8">
                  <c:v>0</c:v>
                </c:pt>
                <c:pt idx="9">
                  <c:v>0</c:v>
                </c:pt>
              </c:numCache>
            </c:numRef>
          </c:val>
          <c:extLst>
            <c:ext xmlns:c16="http://schemas.microsoft.com/office/drawing/2014/chart" uri="{C3380CC4-5D6E-409C-BE32-E72D297353CC}">
              <c16:uniqueId val="{00000000-1D77-45AB-B24A-2727DB92C4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77-45AB-B24A-2727DB92C4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77-45AB-B24A-2727DB92C4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D77-45AB-B24A-2727DB92C459}"/>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4-1D77-45AB-B24A-2727DB92C45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7.0000000000000007E-2</c:v>
                </c:pt>
                <c:pt idx="4">
                  <c:v>#N/A</c:v>
                </c:pt>
                <c:pt idx="5">
                  <c:v>0.05</c:v>
                </c:pt>
                <c:pt idx="6">
                  <c:v>#N/A</c:v>
                </c:pt>
                <c:pt idx="7">
                  <c:v>0.24</c:v>
                </c:pt>
                <c:pt idx="8">
                  <c:v>#N/A</c:v>
                </c:pt>
                <c:pt idx="9">
                  <c:v>0.25</c:v>
                </c:pt>
              </c:numCache>
            </c:numRef>
          </c:val>
          <c:extLst>
            <c:ext xmlns:c16="http://schemas.microsoft.com/office/drawing/2014/chart" uri="{C3380CC4-5D6E-409C-BE32-E72D297353CC}">
              <c16:uniqueId val="{00000005-1D77-45AB-B24A-2727DB92C45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0.77</c:v>
                </c:pt>
                <c:pt idx="2">
                  <c:v>#N/A</c:v>
                </c:pt>
                <c:pt idx="3">
                  <c:v>0.05</c:v>
                </c:pt>
                <c:pt idx="4">
                  <c:v>#N/A</c:v>
                </c:pt>
                <c:pt idx="5">
                  <c:v>0.26</c:v>
                </c:pt>
                <c:pt idx="6">
                  <c:v>#N/A</c:v>
                </c:pt>
                <c:pt idx="7">
                  <c:v>0.28000000000000003</c:v>
                </c:pt>
                <c:pt idx="8">
                  <c:v>#N/A</c:v>
                </c:pt>
                <c:pt idx="9">
                  <c:v>0.26</c:v>
                </c:pt>
              </c:numCache>
            </c:numRef>
          </c:val>
          <c:extLst>
            <c:ext xmlns:c16="http://schemas.microsoft.com/office/drawing/2014/chart" uri="{C3380CC4-5D6E-409C-BE32-E72D297353CC}">
              <c16:uniqueId val="{00000006-1D77-45AB-B24A-2727DB92C45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0.56999999999999995</c:v>
                </c:pt>
                <c:pt idx="4">
                  <c:v>#N/A</c:v>
                </c:pt>
                <c:pt idx="5">
                  <c:v>1.1499999999999999</c:v>
                </c:pt>
                <c:pt idx="6">
                  <c:v>#N/A</c:v>
                </c:pt>
                <c:pt idx="7">
                  <c:v>0.74</c:v>
                </c:pt>
                <c:pt idx="8">
                  <c:v>#N/A</c:v>
                </c:pt>
                <c:pt idx="9">
                  <c:v>0.72</c:v>
                </c:pt>
              </c:numCache>
            </c:numRef>
          </c:val>
          <c:extLst>
            <c:ext xmlns:c16="http://schemas.microsoft.com/office/drawing/2014/chart" uri="{C3380CC4-5D6E-409C-BE32-E72D297353CC}">
              <c16:uniqueId val="{00000007-1D77-45AB-B24A-2727DB92C459}"/>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0.97</c:v>
                </c:pt>
                <c:pt idx="6">
                  <c:v>#N/A</c:v>
                </c:pt>
                <c:pt idx="7">
                  <c:v>1.9</c:v>
                </c:pt>
                <c:pt idx="8">
                  <c:v>#N/A</c:v>
                </c:pt>
                <c:pt idx="9">
                  <c:v>2.65</c:v>
                </c:pt>
              </c:numCache>
            </c:numRef>
          </c:val>
          <c:extLst>
            <c:ext xmlns:c16="http://schemas.microsoft.com/office/drawing/2014/chart" uri="{C3380CC4-5D6E-409C-BE32-E72D297353CC}">
              <c16:uniqueId val="{00000008-1D77-45AB-B24A-2727DB92C4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4.4400000000000004</c:v>
                </c:pt>
                <c:pt idx="2">
                  <c:v>#N/A</c:v>
                </c:pt>
                <c:pt idx="3">
                  <c:v>3.97</c:v>
                </c:pt>
                <c:pt idx="4">
                  <c:v>#N/A</c:v>
                </c:pt>
                <c:pt idx="5">
                  <c:v>5.54</c:v>
                </c:pt>
                <c:pt idx="6">
                  <c:v>#N/A</c:v>
                </c:pt>
                <c:pt idx="7">
                  <c:v>4.2699999999999996</c:v>
                </c:pt>
                <c:pt idx="8">
                  <c:v>#N/A</c:v>
                </c:pt>
                <c:pt idx="9">
                  <c:v>3.14</c:v>
                </c:pt>
              </c:numCache>
            </c:numRef>
          </c:val>
          <c:extLst>
            <c:ext xmlns:c16="http://schemas.microsoft.com/office/drawing/2014/chart" uri="{C3380CC4-5D6E-409C-BE32-E72D297353CC}">
              <c16:uniqueId val="{00000009-1D77-45AB-B24A-2727DB92C4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2370</c:v>
                </c:pt>
                <c:pt idx="5">
                  <c:v>2328</c:v>
                </c:pt>
                <c:pt idx="8">
                  <c:v>2255</c:v>
                </c:pt>
                <c:pt idx="11">
                  <c:v>2213</c:v>
                </c:pt>
                <c:pt idx="14">
                  <c:v>2071</c:v>
                </c:pt>
              </c:numCache>
            </c:numRef>
          </c:val>
          <c:extLst>
            <c:ext xmlns:c16="http://schemas.microsoft.com/office/drawing/2014/chart" uri="{C3380CC4-5D6E-409C-BE32-E72D297353CC}">
              <c16:uniqueId val="{00000000-6897-4C87-973B-31C7F1482F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97-4C87-973B-31C7F1482F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201</c:v>
                </c:pt>
                <c:pt idx="3">
                  <c:v>201</c:v>
                </c:pt>
                <c:pt idx="6">
                  <c:v>222</c:v>
                </c:pt>
                <c:pt idx="9">
                  <c:v>226</c:v>
                </c:pt>
                <c:pt idx="12">
                  <c:v>107</c:v>
                </c:pt>
              </c:numCache>
            </c:numRef>
          </c:val>
          <c:extLst>
            <c:ext xmlns:c16="http://schemas.microsoft.com/office/drawing/2014/chart" uri="{C3380CC4-5D6E-409C-BE32-E72D297353CC}">
              <c16:uniqueId val="{00000002-6897-4C87-973B-31C7F1482F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356</c:v>
                </c:pt>
                <c:pt idx="3">
                  <c:v>330</c:v>
                </c:pt>
                <c:pt idx="6">
                  <c:v>285</c:v>
                </c:pt>
                <c:pt idx="9">
                  <c:v>83</c:v>
                </c:pt>
                <c:pt idx="12">
                  <c:v>41</c:v>
                </c:pt>
              </c:numCache>
            </c:numRef>
          </c:val>
          <c:extLst>
            <c:ext xmlns:c16="http://schemas.microsoft.com/office/drawing/2014/chart" uri="{C3380CC4-5D6E-409C-BE32-E72D297353CC}">
              <c16:uniqueId val="{00000003-6897-4C87-973B-31C7F1482F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453</c:v>
                </c:pt>
                <c:pt idx="3">
                  <c:v>412</c:v>
                </c:pt>
                <c:pt idx="6">
                  <c:v>520</c:v>
                </c:pt>
                <c:pt idx="9">
                  <c:v>566</c:v>
                </c:pt>
                <c:pt idx="12">
                  <c:v>535</c:v>
                </c:pt>
              </c:numCache>
            </c:numRef>
          </c:val>
          <c:extLst>
            <c:ext xmlns:c16="http://schemas.microsoft.com/office/drawing/2014/chart" uri="{C3380CC4-5D6E-409C-BE32-E72D297353CC}">
              <c16:uniqueId val="{00000004-6897-4C87-973B-31C7F1482F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97-4C87-973B-31C7F1482F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97-4C87-973B-31C7F1482F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1911</c:v>
                </c:pt>
                <c:pt idx="3">
                  <c:v>1922</c:v>
                </c:pt>
                <c:pt idx="6">
                  <c:v>1922</c:v>
                </c:pt>
                <c:pt idx="9">
                  <c:v>2125</c:v>
                </c:pt>
                <c:pt idx="12">
                  <c:v>2013</c:v>
                </c:pt>
              </c:numCache>
            </c:numRef>
          </c:val>
          <c:extLst>
            <c:ext xmlns:c16="http://schemas.microsoft.com/office/drawing/2014/chart" uri="{C3380CC4-5D6E-409C-BE32-E72D297353CC}">
              <c16:uniqueId val="{00000007-6897-4C87-973B-31C7F1482F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551</c:v>
                </c:pt>
                <c:pt idx="2">
                  <c:v>#N/A</c:v>
                </c:pt>
                <c:pt idx="3">
                  <c:v>#N/A</c:v>
                </c:pt>
                <c:pt idx="4">
                  <c:v>537</c:v>
                </c:pt>
                <c:pt idx="5">
                  <c:v>#N/A</c:v>
                </c:pt>
                <c:pt idx="6">
                  <c:v>#N/A</c:v>
                </c:pt>
                <c:pt idx="7">
                  <c:v>694</c:v>
                </c:pt>
                <c:pt idx="8">
                  <c:v>#N/A</c:v>
                </c:pt>
                <c:pt idx="9">
                  <c:v>#N/A</c:v>
                </c:pt>
                <c:pt idx="10">
                  <c:v>787</c:v>
                </c:pt>
                <c:pt idx="11">
                  <c:v>#N/A</c:v>
                </c:pt>
                <c:pt idx="12">
                  <c:v>#N/A</c:v>
                </c:pt>
                <c:pt idx="13">
                  <c:v>625</c:v>
                </c:pt>
                <c:pt idx="14">
                  <c:v>#N/A</c:v>
                </c:pt>
              </c:numCache>
            </c:numRef>
          </c:val>
          <c:smooth val="0"/>
          <c:extLst>
            <c:ext xmlns:c16="http://schemas.microsoft.com/office/drawing/2014/chart" uri="{C3380CC4-5D6E-409C-BE32-E72D297353CC}">
              <c16:uniqueId val="{00000008-6897-4C87-973B-31C7F1482F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23765</c:v>
                </c:pt>
                <c:pt idx="5">
                  <c:v>23645</c:v>
                </c:pt>
                <c:pt idx="8">
                  <c:v>23311</c:v>
                </c:pt>
                <c:pt idx="11">
                  <c:v>22859</c:v>
                </c:pt>
                <c:pt idx="14">
                  <c:v>21788</c:v>
                </c:pt>
              </c:numCache>
            </c:numRef>
          </c:val>
          <c:extLst>
            <c:ext xmlns:c16="http://schemas.microsoft.com/office/drawing/2014/chart" uri="{C3380CC4-5D6E-409C-BE32-E72D297353CC}">
              <c16:uniqueId val="{00000000-F9F0-4331-97E8-0A1D67593C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383</c:v>
                </c:pt>
                <c:pt idx="5">
                  <c:v>320</c:v>
                </c:pt>
                <c:pt idx="8">
                  <c:v>256</c:v>
                </c:pt>
                <c:pt idx="11">
                  <c:v>193</c:v>
                </c:pt>
                <c:pt idx="14">
                  <c:v>128</c:v>
                </c:pt>
              </c:numCache>
            </c:numRef>
          </c:val>
          <c:extLst>
            <c:ext xmlns:c16="http://schemas.microsoft.com/office/drawing/2014/chart" uri="{C3380CC4-5D6E-409C-BE32-E72D297353CC}">
              <c16:uniqueId val="{00000001-F9F0-4331-97E8-0A1D67593C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8911</c:v>
                </c:pt>
                <c:pt idx="5">
                  <c:v>9270</c:v>
                </c:pt>
                <c:pt idx="8">
                  <c:v>9090</c:v>
                </c:pt>
                <c:pt idx="11">
                  <c:v>9109</c:v>
                </c:pt>
                <c:pt idx="14">
                  <c:v>9028</c:v>
                </c:pt>
              </c:numCache>
            </c:numRef>
          </c:val>
          <c:extLst>
            <c:ext xmlns:c16="http://schemas.microsoft.com/office/drawing/2014/chart" uri="{C3380CC4-5D6E-409C-BE32-E72D297353CC}">
              <c16:uniqueId val="{00000002-F9F0-4331-97E8-0A1D67593C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F0-4331-97E8-0A1D67593C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F0-4331-97E8-0A1D67593C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F0-4331-97E8-0A1D67593C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1031</c:v>
                </c:pt>
                <c:pt idx="3">
                  <c:v>766</c:v>
                </c:pt>
                <c:pt idx="6">
                  <c:v>1005</c:v>
                </c:pt>
                <c:pt idx="9">
                  <c:v>861</c:v>
                </c:pt>
                <c:pt idx="12">
                  <c:v>684</c:v>
                </c:pt>
              </c:numCache>
            </c:numRef>
          </c:val>
          <c:extLst>
            <c:ext xmlns:c16="http://schemas.microsoft.com/office/drawing/2014/chart" uri="{C3380CC4-5D6E-409C-BE32-E72D297353CC}">
              <c16:uniqueId val="{00000006-F9F0-4331-97E8-0A1D67593C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1803</c:v>
                </c:pt>
                <c:pt idx="3">
                  <c:v>1308</c:v>
                </c:pt>
                <c:pt idx="6">
                  <c:v>942</c:v>
                </c:pt>
                <c:pt idx="9">
                  <c:v>805</c:v>
                </c:pt>
                <c:pt idx="12">
                  <c:v>723</c:v>
                </c:pt>
              </c:numCache>
            </c:numRef>
          </c:val>
          <c:extLst>
            <c:ext xmlns:c16="http://schemas.microsoft.com/office/drawing/2014/chart" uri="{C3380CC4-5D6E-409C-BE32-E72D297353CC}">
              <c16:uniqueId val="{00000007-F9F0-4331-97E8-0A1D67593C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11767</c:v>
                </c:pt>
                <c:pt idx="3">
                  <c:v>10341</c:v>
                </c:pt>
                <c:pt idx="6">
                  <c:v>10437</c:v>
                </c:pt>
                <c:pt idx="9">
                  <c:v>10612</c:v>
                </c:pt>
                <c:pt idx="12">
                  <c:v>10803</c:v>
                </c:pt>
              </c:numCache>
            </c:numRef>
          </c:val>
          <c:extLst>
            <c:ext xmlns:c16="http://schemas.microsoft.com/office/drawing/2014/chart" uri="{C3380CC4-5D6E-409C-BE32-E72D297353CC}">
              <c16:uniqueId val="{00000008-F9F0-4331-97E8-0A1D67593C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91</c:v>
                </c:pt>
                <c:pt idx="3">
                  <c:v>0</c:v>
                </c:pt>
                <c:pt idx="6">
                  <c:v>0</c:v>
                </c:pt>
                <c:pt idx="9">
                  <c:v>0</c:v>
                </c:pt>
                <c:pt idx="12">
                  <c:v>0</c:v>
                </c:pt>
              </c:numCache>
            </c:numRef>
          </c:val>
          <c:extLst>
            <c:ext xmlns:c16="http://schemas.microsoft.com/office/drawing/2014/chart" uri="{C3380CC4-5D6E-409C-BE32-E72D297353CC}">
              <c16:uniqueId val="{00000009-F9F0-4331-97E8-0A1D67593C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20055</c:v>
                </c:pt>
                <c:pt idx="3">
                  <c:v>20388</c:v>
                </c:pt>
                <c:pt idx="6">
                  <c:v>20304</c:v>
                </c:pt>
                <c:pt idx="9">
                  <c:v>20122</c:v>
                </c:pt>
                <c:pt idx="12">
                  <c:v>19799</c:v>
                </c:pt>
              </c:numCache>
            </c:numRef>
          </c:val>
          <c:extLst>
            <c:ext xmlns:c16="http://schemas.microsoft.com/office/drawing/2014/chart" uri="{C3380CC4-5D6E-409C-BE32-E72D297353CC}">
              <c16:uniqueId val="{0000000A-F9F0-4331-97E8-0A1D67593C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1687</c:v>
                </c:pt>
                <c:pt idx="2">
                  <c:v>#N/A</c:v>
                </c:pt>
                <c:pt idx="3">
                  <c:v>#N/A</c:v>
                </c:pt>
                <c:pt idx="4">
                  <c:v>0</c:v>
                </c:pt>
                <c:pt idx="5">
                  <c:v>#N/A</c:v>
                </c:pt>
                <c:pt idx="6">
                  <c:v>#N/A</c:v>
                </c:pt>
                <c:pt idx="7">
                  <c:v>31</c:v>
                </c:pt>
                <c:pt idx="8">
                  <c:v>#N/A</c:v>
                </c:pt>
                <c:pt idx="9">
                  <c:v>#N/A</c:v>
                </c:pt>
                <c:pt idx="10">
                  <c:v>239</c:v>
                </c:pt>
                <c:pt idx="11">
                  <c:v>#N/A</c:v>
                </c:pt>
                <c:pt idx="12">
                  <c:v>#N/A</c:v>
                </c:pt>
                <c:pt idx="13">
                  <c:v>1064</c:v>
                </c:pt>
                <c:pt idx="14">
                  <c:v>#N/A</c:v>
                </c:pt>
              </c:numCache>
            </c:numRef>
          </c:val>
          <c:smooth val="0"/>
          <c:extLst>
            <c:ext xmlns:c16="http://schemas.microsoft.com/office/drawing/2014/chart" uri="{C3380CC4-5D6E-409C-BE32-E72D297353CC}">
              <c16:uniqueId val="{0000000B-F9F0-4331-97E8-0A1D67593C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5861</c:v>
                </c:pt>
                <c:pt idx="1">
                  <c:v>5880</c:v>
                </c:pt>
                <c:pt idx="2">
                  <c:v>2682</c:v>
                </c:pt>
              </c:numCache>
            </c:numRef>
          </c:val>
          <c:extLst>
            <c:ext xmlns:c16="http://schemas.microsoft.com/office/drawing/2014/chart" uri="{C3380CC4-5D6E-409C-BE32-E72D297353CC}">
              <c16:uniqueId val="{00000000-E499-4A81-94C4-D6F605AD75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575</c:v>
                </c:pt>
                <c:pt idx="1">
                  <c:v>576</c:v>
                </c:pt>
                <c:pt idx="2">
                  <c:v>586</c:v>
                </c:pt>
              </c:numCache>
            </c:numRef>
          </c:val>
          <c:extLst>
            <c:ext xmlns:c16="http://schemas.microsoft.com/office/drawing/2014/chart" uri="{C3380CC4-5D6E-409C-BE32-E72D297353CC}">
              <c16:uniqueId val="{00000001-E499-4A81-94C4-D6F605AD75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4093</c:v>
                </c:pt>
                <c:pt idx="1">
                  <c:v>3976</c:v>
                </c:pt>
                <c:pt idx="2">
                  <c:v>6465</c:v>
                </c:pt>
              </c:numCache>
            </c:numRef>
          </c:val>
          <c:extLst>
            <c:ext xmlns:c16="http://schemas.microsoft.com/office/drawing/2014/chart" uri="{C3380CC4-5D6E-409C-BE32-E72D297353CC}">
              <c16:uniqueId val="{00000002-E499-4A81-94C4-D6F605AD75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{5491B4AF-A48D-4C28-B2A3-9A4B4E22A3CC}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66D-4EA9-89FD-92F654B312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{C2D04E4E-DC60-4A27-8557-5C4869F20160}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6D-4EA9-89FD-92F654B312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{A1F6D897-7CAF-4E84-B77A-7EE4D480B54B}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6D-4EA9-89FD-92F654B312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{88700A7C-0EBE-4E34-B9FE-7FBC78AB8CF7}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6D-4EA9-89FD-92F654B312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{2748C5C3-41C0-480E-ADE6-7856416512EA}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6D-4EA9-89FD-92F654B312A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{B93733F8-F913-4A24-909B-DAA768A78A97}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66D-4EA9-89FD-92F654B312A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{58636185-DF49-499D-AA69-E4C289D0967E}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66D-4EA9-89FD-92F654B312A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{2A14E2E2-78ED-48F6-8FEE-7C13EE481F1E}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66D-4EA9-89FD-92F654B312A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{9D559080-9CB7-40BA-A35E-C60304177BA2}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66D-4EA9-89FD-92F654B312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53.3</c:v>
                </c:pt>
                <c:pt idx="16">
                  <c:v>54.4</c:v>
                </c:pt>
                <c:pt idx="24">
                  <c:v>55</c:v>
                </c:pt>
                <c:pt idx="32">
                  <c:v>55.4</c:v>
                </c:pt>
              </c:numCache>
            </c:numRef>
          </c:xVal>
          <c:yVal>
            <c:numRef>
              <c:f>公会計指標分析・財政指標組合せ分析表!$BP$51:$DC$51</c:f>
              <c:numCache>
                <c:formatCode>#,##0.0;"▲ "#,##0.0</c:formatCode>
                <c:ptCount val="40"/>
                <c:pt idx="16">
                  <c:v>0.2</c:v>
                </c:pt>
                <c:pt idx="24">
                  <c:v>2.2000000000000002</c:v>
                </c:pt>
                <c:pt idx="32">
                  <c:v>9.6</c:v>
                </c:pt>
              </c:numCache>
            </c:numRef>
          </c:yVal>
          <c:smooth val="0"/>
          <c:extLst>
            <c:ext xmlns:c16="http://schemas.microsoft.com/office/drawing/2014/chart" uri="{C3380CC4-5D6E-409C-BE32-E72D297353CC}">
              <c16:uniqueId val="{00000009-A66D-4EA9-89FD-92F654B312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{A55F634F-3043-4BCA-B31D-9E18DE74E550}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66D-4EA9-89FD-92F654B312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{F7BC2CC3-1935-4084-B545-DA9AEED61ED8}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6D-4EA9-89FD-92F654B312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{59E700DD-A5E4-4EA7-9EAC-7EAEC0BE463F}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6D-4EA9-89FD-92F654B312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{2FAE97E5-B6CC-48C1-941D-DF27CEB08EC1}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6D-4EA9-89FD-92F654B312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{5701A634-5FF0-41F4-B34A-BE5CD84D13BD}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6D-4EA9-89FD-92F654B312A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{8EE888F0-7335-4787-9246-820B4AF88A9B}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66D-4EA9-89FD-92F654B312A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{62CE3956-0871-4576-BFC3-AD36E5BFDA36}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66D-4EA9-89FD-92F654B312A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{2F6CEBA6-C6E1-45D6-933F-3752987FB3D3}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66D-4EA9-89FD-92F654B312A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{6247C610-43B1-4835-BB7C-B69C704AD1B4}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66D-4EA9-89FD-92F654B312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A66D-4EA9-89FD-92F654B312AA}"/>
            </c:ext>
          </c:extLst>
        </c:ser>
        <c:dLbls>
          <c:showLegendKey val="0"/>
          <c:showVal val="1"/>
          <c:showCatName val="0"/>
          <c:showSerName val="0"/>
          <c:showPercent val="0"/>
          <c:showBubbleSize val="0"/>
        </c:dLbls>
        <c:axId val="46179840"/>
        <c:axId val="46181760"/>
      </c:scatterChart>
      <c:valAx>
        <c:axId val="46179840"/>
        <c:scaling>
          <c:orientation val="minMax"/>
          <c:max val="60.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{A2AAA065-D323-4432-9520-660276916B7D}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920-4745-AE6F-40D1D46930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{28A60047-755D-42F4-AAF0-9FD3DFA15EC4}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20-4745-AE6F-40D1D46930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{8A18B4E3-904F-4BC7-A047-8904E601F83B}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20-4745-AE6F-40D1D46930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{2B4D9A47-719B-403B-BA50-9A0FAD13899A}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20-4745-AE6F-40D1D46930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{34BB0E3B-F398-419F-8B7D-9CE957AAFCAE}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20-4745-AE6F-40D1D46930D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{5756C97C-42DB-4534-8C0F-541A348C0FBD}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920-4745-AE6F-40D1D46930D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{793A9963-6448-4319-BC69-A06EEEF0E96D}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920-4745-AE6F-40D1D46930D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{C1295756-CB01-4AA0-9509-C57B4FA26A70}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920-4745-AE6F-40D1D46930D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{9F2BFEAC-E3A1-4941-AEB3-262CFA1EEB88}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920-4745-AE6F-40D1D46930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5.4</c:v>
                </c:pt>
                <c:pt idx="16">
                  <c:v>5.7</c:v>
                </c:pt>
                <c:pt idx="24">
                  <c:v>6.3</c:v>
                </c:pt>
                <c:pt idx="32">
                  <c:v>6.5</c:v>
                </c:pt>
              </c:numCache>
            </c:numRef>
          </c:xVal>
          <c:yVal>
            <c:numRef>
              <c:f>公会計指標分析・財政指標組合せ分析表!$BP$73:$DC$73</c:f>
              <c:numCache>
                <c:formatCode>#,##0.0;"▲ "#,##0.0</c:formatCode>
                <c:ptCount val="40"/>
                <c:pt idx="0">
                  <c:v>16.7</c:v>
                </c:pt>
                <c:pt idx="16">
                  <c:v>0.2</c:v>
                </c:pt>
                <c:pt idx="24">
                  <c:v>2.2000000000000002</c:v>
                </c:pt>
                <c:pt idx="32">
                  <c:v>9.6</c:v>
                </c:pt>
              </c:numCache>
            </c:numRef>
          </c:yVal>
          <c:smooth val="0"/>
          <c:extLst>
            <c:ext xmlns:c16="http://schemas.microsoft.com/office/drawing/2014/chart" uri="{C3380CC4-5D6E-409C-BE32-E72D297353CC}">
              <c16:uniqueId val="{00000009-C920-4745-AE6F-40D1D46930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{702E2C9C-D9AD-4622-8147-094A29366686}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920-4745-AE6F-40D1D46930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{05D08535-9585-4E1F-8806-710296F571B7}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20-4745-AE6F-40D1D46930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{CF003357-4A4C-427B-90B8-1128CD67C3BB}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20-4745-AE6F-40D1D46930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{607B105E-1021-4AF9-B5B9-3DFC0B948193}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20-4745-AE6F-40D1D46930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{877196E9-98A2-4F7E-8C10-B3A36ABE0615}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20-4745-AE6F-40D1D46930DE}"/>
                </c:ext>
              </c:extLst>
            </c:dLbl>
            <c:dLbl>
              <c:idx val="8"/>
              <c:layout>
                <c:manualLayout>
                  <c:x val="-3.000696684402540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{0A2BC0B1-92F7-45C9-99AA-675246E53750}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920-4745-AE6F-40D1D46930DE}"/>
                </c:ext>
              </c:extLst>
            </c:dLbl>
            <c:dLbl>
              <c:idx val="16"/>
              <c:layout>
                <c:manualLayout>
                  <c:x val="-3.338901639419586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{0F63A0B5-B25A-480C-832F-6E21EC68D5A9}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920-4745-AE6F-40D1D46930D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{16D30A61-824B-4B01-A5A6-0A87AADB5BFA}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920-4745-AE6F-40D1D46930D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{F507C364-522F-4282-85AB-014D2A0C5607}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920-4745-AE6F-40D1D46930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C920-4745-AE6F-40D1D46930DE}"/>
            </c:ext>
          </c:extLst>
        </c:ser>
        <c:dLbls>
          <c:showLegendKey val="0"/>
          <c:showVal val="1"/>
          <c:showCatName val="0"/>
          <c:showSerName val="0"/>
          <c:showPercent val="0"/>
          <c:showBubbleSize val="0"/>
        </c:dLbls>
        <c:axId val="84219776"/>
        <c:axId val="84234240"/>
      </c:scatterChart>
      <c:valAx>
        <c:axId val="84219776"/>
        <c:scaling>
          <c:orientation val="minMax"/>
          <c:max val="9.1"/>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元利償還金については、近年は増加傾向であったが、平成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年度に借り入れを行った合併特例債の償還が終了したこと等で平成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減少した。今後は学校施設の改修等により、起債が増加することが見込まれるため、他事業における起債の発行抑制や、引き続き計画的な起債、繰上償還を行うなどして現在の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地方債残高、組合等負担見込額、退職手当負担見込額は前年度より減少したものの、基準財政需要額算入見込額の減少がそれを上回ったため、将来負担比率は</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％となり、前年度よりも</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今後、組合等負担見込額については、事務組合の起債償還に伴い減少していく見込であるが、地方債現在高の増加や基準財政需要額算入見込額の減少が見込まれ、比率の上昇が予想されるため、引き続き事業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各基金に運用益を積み立て、教育施設施設建設準備基金に決算剰余金の一部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百万円を積み立てた一方、公園の整備改修や学校施設の改修等に伴い、まちづくり基金及び教育施設施設建設準備基金を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百万円の減少となった。また、公共施設等総合管理基金を新設しため、財政調整基金を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千円取り崩し、基金元金の原資として積み立てた。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人口増加による学校施設の整備改修や老朽化による公共施設の更新等の大型事業に伴い、基金取り崩しの増加が見込まれるが、計画的な基金の積み立て・取り崩しを行い、健全な財政運営に努める。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・まちづくり基金：福津市総合計画に掲げる目的を達成するために必要な事業、地域住民の一体感の醸成に資すると認められる事業な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どの実施のため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・教育施設建設準備基金：教育施設の建設準備金として、建設費の不足を生じたときの財源として充当するため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・文化振興基金：郷土の文化と芸術の振興を図るため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・ふるさとづくり基金：受領したふるさとづくり寄附金を積み立て、寄附者の意向を反映した事業を実施するため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・太陽光発電設備管理基金：福岡県公共施設防災拠点等再生可能エネルギー導入推進費補助金を活用して設置した太陽光発電設備の維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持管理及び更新に係る事業を円滑に実施するため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・公共施設等総合管理基金：公共施設等総合管理計画に基づいた公共施設等の計画的な保全及び更新のため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・まちづくり基金：総合計画実施計画事業の実施に伴い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・教育施設建設準備基金：昨年度の決算剰余金の一部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千円を積み立てた一方、学校施設改造及び改修に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千円を取り崩し、寄付者が指定した平成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年度の事業に充当した。また、平成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・太陽光発電設備管理基金：売電収入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・公共施設等総合管理基金：基金元金として財政調整基金から取り崩した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各基金の設置目的に応じた事業実施のために、適正な積み立て・取り崩しを行う。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また、森林環境の整備及びその促進に要する経費に充てるため、森林環境譲与税を財源とした森林環境整備基金を新設する。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年度は、公共施設等総合管理計画の策定に伴い、公共施設等の計画的な保全、更新の財源に充てる新たな特定目的基金として公共施設等総合管理基金を新設したため、基金元金の原資として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千円を取り崩した。また、積極的な運用を行うことにより、運用益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年度中の資金調整としてのみ一時的な繰入を行い、決算剰余金、経費節減分の一部を積み立てることを原則、基本方針としている。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公債費を計画的に償還し将来の負担を軽減するため、引き続き運用益を積み立てていく。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64,729
64,346
52.76
26,377,215
25,865,983
415,549
13,020,195
19,798,729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有形固定資産減価償却率は類似団体平均よりもやや低い水準にある。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年度に策定した公共施設等総合管理計画において、公共施設等にかかる更新、改修などにかかる費用を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％圧縮することを目標としている。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個別施設計画の策定を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、計画に基づいた施設の維持管理を適切に行う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8" name="直線コネクタ 67"/>
        <xdr:cNvCxnSpPr/>
      </xdr:nvCxnSpPr>
      <xdr:spPr>
        <a:xfrm flipV="1">
          <a:off x="4074795" y="4542336"/>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xdr:cNvSpPr txBox="1"/>
      </xdr:nvSpPr>
      <xdr:spPr>
        <a:xfrm>
          <a:off x="41275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xdr:cNvCxnSpPr/>
      </xdr:nvCxnSpPr>
      <xdr:spPr>
        <a:xfrm>
          <a:off x="3987800" y="5865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1" name="有形固定資産減価償却率最大値テキスト"/>
        <xdr:cNvSpPr txBox="1"/>
      </xdr:nvSpPr>
      <xdr:spPr>
        <a:xfrm>
          <a:off x="4127500" y="431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2" name="直線コネクタ 71"/>
        <xdr:cNvCxnSpPr/>
      </xdr:nvCxnSpPr>
      <xdr:spPr>
        <a:xfrm>
          <a:off x="3987800" y="45423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3" name="有形固定資産減価償却率平均値テキスト"/>
        <xdr:cNvSpPr txBox="1"/>
      </xdr:nvSpPr>
      <xdr:spPr>
        <a:xfrm>
          <a:off x="4127500" y="4913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4" name="フローチャート: 判断 73"/>
        <xdr:cNvSpPr/>
      </xdr:nvSpPr>
      <xdr:spPr>
        <a:xfrm>
          <a:off x="40259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5" name="フローチャート: 判断 74"/>
        <xdr:cNvSpPr/>
      </xdr:nvSpPr>
      <xdr:spPr>
        <a:xfrm>
          <a:off x="3429000" y="50775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6" name="フローチャート: 判断 75"/>
        <xdr:cNvSpPr/>
      </xdr:nvSpPr>
      <xdr:spPr>
        <a:xfrm>
          <a:off x="2781300" y="50436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7" name="フローチャート: 判断 76"/>
        <xdr:cNvSpPr/>
      </xdr:nvSpPr>
      <xdr:spPr>
        <a:xfrm>
          <a:off x="2133600" y="5154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83" name="楕円 82"/>
        <xdr:cNvSpPr/>
      </xdr:nvSpPr>
      <xdr:spPr>
        <a:xfrm>
          <a:off x="4025900" y="51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84" name="有形固定資産減価償却率該当値テキスト"/>
        <xdr:cNvSpPr txBox="1"/>
      </xdr:nvSpPr>
      <xdr:spPr>
        <a:xfrm>
          <a:off x="4127500" y="517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5" name="楕円 84"/>
        <xdr:cNvSpPr/>
      </xdr:nvSpPr>
      <xdr:spPr>
        <a:xfrm>
          <a:off x="3429000" y="52101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117475</xdr:rowOff>
    </xdr:to>
    <xdr:cxnSp macro="">
      <xdr:nvCxnSpPr>
        <xdr:cNvPr id="86" name="直線コネクタ 85"/>
        <xdr:cNvCxnSpPr/>
      </xdr:nvCxnSpPr>
      <xdr:spPr>
        <a:xfrm flipV="1">
          <a:off x="3479800" y="5248638"/>
          <a:ext cx="5969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85181</xdr:rowOff>
    </xdr:from>
    <xdr:to>
      <xdr:col>15</xdr:col>
      <xdr:colOff>187325</xdr:colOff>
      <xdr:row>31</xdr:row>
      <xdr:rowOff>15331</xdr:rowOff>
    </xdr:to>
    <xdr:sp macro="" textlink="">
      <xdr:nvSpPr>
        <xdr:cNvPr id="87" name="楕円 86"/>
        <xdr:cNvSpPr/>
      </xdr:nvSpPr>
      <xdr:spPr>
        <a:xfrm>
          <a:off x="2781300" y="52286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135981</xdr:rowOff>
    </xdr:to>
    <xdr:cxnSp macro="">
      <xdr:nvCxnSpPr>
        <xdr:cNvPr id="88" name="直線コネクタ 87"/>
        <xdr:cNvCxnSpPr/>
      </xdr:nvCxnSpPr>
      <xdr:spPr>
        <a:xfrm flipV="1">
          <a:off x="2832100" y="5260975"/>
          <a:ext cx="6477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119108</xdr:rowOff>
    </xdr:from>
    <xdr:to>
      <xdr:col>11</xdr:col>
      <xdr:colOff>187325</xdr:colOff>
      <xdr:row>31</xdr:row>
      <xdr:rowOff>49258</xdr:rowOff>
    </xdr:to>
    <xdr:sp macro="" textlink="">
      <xdr:nvSpPr>
        <xdr:cNvPr id="89" name="楕円 88"/>
        <xdr:cNvSpPr/>
      </xdr:nvSpPr>
      <xdr:spPr>
        <a:xfrm>
          <a:off x="2133600" y="52626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135981</xdr:rowOff>
    </xdr:from>
    <xdr:to>
      <xdr:col>15</xdr:col>
      <xdr:colOff>136525</xdr:colOff>
      <xdr:row>30</xdr:row>
      <xdr:rowOff>169908</xdr:rowOff>
    </xdr:to>
    <xdr:cxnSp macro="">
      <xdr:nvCxnSpPr>
        <xdr:cNvPr id="90" name="直線コネクタ 89"/>
        <xdr:cNvCxnSpPr/>
      </xdr:nvCxnSpPr>
      <xdr:spPr>
        <a:xfrm flipV="1">
          <a:off x="2184400" y="5279481"/>
          <a:ext cx="6477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1" name="n_1aveValue有形固定資産減価償却率"/>
        <xdr:cNvSpPr txBox="1"/>
      </xdr:nvSpPr>
      <xdr:spPr>
        <a:xfrm>
          <a:off x="3293119" y="485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2" name="n_2aveValue有形固定資産減価償却率"/>
        <xdr:cNvSpPr txBox="1"/>
      </xdr:nvSpPr>
      <xdr:spPr>
        <a:xfrm>
          <a:off x="2658119"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3" name="n_3aveValue有形固定資産減価償却率"/>
        <xdr:cNvSpPr txBox="1"/>
      </xdr:nvSpPr>
      <xdr:spPr>
        <a:xfrm>
          <a:off x="2010419" y="492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94" name="n_1mainValue有形固定資産減価償却率"/>
        <xdr:cNvSpPr txBox="1"/>
      </xdr:nvSpPr>
      <xdr:spPr>
        <a:xfrm>
          <a:off x="3293119"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6458</xdr:rowOff>
    </xdr:from>
    <xdr:ext cx="405111" cy="259045"/>
    <xdr:sp macro="" textlink="">
      <xdr:nvSpPr>
        <xdr:cNvPr id="95" name="n_2mainValue有形固定資産減価償却率"/>
        <xdr:cNvSpPr txBox="1"/>
      </xdr:nvSpPr>
      <xdr:spPr>
        <a:xfrm>
          <a:off x="2658119" y="532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40385</xdr:rowOff>
    </xdr:from>
    <xdr:ext cx="405111" cy="259045"/>
    <xdr:sp macro="" textlink="">
      <xdr:nvSpPr>
        <xdr:cNvPr id="96" name="n_3mainValue有形固定資産減価償却率"/>
        <xdr:cNvSpPr txBox="1"/>
      </xdr:nvSpPr>
      <xdr:spPr>
        <a:xfrm>
          <a:off x="2010419" y="535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1760740" y="3836446"/>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地平均よりも高い水準にあり、前年度よりも上昇した。これは、地方債残高の減少により、将来負担額は減少傾向にあるものの、経常経費（特に扶助費と物件費）に充当される一般財源が増加したためと考えられる。引き続き、物件費をはじめとした経常経費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92286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92286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92286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917552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917552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5" name="直線コネクタ 124"/>
        <xdr:cNvCxnSpPr/>
      </xdr:nvCxnSpPr>
      <xdr:spPr>
        <a:xfrm flipV="1">
          <a:off x="12593320" y="4553783"/>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8" name="債務償還比率最大値テキスト"/>
        <xdr:cNvSpPr txBox="1"/>
      </xdr:nvSpPr>
      <xdr:spPr>
        <a:xfrm>
          <a:off x="12646025" y="4329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9" name="直線コネクタ 128"/>
        <xdr:cNvCxnSpPr/>
      </xdr:nvCxnSpPr>
      <xdr:spPr>
        <a:xfrm>
          <a:off x="12534900" y="45537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30" name="債務償還比率平均値テキスト"/>
        <xdr:cNvSpPr txBox="1"/>
      </xdr:nvSpPr>
      <xdr:spPr>
        <a:xfrm>
          <a:off x="12646025" y="5136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1" name="フローチャート: 判断 130"/>
        <xdr:cNvSpPr/>
      </xdr:nvSpPr>
      <xdr:spPr>
        <a:xfrm>
          <a:off x="12573000" y="51578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2" name="フローチャート: 判断 131"/>
        <xdr:cNvSpPr/>
      </xdr:nvSpPr>
      <xdr:spPr>
        <a:xfrm>
          <a:off x="11947525" y="51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65525</xdr:rowOff>
    </xdr:from>
    <xdr:to>
      <xdr:col>76</xdr:col>
      <xdr:colOff>73025</xdr:colOff>
      <xdr:row>29</xdr:row>
      <xdr:rowOff>167125</xdr:rowOff>
    </xdr:to>
    <xdr:sp macro="" textlink="">
      <xdr:nvSpPr>
        <xdr:cNvPr id="138" name="楕円 137"/>
        <xdr:cNvSpPr/>
      </xdr:nvSpPr>
      <xdr:spPr>
        <a:xfrm>
          <a:off x="12573000" y="50375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88402</xdr:rowOff>
    </xdr:from>
    <xdr:ext cx="469744" cy="259045"/>
    <xdr:sp macro="" textlink="">
      <xdr:nvSpPr>
        <xdr:cNvPr id="139" name="債務償還比率該当値テキスト"/>
        <xdr:cNvSpPr txBox="1"/>
      </xdr:nvSpPr>
      <xdr:spPr>
        <a:xfrm>
          <a:off x="12646025" y="488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20136</xdr:rowOff>
    </xdr:from>
    <xdr:to>
      <xdr:col>72</xdr:col>
      <xdr:colOff>123825</xdr:colOff>
      <xdr:row>30</xdr:row>
      <xdr:rowOff>121736</xdr:rowOff>
    </xdr:to>
    <xdr:sp macro="" textlink="">
      <xdr:nvSpPr>
        <xdr:cNvPr id="140" name="楕円 139"/>
        <xdr:cNvSpPr/>
      </xdr:nvSpPr>
      <xdr:spPr>
        <a:xfrm>
          <a:off x="11947525" y="51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116325</xdr:rowOff>
    </xdr:from>
    <xdr:to>
      <xdr:col>76</xdr:col>
      <xdr:colOff>22225</xdr:colOff>
      <xdr:row>30</xdr:row>
      <xdr:rowOff>70936</xdr:rowOff>
    </xdr:to>
    <xdr:cxnSp macro="">
      <xdr:nvCxnSpPr>
        <xdr:cNvPr id="141" name="直線コネクタ 140"/>
        <xdr:cNvCxnSpPr/>
      </xdr:nvCxnSpPr>
      <xdr:spPr>
        <a:xfrm flipV="1">
          <a:off x="11998325" y="5088375"/>
          <a:ext cx="596900" cy="1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2" name="n_1aveValue債務償還比率"/>
        <xdr:cNvSpPr txBox="1"/>
      </xdr:nvSpPr>
      <xdr:spPr>
        <a:xfrm>
          <a:off x="11779327" y="48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112863</xdr:rowOff>
    </xdr:from>
    <xdr:ext cx="469744" cy="259045"/>
    <xdr:sp macro="" textlink="">
      <xdr:nvSpPr>
        <xdr:cNvPr id="143" name="n_1mainValue債務償還比率"/>
        <xdr:cNvSpPr txBox="1"/>
      </xdr:nvSpPr>
      <xdr:spPr>
        <a:xfrm>
          <a:off x="11779327" y="525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64,729
64,346
52.76
26,377,215
25,865,983
415,549
13,020,195
19,798,729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39490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39878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3889375" y="568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39878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38989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203575" y="62645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68275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125004</xdr:rowOff>
    </xdr:from>
    <xdr:to>
      <xdr:col>24</xdr:col>
      <xdr:colOff>114300</xdr:colOff>
      <xdr:row>37</xdr:row>
      <xdr:rowOff>55154</xdr:rowOff>
    </xdr:to>
    <xdr:sp macro="" textlink="">
      <xdr:nvSpPr>
        <xdr:cNvPr id="72" name="楕円 71"/>
        <xdr:cNvSpPr/>
      </xdr:nvSpPr>
      <xdr:spPr>
        <a:xfrm>
          <a:off x="38989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103431</xdr:rowOff>
    </xdr:from>
    <xdr:ext cx="405111" cy="259045"/>
    <xdr:sp macro="" textlink="">
      <xdr:nvSpPr>
        <xdr:cNvPr id="73" name="【道路】&#10;有形固定資産減価償却率該当値テキスト"/>
        <xdr:cNvSpPr txBox="1"/>
      </xdr:nvSpPr>
      <xdr:spPr>
        <a:xfrm>
          <a:off x="3987800"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4" name="楕円 73"/>
        <xdr:cNvSpPr/>
      </xdr:nvSpPr>
      <xdr:spPr>
        <a:xfrm>
          <a:off x="3203575" y="63167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23949</xdr:rowOff>
    </xdr:to>
    <xdr:cxnSp macro="">
      <xdr:nvCxnSpPr>
        <xdr:cNvPr id="75" name="直線コネクタ 74"/>
        <xdr:cNvCxnSpPr/>
      </xdr:nvCxnSpPr>
      <xdr:spPr>
        <a:xfrm flipV="1">
          <a:off x="3235325" y="6348004"/>
          <a:ext cx="71437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4173</xdr:rowOff>
    </xdr:from>
    <xdr:to>
      <xdr:col>15</xdr:col>
      <xdr:colOff>101600</xdr:colOff>
      <xdr:row>37</xdr:row>
      <xdr:rowOff>105773</xdr:rowOff>
    </xdr:to>
    <xdr:sp macro="" textlink="">
      <xdr:nvSpPr>
        <xdr:cNvPr id="76" name="楕円 75"/>
        <xdr:cNvSpPr/>
      </xdr:nvSpPr>
      <xdr:spPr>
        <a:xfrm>
          <a:off x="2428875"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23949</xdr:rowOff>
    </xdr:from>
    <xdr:to>
      <xdr:col>19</xdr:col>
      <xdr:colOff>177800</xdr:colOff>
      <xdr:row>37</xdr:row>
      <xdr:rowOff>54973</xdr:rowOff>
    </xdr:to>
    <xdr:cxnSp macro="">
      <xdr:nvCxnSpPr>
        <xdr:cNvPr id="77" name="直線コネクタ 76"/>
        <xdr:cNvCxnSpPr/>
      </xdr:nvCxnSpPr>
      <xdr:spPr>
        <a:xfrm flipV="1">
          <a:off x="2479675" y="6367599"/>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78" name="楕円 77"/>
        <xdr:cNvSpPr/>
      </xdr:nvSpPr>
      <xdr:spPr>
        <a:xfrm>
          <a:off x="168275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54973</xdr:rowOff>
    </xdr:from>
    <xdr:to>
      <xdr:col>15</xdr:col>
      <xdr:colOff>50800</xdr:colOff>
      <xdr:row>37</xdr:row>
      <xdr:rowOff>66403</xdr:rowOff>
    </xdr:to>
    <xdr:cxnSp macro="">
      <xdr:nvCxnSpPr>
        <xdr:cNvPr id="79" name="直線コネクタ 78"/>
        <xdr:cNvCxnSpPr/>
      </xdr:nvCxnSpPr>
      <xdr:spPr>
        <a:xfrm flipV="1">
          <a:off x="1733550" y="6398623"/>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06769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305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559569"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65876</xdr:rowOff>
    </xdr:from>
    <xdr:ext cx="405111" cy="259045"/>
    <xdr:sp macro="" textlink="">
      <xdr:nvSpPr>
        <xdr:cNvPr id="83" name="n_1mainValue【道路】&#10;有形固定資産減価償却率"/>
        <xdr:cNvSpPr txBox="1"/>
      </xdr:nvSpPr>
      <xdr:spPr>
        <a:xfrm>
          <a:off x="306769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96900</xdr:rowOff>
    </xdr:from>
    <xdr:ext cx="405111" cy="259045"/>
    <xdr:sp macro="" textlink="">
      <xdr:nvSpPr>
        <xdr:cNvPr id="84" name="n_2mainValue【道路】&#10;有形固定資産減価償却率"/>
        <xdr:cNvSpPr txBox="1"/>
      </xdr:nvSpPr>
      <xdr:spPr>
        <a:xfrm>
          <a:off x="230569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85" name="n_3mainValue【道路】&#10;有形固定資産減価償却率"/>
        <xdr:cNvSpPr txBox="1"/>
      </xdr:nvSpPr>
      <xdr:spPr>
        <a:xfrm>
          <a:off x="1559569"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8905240"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8943975"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8845550" y="721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8943975"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8845550" y="5769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8943975"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8883650" y="7072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815975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7413625" y="7081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6638925"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54293</xdr:rowOff>
    </xdr:from>
    <xdr:to>
      <xdr:col>55</xdr:col>
      <xdr:colOff>50800</xdr:colOff>
      <xdr:row>41</xdr:row>
      <xdr:rowOff>155893</xdr:rowOff>
    </xdr:to>
    <xdr:sp macro="" textlink="">
      <xdr:nvSpPr>
        <xdr:cNvPr id="124" name="楕円 123"/>
        <xdr:cNvSpPr/>
      </xdr:nvSpPr>
      <xdr:spPr>
        <a:xfrm>
          <a:off x="8883650" y="70837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21735</xdr:rowOff>
    </xdr:from>
    <xdr:ext cx="469744" cy="259045"/>
    <xdr:sp macro="" textlink="">
      <xdr:nvSpPr>
        <xdr:cNvPr id="125" name="【道路】&#10;一人当たり延長該当値テキスト"/>
        <xdr:cNvSpPr txBox="1"/>
      </xdr:nvSpPr>
      <xdr:spPr>
        <a:xfrm>
          <a:off x="8943975" y="70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51994</xdr:rowOff>
    </xdr:from>
    <xdr:to>
      <xdr:col>50</xdr:col>
      <xdr:colOff>165100</xdr:colOff>
      <xdr:row>41</xdr:row>
      <xdr:rowOff>153594</xdr:rowOff>
    </xdr:to>
    <xdr:sp macro="" textlink="">
      <xdr:nvSpPr>
        <xdr:cNvPr id="126" name="楕円 125"/>
        <xdr:cNvSpPr/>
      </xdr:nvSpPr>
      <xdr:spPr>
        <a:xfrm>
          <a:off x="8159750" y="70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102794</xdr:rowOff>
    </xdr:from>
    <xdr:to>
      <xdr:col>55</xdr:col>
      <xdr:colOff>0</xdr:colOff>
      <xdr:row>41</xdr:row>
      <xdr:rowOff>105093</xdr:rowOff>
    </xdr:to>
    <xdr:cxnSp macro="">
      <xdr:nvCxnSpPr>
        <xdr:cNvPr id="127" name="直線コネクタ 126"/>
        <xdr:cNvCxnSpPr/>
      </xdr:nvCxnSpPr>
      <xdr:spPr>
        <a:xfrm>
          <a:off x="8210550" y="7132244"/>
          <a:ext cx="695325"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50774</xdr:rowOff>
    </xdr:from>
    <xdr:to>
      <xdr:col>46</xdr:col>
      <xdr:colOff>38100</xdr:colOff>
      <xdr:row>41</xdr:row>
      <xdr:rowOff>152374</xdr:rowOff>
    </xdr:to>
    <xdr:sp macro="" textlink="">
      <xdr:nvSpPr>
        <xdr:cNvPr id="128" name="楕円 127"/>
        <xdr:cNvSpPr/>
      </xdr:nvSpPr>
      <xdr:spPr>
        <a:xfrm>
          <a:off x="7413625" y="70802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101574</xdr:rowOff>
    </xdr:from>
    <xdr:to>
      <xdr:col>50</xdr:col>
      <xdr:colOff>114300</xdr:colOff>
      <xdr:row>41</xdr:row>
      <xdr:rowOff>102794</xdr:rowOff>
    </xdr:to>
    <xdr:cxnSp macro="">
      <xdr:nvCxnSpPr>
        <xdr:cNvPr id="129" name="直線コネクタ 128"/>
        <xdr:cNvCxnSpPr/>
      </xdr:nvCxnSpPr>
      <xdr:spPr>
        <a:xfrm>
          <a:off x="7445375" y="7131024"/>
          <a:ext cx="765175"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48044</xdr:rowOff>
    </xdr:from>
    <xdr:to>
      <xdr:col>41</xdr:col>
      <xdr:colOff>101600</xdr:colOff>
      <xdr:row>41</xdr:row>
      <xdr:rowOff>149644</xdr:rowOff>
    </xdr:to>
    <xdr:sp macro="" textlink="">
      <xdr:nvSpPr>
        <xdr:cNvPr id="130" name="楕円 129"/>
        <xdr:cNvSpPr/>
      </xdr:nvSpPr>
      <xdr:spPr>
        <a:xfrm>
          <a:off x="6638925" y="70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98844</xdr:rowOff>
    </xdr:from>
    <xdr:to>
      <xdr:col>45</xdr:col>
      <xdr:colOff>177800</xdr:colOff>
      <xdr:row>41</xdr:row>
      <xdr:rowOff>101574</xdr:rowOff>
    </xdr:to>
    <xdr:cxnSp macro="">
      <xdr:nvCxnSpPr>
        <xdr:cNvPr id="131" name="直線コネクタ 130"/>
        <xdr:cNvCxnSpPr/>
      </xdr:nvCxnSpPr>
      <xdr:spPr>
        <a:xfrm>
          <a:off x="6689725" y="7128294"/>
          <a:ext cx="75565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7991552"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72581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6483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144721</xdr:rowOff>
    </xdr:from>
    <xdr:ext cx="469744" cy="259045"/>
    <xdr:sp macro="" textlink="">
      <xdr:nvSpPr>
        <xdr:cNvPr id="135" name="n_1mainValue【道路】&#10;一人当たり延長"/>
        <xdr:cNvSpPr txBox="1"/>
      </xdr:nvSpPr>
      <xdr:spPr>
        <a:xfrm>
          <a:off x="7991552" y="717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168901</xdr:rowOff>
    </xdr:from>
    <xdr:ext cx="469744" cy="259045"/>
    <xdr:sp macro="" textlink="">
      <xdr:nvSpPr>
        <xdr:cNvPr id="136" name="n_2mainValue【道路】&#10;一人当たり延長"/>
        <xdr:cNvSpPr txBox="1"/>
      </xdr:nvSpPr>
      <xdr:spPr>
        <a:xfrm>
          <a:off x="7258127" y="685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166171</xdr:rowOff>
    </xdr:from>
    <xdr:ext cx="469744" cy="259045"/>
    <xdr:sp macro="" textlink="">
      <xdr:nvSpPr>
        <xdr:cNvPr id="137" name="n_3mainValue【道路】&#10;一人当たり延長"/>
        <xdr:cNvSpPr txBox="1"/>
      </xdr:nvSpPr>
      <xdr:spPr>
        <a:xfrm>
          <a:off x="6483427" y="68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39490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39878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3889375" y="10956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39878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3889375" y="96877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39878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3898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203575" y="101496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428875"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68275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78" name="楕円 177"/>
        <xdr:cNvSpPr/>
      </xdr:nvSpPr>
      <xdr:spPr>
        <a:xfrm>
          <a:off x="38989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105608</xdr:rowOff>
    </xdr:from>
    <xdr:ext cx="405111" cy="259045"/>
    <xdr:sp macro="" textlink="">
      <xdr:nvSpPr>
        <xdr:cNvPr id="179" name="【橋りょう・トンネル】&#10;有形固定資産減価償却率該当値テキスト"/>
        <xdr:cNvSpPr txBox="1"/>
      </xdr:nvSpPr>
      <xdr:spPr>
        <a:xfrm>
          <a:off x="398780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80" name="楕円 179"/>
        <xdr:cNvSpPr/>
      </xdr:nvSpPr>
      <xdr:spPr>
        <a:xfrm>
          <a:off x="3203575" y="10249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13063</xdr:rowOff>
    </xdr:to>
    <xdr:cxnSp macro="">
      <xdr:nvCxnSpPr>
        <xdr:cNvPr id="181" name="直線コネクタ 180"/>
        <xdr:cNvCxnSpPr/>
      </xdr:nvCxnSpPr>
      <xdr:spPr>
        <a:xfrm flipV="1">
          <a:off x="3235325" y="10293531"/>
          <a:ext cx="7143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140244</xdr:rowOff>
    </xdr:from>
    <xdr:to>
      <xdr:col>15</xdr:col>
      <xdr:colOff>101600</xdr:colOff>
      <xdr:row>60</xdr:row>
      <xdr:rowOff>70394</xdr:rowOff>
    </xdr:to>
    <xdr:sp macro="" textlink="">
      <xdr:nvSpPr>
        <xdr:cNvPr id="182" name="楕円 181"/>
        <xdr:cNvSpPr/>
      </xdr:nvSpPr>
      <xdr:spPr>
        <a:xfrm>
          <a:off x="2428875"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19594</xdr:rowOff>
    </xdr:to>
    <xdr:cxnSp macro="">
      <xdr:nvCxnSpPr>
        <xdr:cNvPr id="183" name="直線コネクタ 182"/>
        <xdr:cNvCxnSpPr/>
      </xdr:nvCxnSpPr>
      <xdr:spPr>
        <a:xfrm flipV="1">
          <a:off x="2479675" y="10300063"/>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99423</xdr:rowOff>
    </xdr:from>
    <xdr:to>
      <xdr:col>10</xdr:col>
      <xdr:colOff>165100</xdr:colOff>
      <xdr:row>60</xdr:row>
      <xdr:rowOff>29573</xdr:rowOff>
    </xdr:to>
    <xdr:sp macro="" textlink="">
      <xdr:nvSpPr>
        <xdr:cNvPr id="184" name="楕円 183"/>
        <xdr:cNvSpPr/>
      </xdr:nvSpPr>
      <xdr:spPr>
        <a:xfrm>
          <a:off x="168275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19594</xdr:rowOff>
    </xdr:to>
    <xdr:cxnSp macro="">
      <xdr:nvCxnSpPr>
        <xdr:cNvPr id="185" name="直線コネクタ 184"/>
        <xdr:cNvCxnSpPr/>
      </xdr:nvCxnSpPr>
      <xdr:spPr>
        <a:xfrm>
          <a:off x="1733550" y="10265773"/>
          <a:ext cx="7461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06769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30569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559569"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54990</xdr:rowOff>
    </xdr:from>
    <xdr:ext cx="405111" cy="259045"/>
    <xdr:sp macro="" textlink="">
      <xdr:nvSpPr>
        <xdr:cNvPr id="189" name="n_1mainValue【橋りょう・トンネル】&#10;有形固定資産減価償却率"/>
        <xdr:cNvSpPr txBox="1"/>
      </xdr:nvSpPr>
      <xdr:spPr>
        <a:xfrm>
          <a:off x="306769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61521</xdr:rowOff>
    </xdr:from>
    <xdr:ext cx="405111" cy="259045"/>
    <xdr:sp macro="" textlink="">
      <xdr:nvSpPr>
        <xdr:cNvPr id="190" name="n_2mainValue【橋りょう・トンネル】&#10;有形固定資産減価償却率"/>
        <xdr:cNvSpPr txBox="1"/>
      </xdr:nvSpPr>
      <xdr:spPr>
        <a:xfrm>
          <a:off x="230569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46100</xdr:rowOff>
    </xdr:from>
    <xdr:ext cx="405111" cy="259045"/>
    <xdr:sp macro="" textlink="">
      <xdr:nvSpPr>
        <xdr:cNvPr id="191" name="n_3mainValue【橋りょう・トンネル】&#10;有形固定資産減価償却率"/>
        <xdr:cNvSpPr txBox="1"/>
      </xdr:nvSpPr>
      <xdr:spPr>
        <a:xfrm>
          <a:off x="1559569"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8905240"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8943975"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8845550" y="11045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8943975"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8845550" y="971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8943975"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8883650" y="108647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815975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7413625" y="108641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6638925"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114863</xdr:rowOff>
    </xdr:from>
    <xdr:to>
      <xdr:col>55</xdr:col>
      <xdr:colOff>50800</xdr:colOff>
      <xdr:row>64</xdr:row>
      <xdr:rowOff>45013</xdr:rowOff>
    </xdr:to>
    <xdr:sp macro="" textlink="">
      <xdr:nvSpPr>
        <xdr:cNvPr id="230" name="楕円 229"/>
        <xdr:cNvSpPr/>
      </xdr:nvSpPr>
      <xdr:spPr>
        <a:xfrm>
          <a:off x="8883650" y="109162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31" name="【橋りょう・トンネル】&#10;一人当たり有形固定資産（償却資産）額該当値テキスト"/>
        <xdr:cNvSpPr txBox="1"/>
      </xdr:nvSpPr>
      <xdr:spPr>
        <a:xfrm>
          <a:off x="8943975"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114935</xdr:rowOff>
    </xdr:from>
    <xdr:to>
      <xdr:col>50</xdr:col>
      <xdr:colOff>165100</xdr:colOff>
      <xdr:row>64</xdr:row>
      <xdr:rowOff>45085</xdr:rowOff>
    </xdr:to>
    <xdr:sp macro="" textlink="">
      <xdr:nvSpPr>
        <xdr:cNvPr id="232" name="楕円 231"/>
        <xdr:cNvSpPr/>
      </xdr:nvSpPr>
      <xdr:spPr>
        <a:xfrm>
          <a:off x="815975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165663</xdr:rowOff>
    </xdr:from>
    <xdr:to>
      <xdr:col>55</xdr:col>
      <xdr:colOff>0</xdr:colOff>
      <xdr:row>63</xdr:row>
      <xdr:rowOff>165735</xdr:rowOff>
    </xdr:to>
    <xdr:cxnSp macro="">
      <xdr:nvCxnSpPr>
        <xdr:cNvPr id="233" name="直線コネクタ 232"/>
        <xdr:cNvCxnSpPr/>
      </xdr:nvCxnSpPr>
      <xdr:spPr>
        <a:xfrm flipV="1">
          <a:off x="8210550" y="10967013"/>
          <a:ext cx="695325"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114264</xdr:rowOff>
    </xdr:from>
    <xdr:to>
      <xdr:col>46</xdr:col>
      <xdr:colOff>38100</xdr:colOff>
      <xdr:row>64</xdr:row>
      <xdr:rowOff>44414</xdr:rowOff>
    </xdr:to>
    <xdr:sp macro="" textlink="">
      <xdr:nvSpPr>
        <xdr:cNvPr id="234" name="楕円 233"/>
        <xdr:cNvSpPr/>
      </xdr:nvSpPr>
      <xdr:spPr>
        <a:xfrm>
          <a:off x="7413625" y="109156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165064</xdr:rowOff>
    </xdr:from>
    <xdr:to>
      <xdr:col>50</xdr:col>
      <xdr:colOff>114300</xdr:colOff>
      <xdr:row>63</xdr:row>
      <xdr:rowOff>165735</xdr:rowOff>
    </xdr:to>
    <xdr:cxnSp macro="">
      <xdr:nvCxnSpPr>
        <xdr:cNvPr id="235" name="直線コネクタ 234"/>
        <xdr:cNvCxnSpPr/>
      </xdr:nvCxnSpPr>
      <xdr:spPr>
        <a:xfrm>
          <a:off x="7445375" y="10966414"/>
          <a:ext cx="765175"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117825</xdr:rowOff>
    </xdr:from>
    <xdr:to>
      <xdr:col>41</xdr:col>
      <xdr:colOff>101600</xdr:colOff>
      <xdr:row>64</xdr:row>
      <xdr:rowOff>47975</xdr:rowOff>
    </xdr:to>
    <xdr:sp macro="" textlink="">
      <xdr:nvSpPr>
        <xdr:cNvPr id="236" name="楕円 235"/>
        <xdr:cNvSpPr/>
      </xdr:nvSpPr>
      <xdr:spPr>
        <a:xfrm>
          <a:off x="6638925" y="10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165064</xdr:rowOff>
    </xdr:from>
    <xdr:to>
      <xdr:col>45</xdr:col>
      <xdr:colOff>177800</xdr:colOff>
      <xdr:row>63</xdr:row>
      <xdr:rowOff>168625</xdr:rowOff>
    </xdr:to>
    <xdr:cxnSp macro="">
      <xdr:nvCxnSpPr>
        <xdr:cNvPr id="237" name="直線コネクタ 236"/>
        <xdr:cNvCxnSpPr/>
      </xdr:nvCxnSpPr>
      <xdr:spPr>
        <a:xfrm flipV="1">
          <a:off x="6689725" y="10966414"/>
          <a:ext cx="75565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793644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71934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64473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36212</xdr:rowOff>
    </xdr:from>
    <xdr:ext cx="534377" cy="259045"/>
    <xdr:sp macro="" textlink="">
      <xdr:nvSpPr>
        <xdr:cNvPr id="241" name="n_1mainValue【橋りょう・トンネル】&#10;一人当たり有形固定資産（償却資産）額"/>
        <xdr:cNvSpPr txBox="1"/>
      </xdr:nvSpPr>
      <xdr:spPr>
        <a:xfrm>
          <a:off x="7959236" y="110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35541</xdr:rowOff>
    </xdr:from>
    <xdr:ext cx="534377" cy="259045"/>
    <xdr:sp macro="" textlink="">
      <xdr:nvSpPr>
        <xdr:cNvPr id="242" name="n_2mainValue【橋りょう・トンネル】&#10;一人当たり有形固定資産（償却資産）額"/>
        <xdr:cNvSpPr txBox="1"/>
      </xdr:nvSpPr>
      <xdr:spPr>
        <a:xfrm>
          <a:off x="7225811" y="11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39102</xdr:rowOff>
    </xdr:from>
    <xdr:ext cx="534377" cy="259045"/>
    <xdr:sp macro="" textlink="">
      <xdr:nvSpPr>
        <xdr:cNvPr id="243" name="n_3mainValue【橋りょう・トンネル】&#10;一人当たり有形固定資産（償却資産）額"/>
        <xdr:cNvSpPr txBox="1"/>
      </xdr:nvSpPr>
      <xdr:spPr>
        <a:xfrm>
          <a:off x="6479686" y="110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39490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39878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3889375" y="14899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39878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38989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203575" y="1402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428875"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68275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283" name="楕円 282"/>
        <xdr:cNvSpPr/>
      </xdr:nvSpPr>
      <xdr:spPr>
        <a:xfrm>
          <a:off x="38989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284" name="【公営住宅】&#10;有形固定資産減価償却率該当値テキスト"/>
        <xdr:cNvSpPr txBox="1"/>
      </xdr:nvSpPr>
      <xdr:spPr>
        <a:xfrm>
          <a:off x="39878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285" name="楕円 284"/>
        <xdr:cNvSpPr/>
      </xdr:nvSpPr>
      <xdr:spPr>
        <a:xfrm>
          <a:off x="3203575" y="13867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30480</xdr:rowOff>
    </xdr:to>
    <xdr:cxnSp macro="">
      <xdr:nvCxnSpPr>
        <xdr:cNvPr id="286" name="直線コネクタ 285"/>
        <xdr:cNvCxnSpPr/>
      </xdr:nvCxnSpPr>
      <xdr:spPr>
        <a:xfrm flipV="1">
          <a:off x="3235325" y="1388745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287" name="楕円 286"/>
        <xdr:cNvSpPr/>
      </xdr:nvSpPr>
      <xdr:spPr>
        <a:xfrm>
          <a:off x="2428875"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64770</xdr:rowOff>
    </xdr:to>
    <xdr:cxnSp macro="">
      <xdr:nvCxnSpPr>
        <xdr:cNvPr id="288" name="直線コネクタ 287"/>
        <xdr:cNvCxnSpPr/>
      </xdr:nvCxnSpPr>
      <xdr:spPr>
        <a:xfrm flipV="1">
          <a:off x="2479675" y="1391793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89" name="楕円 288"/>
        <xdr:cNvSpPr/>
      </xdr:nvSpPr>
      <xdr:spPr>
        <a:xfrm>
          <a:off x="168275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106680</xdr:rowOff>
    </xdr:to>
    <xdr:cxnSp macro="">
      <xdr:nvCxnSpPr>
        <xdr:cNvPr id="290" name="直線コネクタ 289"/>
        <xdr:cNvCxnSpPr/>
      </xdr:nvCxnSpPr>
      <xdr:spPr>
        <a:xfrm flipV="1">
          <a:off x="1733550" y="1395222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06769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30569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559569"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294" name="n_1mainValue【公営住宅】&#10;有形固定資産減価償却率"/>
        <xdr:cNvSpPr txBox="1"/>
      </xdr:nvSpPr>
      <xdr:spPr>
        <a:xfrm>
          <a:off x="306769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95" name="n_2mainValue【公営住宅】&#10;有形固定資産減価償却率"/>
        <xdr:cNvSpPr txBox="1"/>
      </xdr:nvSpPr>
      <xdr:spPr>
        <a:xfrm>
          <a:off x="230569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96" name="n_3mainValue【公営住宅】&#10;有形固定資産減価償却率"/>
        <xdr:cNvSpPr txBox="1"/>
      </xdr:nvSpPr>
      <xdr:spPr>
        <a:xfrm>
          <a:off x="1559569"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8905240"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8943975"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8845550" y="13500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8943975"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8883650" y="14450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815975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7413625" y="144241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6638925"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35" name="楕円 334"/>
        <xdr:cNvSpPr/>
      </xdr:nvSpPr>
      <xdr:spPr>
        <a:xfrm>
          <a:off x="8883650" y="14613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36" name="【公営住宅】&#10;一人当たり面積該当値テキスト"/>
        <xdr:cNvSpPr txBox="1"/>
      </xdr:nvSpPr>
      <xdr:spPr>
        <a:xfrm>
          <a:off x="8943975"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36068</xdr:rowOff>
    </xdr:from>
    <xdr:to>
      <xdr:col>50</xdr:col>
      <xdr:colOff>165100</xdr:colOff>
      <xdr:row>85</xdr:row>
      <xdr:rowOff>137668</xdr:rowOff>
    </xdr:to>
    <xdr:sp macro="" textlink="">
      <xdr:nvSpPr>
        <xdr:cNvPr id="337" name="楕円 336"/>
        <xdr:cNvSpPr/>
      </xdr:nvSpPr>
      <xdr:spPr>
        <a:xfrm>
          <a:off x="815975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86868</xdr:rowOff>
    </xdr:from>
    <xdr:to>
      <xdr:col>55</xdr:col>
      <xdr:colOff>0</xdr:colOff>
      <xdr:row>85</xdr:row>
      <xdr:rowOff>91439</xdr:rowOff>
    </xdr:to>
    <xdr:cxnSp macro="">
      <xdr:nvCxnSpPr>
        <xdr:cNvPr id="338" name="直線コネクタ 337"/>
        <xdr:cNvCxnSpPr/>
      </xdr:nvCxnSpPr>
      <xdr:spPr>
        <a:xfrm>
          <a:off x="8210550" y="14660118"/>
          <a:ext cx="69532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31496</xdr:rowOff>
    </xdr:from>
    <xdr:to>
      <xdr:col>46</xdr:col>
      <xdr:colOff>38100</xdr:colOff>
      <xdr:row>85</xdr:row>
      <xdr:rowOff>133096</xdr:rowOff>
    </xdr:to>
    <xdr:sp macro="" textlink="">
      <xdr:nvSpPr>
        <xdr:cNvPr id="339" name="楕円 338"/>
        <xdr:cNvSpPr/>
      </xdr:nvSpPr>
      <xdr:spPr>
        <a:xfrm>
          <a:off x="7413625" y="146047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82296</xdr:rowOff>
    </xdr:from>
    <xdr:to>
      <xdr:col>50</xdr:col>
      <xdr:colOff>114300</xdr:colOff>
      <xdr:row>85</xdr:row>
      <xdr:rowOff>86868</xdr:rowOff>
    </xdr:to>
    <xdr:cxnSp macro="">
      <xdr:nvCxnSpPr>
        <xdr:cNvPr id="340" name="直線コネクタ 339"/>
        <xdr:cNvCxnSpPr/>
      </xdr:nvCxnSpPr>
      <xdr:spPr>
        <a:xfrm>
          <a:off x="7445375" y="14655546"/>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26924</xdr:rowOff>
    </xdr:from>
    <xdr:to>
      <xdr:col>41</xdr:col>
      <xdr:colOff>101600</xdr:colOff>
      <xdr:row>85</xdr:row>
      <xdr:rowOff>128524</xdr:rowOff>
    </xdr:to>
    <xdr:sp macro="" textlink="">
      <xdr:nvSpPr>
        <xdr:cNvPr id="341" name="楕円 340"/>
        <xdr:cNvSpPr/>
      </xdr:nvSpPr>
      <xdr:spPr>
        <a:xfrm>
          <a:off x="6638925"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77724</xdr:rowOff>
    </xdr:from>
    <xdr:to>
      <xdr:col>45</xdr:col>
      <xdr:colOff>177800</xdr:colOff>
      <xdr:row>85</xdr:row>
      <xdr:rowOff>82296</xdr:rowOff>
    </xdr:to>
    <xdr:cxnSp macro="">
      <xdr:nvCxnSpPr>
        <xdr:cNvPr id="342" name="直線コネクタ 341"/>
        <xdr:cNvCxnSpPr/>
      </xdr:nvCxnSpPr>
      <xdr:spPr>
        <a:xfrm>
          <a:off x="6689725" y="14650974"/>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7991552"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72581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6483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128795</xdr:rowOff>
    </xdr:from>
    <xdr:ext cx="469744" cy="259045"/>
    <xdr:sp macro="" textlink="">
      <xdr:nvSpPr>
        <xdr:cNvPr id="346" name="n_1mainValue【公営住宅】&#10;一人当たり面積"/>
        <xdr:cNvSpPr txBox="1"/>
      </xdr:nvSpPr>
      <xdr:spPr>
        <a:xfrm>
          <a:off x="7991552"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124223</xdr:rowOff>
    </xdr:from>
    <xdr:ext cx="469744" cy="259045"/>
    <xdr:sp macro="" textlink="">
      <xdr:nvSpPr>
        <xdr:cNvPr id="347" name="n_2mainValue【公営住宅】&#10;一人当たり面積"/>
        <xdr:cNvSpPr txBox="1"/>
      </xdr:nvSpPr>
      <xdr:spPr>
        <a:xfrm>
          <a:off x="72581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119651</xdr:rowOff>
    </xdr:from>
    <xdr:ext cx="469744" cy="259045"/>
    <xdr:sp macro="" textlink="">
      <xdr:nvSpPr>
        <xdr:cNvPr id="348" name="n_3mainValue【公営住宅】&#10;一人当たり面積"/>
        <xdr:cNvSpPr txBox="1"/>
      </xdr:nvSpPr>
      <xdr:spPr>
        <a:xfrm>
          <a:off x="6483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xdr:cNvSpPr txBox="1"/>
      </xdr:nvSpPr>
      <xdr:spPr>
        <a:xfrm>
          <a:off x="2662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xdr:cNvCxnSpPr/>
      </xdr:nvCxnSpPr>
      <xdr:spPr>
        <a:xfrm flipV="1">
          <a:off x="39490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xdr:cNvSpPr txBox="1"/>
      </xdr:nvSpPr>
      <xdr:spPr>
        <a:xfrm>
          <a:off x="39878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xdr:cNvCxnSpPr/>
      </xdr:nvCxnSpPr>
      <xdr:spPr>
        <a:xfrm>
          <a:off x="3889375" y="18693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xdr:cNvSpPr txBox="1"/>
      </xdr:nvSpPr>
      <xdr:spPr>
        <a:xfrm>
          <a:off x="39878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xdr:cNvCxnSpPr/>
      </xdr:nvCxnSpPr>
      <xdr:spPr>
        <a:xfrm>
          <a:off x="3889375" y="17470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xdr:cNvSpPr txBox="1"/>
      </xdr:nvSpPr>
      <xdr:spPr>
        <a:xfrm>
          <a:off x="39878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xdr:cNvSpPr/>
      </xdr:nvSpPr>
      <xdr:spPr>
        <a:xfrm>
          <a:off x="38989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xdr:cNvSpPr/>
      </xdr:nvSpPr>
      <xdr:spPr>
        <a:xfrm>
          <a:off x="3203575" y="18105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xdr:cNvSpPr/>
      </xdr:nvSpPr>
      <xdr:spPr>
        <a:xfrm>
          <a:off x="2428875"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xdr:cNvSpPr/>
      </xdr:nvSpPr>
      <xdr:spPr>
        <a:xfrm>
          <a:off x="168275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164846</xdr:rowOff>
    </xdr:from>
    <xdr:to>
      <xdr:col>24</xdr:col>
      <xdr:colOff>114300</xdr:colOff>
      <xdr:row>107</xdr:row>
      <xdr:rowOff>94996</xdr:rowOff>
    </xdr:to>
    <xdr:sp macro="" textlink="">
      <xdr:nvSpPr>
        <xdr:cNvPr id="386" name="楕円 385"/>
        <xdr:cNvSpPr/>
      </xdr:nvSpPr>
      <xdr:spPr>
        <a:xfrm>
          <a:off x="38989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143273</xdr:rowOff>
    </xdr:from>
    <xdr:ext cx="405111" cy="259045"/>
    <xdr:sp macro="" textlink="">
      <xdr:nvSpPr>
        <xdr:cNvPr id="387" name="【港湾・漁港】&#10;有形固定資産減価償却率該当値テキスト"/>
        <xdr:cNvSpPr txBox="1"/>
      </xdr:nvSpPr>
      <xdr:spPr>
        <a:xfrm>
          <a:off x="3987800"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29972</xdr:rowOff>
    </xdr:from>
    <xdr:to>
      <xdr:col>20</xdr:col>
      <xdr:colOff>38100</xdr:colOff>
      <xdr:row>107</xdr:row>
      <xdr:rowOff>131572</xdr:rowOff>
    </xdr:to>
    <xdr:sp macro="" textlink="">
      <xdr:nvSpPr>
        <xdr:cNvPr id="388" name="楕円 387"/>
        <xdr:cNvSpPr/>
      </xdr:nvSpPr>
      <xdr:spPr>
        <a:xfrm>
          <a:off x="3203575" y="183751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44196</xdr:rowOff>
    </xdr:from>
    <xdr:to>
      <xdr:col>24</xdr:col>
      <xdr:colOff>63500</xdr:colOff>
      <xdr:row>107</xdr:row>
      <xdr:rowOff>80772</xdr:rowOff>
    </xdr:to>
    <xdr:cxnSp macro="">
      <xdr:nvCxnSpPr>
        <xdr:cNvPr id="389" name="直線コネクタ 388"/>
        <xdr:cNvCxnSpPr/>
      </xdr:nvCxnSpPr>
      <xdr:spPr>
        <a:xfrm flipV="1">
          <a:off x="3235325" y="18389346"/>
          <a:ext cx="7143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77978</xdr:rowOff>
    </xdr:from>
    <xdr:to>
      <xdr:col>15</xdr:col>
      <xdr:colOff>101600</xdr:colOff>
      <xdr:row>108</xdr:row>
      <xdr:rowOff>8128</xdr:rowOff>
    </xdr:to>
    <xdr:sp macro="" textlink="">
      <xdr:nvSpPr>
        <xdr:cNvPr id="390" name="楕円 389"/>
        <xdr:cNvSpPr/>
      </xdr:nvSpPr>
      <xdr:spPr>
        <a:xfrm>
          <a:off x="2428875"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80772</xdr:rowOff>
    </xdr:from>
    <xdr:to>
      <xdr:col>19</xdr:col>
      <xdr:colOff>177800</xdr:colOff>
      <xdr:row>107</xdr:row>
      <xdr:rowOff>128778</xdr:rowOff>
    </xdr:to>
    <xdr:cxnSp macro="">
      <xdr:nvCxnSpPr>
        <xdr:cNvPr id="391" name="直線コネクタ 390"/>
        <xdr:cNvCxnSpPr/>
      </xdr:nvCxnSpPr>
      <xdr:spPr>
        <a:xfrm flipV="1">
          <a:off x="2479675" y="18425922"/>
          <a:ext cx="7556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125985</xdr:rowOff>
    </xdr:from>
    <xdr:to>
      <xdr:col>10</xdr:col>
      <xdr:colOff>165100</xdr:colOff>
      <xdr:row>108</xdr:row>
      <xdr:rowOff>56135</xdr:rowOff>
    </xdr:to>
    <xdr:sp macro="" textlink="">
      <xdr:nvSpPr>
        <xdr:cNvPr id="392" name="楕円 391"/>
        <xdr:cNvSpPr/>
      </xdr:nvSpPr>
      <xdr:spPr>
        <a:xfrm>
          <a:off x="168275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128778</xdr:rowOff>
    </xdr:from>
    <xdr:to>
      <xdr:col>15</xdr:col>
      <xdr:colOff>50800</xdr:colOff>
      <xdr:row>108</xdr:row>
      <xdr:rowOff>5335</xdr:rowOff>
    </xdr:to>
    <xdr:cxnSp macro="">
      <xdr:nvCxnSpPr>
        <xdr:cNvPr id="393" name="直線コネクタ 392"/>
        <xdr:cNvCxnSpPr/>
      </xdr:nvCxnSpPr>
      <xdr:spPr>
        <a:xfrm flipV="1">
          <a:off x="1733550" y="18473928"/>
          <a:ext cx="746125"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4" name="n_1aveValue【港湾・漁港】&#10;有形固定資産減価償却率"/>
        <xdr:cNvSpPr txBox="1"/>
      </xdr:nvSpPr>
      <xdr:spPr>
        <a:xfrm>
          <a:off x="306769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5" name="n_2aveValue【港湾・漁港】&#10;有形固定資産減価償却率"/>
        <xdr:cNvSpPr txBox="1"/>
      </xdr:nvSpPr>
      <xdr:spPr>
        <a:xfrm>
          <a:off x="230569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96" name="n_3aveValue【港湾・漁港】&#10;有形固定資産減価償却率"/>
        <xdr:cNvSpPr txBox="1"/>
      </xdr:nvSpPr>
      <xdr:spPr>
        <a:xfrm>
          <a:off x="1559569"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122699</xdr:rowOff>
    </xdr:from>
    <xdr:ext cx="405111" cy="259045"/>
    <xdr:sp macro="" textlink="">
      <xdr:nvSpPr>
        <xdr:cNvPr id="397" name="n_1mainValue【港湾・漁港】&#10;有形固定資産減価償却率"/>
        <xdr:cNvSpPr txBox="1"/>
      </xdr:nvSpPr>
      <xdr:spPr>
        <a:xfrm>
          <a:off x="3067694" y="184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170705</xdr:rowOff>
    </xdr:from>
    <xdr:ext cx="405111" cy="259045"/>
    <xdr:sp macro="" textlink="">
      <xdr:nvSpPr>
        <xdr:cNvPr id="398" name="n_2mainValue【港湾・漁港】&#10;有形固定資産減価償却率"/>
        <xdr:cNvSpPr txBox="1"/>
      </xdr:nvSpPr>
      <xdr:spPr>
        <a:xfrm>
          <a:off x="230569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47262</xdr:rowOff>
    </xdr:from>
    <xdr:ext cx="405111" cy="259045"/>
    <xdr:sp macro="" textlink="">
      <xdr:nvSpPr>
        <xdr:cNvPr id="399" name="n_3mainValue【港湾・漁港】&#10;有形固定資産減価償却率"/>
        <xdr:cNvSpPr txBox="1"/>
      </xdr:nvSpPr>
      <xdr:spPr>
        <a:xfrm>
          <a:off x="1559569" y="1856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xdr:cNvSpPr txBox="1"/>
      </xdr:nvSpPr>
      <xdr:spPr>
        <a:xfrm>
          <a:off x="5122756"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xdr:cNvSpPr txBox="1"/>
      </xdr:nvSpPr>
      <xdr:spPr>
        <a:xfrm>
          <a:off x="5122756"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xdr:cNvSpPr txBox="1"/>
      </xdr:nvSpPr>
      <xdr:spPr>
        <a:xfrm>
          <a:off x="5122756"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xdr:cNvCxnSpPr/>
      </xdr:nvCxnSpPr>
      <xdr:spPr>
        <a:xfrm flipV="1">
          <a:off x="8905240"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xdr:cNvSpPr txBox="1"/>
      </xdr:nvSpPr>
      <xdr:spPr>
        <a:xfrm>
          <a:off x="8943975"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xdr:cNvCxnSpPr/>
      </xdr:nvCxnSpPr>
      <xdr:spPr>
        <a:xfrm>
          <a:off x="8845550" y="185637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xdr:cNvSpPr txBox="1"/>
      </xdr:nvSpPr>
      <xdr:spPr>
        <a:xfrm>
          <a:off x="8943975"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xdr:cNvCxnSpPr/>
      </xdr:nvCxnSpPr>
      <xdr:spPr>
        <a:xfrm>
          <a:off x="8845550" y="173404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426" name="【港湾・漁港】&#10;一人当たり有形固定資産（償却資産）額平均値テキスト"/>
        <xdr:cNvSpPr txBox="1"/>
      </xdr:nvSpPr>
      <xdr:spPr>
        <a:xfrm>
          <a:off x="8943975" y="1808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xdr:cNvSpPr/>
      </xdr:nvSpPr>
      <xdr:spPr>
        <a:xfrm>
          <a:off x="8883650" y="182297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xdr:cNvSpPr/>
      </xdr:nvSpPr>
      <xdr:spPr>
        <a:xfrm>
          <a:off x="815975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xdr:cNvSpPr/>
      </xdr:nvSpPr>
      <xdr:spPr>
        <a:xfrm>
          <a:off x="7413625" y="181116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xdr:cNvSpPr/>
      </xdr:nvSpPr>
      <xdr:spPr>
        <a:xfrm>
          <a:off x="6638925"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19132</xdr:rowOff>
    </xdr:from>
    <xdr:to>
      <xdr:col>55</xdr:col>
      <xdr:colOff>50800</xdr:colOff>
      <xdr:row>107</xdr:row>
      <xdr:rowOff>120732</xdr:rowOff>
    </xdr:to>
    <xdr:sp macro="" textlink="">
      <xdr:nvSpPr>
        <xdr:cNvPr id="436" name="楕円 435"/>
        <xdr:cNvSpPr/>
      </xdr:nvSpPr>
      <xdr:spPr>
        <a:xfrm>
          <a:off x="8883650" y="183642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169009</xdr:rowOff>
    </xdr:from>
    <xdr:ext cx="534377" cy="259045"/>
    <xdr:sp macro="" textlink="">
      <xdr:nvSpPr>
        <xdr:cNvPr id="437" name="【港湾・漁港】&#10;一人当たり有形固定資産（償却資産）額該当値テキスト"/>
        <xdr:cNvSpPr txBox="1"/>
      </xdr:nvSpPr>
      <xdr:spPr>
        <a:xfrm>
          <a:off x="8943975" y="183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16301</xdr:rowOff>
    </xdr:from>
    <xdr:to>
      <xdr:col>50</xdr:col>
      <xdr:colOff>165100</xdr:colOff>
      <xdr:row>107</xdr:row>
      <xdr:rowOff>117901</xdr:rowOff>
    </xdr:to>
    <xdr:sp macro="" textlink="">
      <xdr:nvSpPr>
        <xdr:cNvPr id="438" name="楕円 437"/>
        <xdr:cNvSpPr/>
      </xdr:nvSpPr>
      <xdr:spPr>
        <a:xfrm>
          <a:off x="8159750" y="183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67101</xdr:rowOff>
    </xdr:from>
    <xdr:to>
      <xdr:col>55</xdr:col>
      <xdr:colOff>0</xdr:colOff>
      <xdr:row>107</xdr:row>
      <xdr:rowOff>69932</xdr:rowOff>
    </xdr:to>
    <xdr:cxnSp macro="">
      <xdr:nvCxnSpPr>
        <xdr:cNvPr id="439" name="直線コネクタ 438"/>
        <xdr:cNvCxnSpPr/>
      </xdr:nvCxnSpPr>
      <xdr:spPr>
        <a:xfrm>
          <a:off x="8210550" y="18412251"/>
          <a:ext cx="695325"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12260</xdr:rowOff>
    </xdr:from>
    <xdr:to>
      <xdr:col>46</xdr:col>
      <xdr:colOff>38100</xdr:colOff>
      <xdr:row>107</xdr:row>
      <xdr:rowOff>113860</xdr:rowOff>
    </xdr:to>
    <xdr:sp macro="" textlink="">
      <xdr:nvSpPr>
        <xdr:cNvPr id="440" name="楕円 439"/>
        <xdr:cNvSpPr/>
      </xdr:nvSpPr>
      <xdr:spPr>
        <a:xfrm>
          <a:off x="7413625" y="18357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63060</xdr:rowOff>
    </xdr:from>
    <xdr:to>
      <xdr:col>50</xdr:col>
      <xdr:colOff>114300</xdr:colOff>
      <xdr:row>107</xdr:row>
      <xdr:rowOff>67101</xdr:rowOff>
    </xdr:to>
    <xdr:cxnSp macro="">
      <xdr:nvCxnSpPr>
        <xdr:cNvPr id="441" name="直線コネクタ 440"/>
        <xdr:cNvCxnSpPr/>
      </xdr:nvCxnSpPr>
      <xdr:spPr>
        <a:xfrm>
          <a:off x="7445375" y="18408210"/>
          <a:ext cx="765175"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7986</xdr:rowOff>
    </xdr:from>
    <xdr:to>
      <xdr:col>41</xdr:col>
      <xdr:colOff>101600</xdr:colOff>
      <xdr:row>107</xdr:row>
      <xdr:rowOff>109586</xdr:rowOff>
    </xdr:to>
    <xdr:sp macro="" textlink="">
      <xdr:nvSpPr>
        <xdr:cNvPr id="442" name="楕円 441"/>
        <xdr:cNvSpPr/>
      </xdr:nvSpPr>
      <xdr:spPr>
        <a:xfrm>
          <a:off x="6638925" y="183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58786</xdr:rowOff>
    </xdr:from>
    <xdr:to>
      <xdr:col>45</xdr:col>
      <xdr:colOff>177800</xdr:colOff>
      <xdr:row>107</xdr:row>
      <xdr:rowOff>63060</xdr:rowOff>
    </xdr:to>
    <xdr:cxnSp macro="">
      <xdr:nvCxnSpPr>
        <xdr:cNvPr id="443" name="直線コネクタ 442"/>
        <xdr:cNvCxnSpPr/>
      </xdr:nvCxnSpPr>
      <xdr:spPr>
        <a:xfrm>
          <a:off x="6689725" y="18403936"/>
          <a:ext cx="75565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44" name="n_1aveValue【港湾・漁港】&#10;一人当たり有形固定資産（償却資産）額"/>
        <xdr:cNvSpPr txBox="1"/>
      </xdr:nvSpPr>
      <xdr:spPr>
        <a:xfrm>
          <a:off x="7959236"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5" name="n_2aveValue【港湾・漁港】&#10;一人当たり有形固定資産（償却資産）額"/>
        <xdr:cNvSpPr txBox="1"/>
      </xdr:nvSpPr>
      <xdr:spPr>
        <a:xfrm>
          <a:off x="72258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xdr:cNvSpPr txBox="1"/>
      </xdr:nvSpPr>
      <xdr:spPr>
        <a:xfrm>
          <a:off x="6447370"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109028</xdr:rowOff>
    </xdr:from>
    <xdr:ext cx="534377" cy="259045"/>
    <xdr:sp macro="" textlink="">
      <xdr:nvSpPr>
        <xdr:cNvPr id="447" name="n_1mainValue【港湾・漁港】&#10;一人当たり有形固定資産（償却資産）額"/>
        <xdr:cNvSpPr txBox="1"/>
      </xdr:nvSpPr>
      <xdr:spPr>
        <a:xfrm>
          <a:off x="7959236" y="184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104987</xdr:rowOff>
    </xdr:from>
    <xdr:ext cx="534377" cy="259045"/>
    <xdr:sp macro="" textlink="">
      <xdr:nvSpPr>
        <xdr:cNvPr id="448" name="n_2mainValue【港湾・漁港】&#10;一人当たり有形固定資産（償却資産）額"/>
        <xdr:cNvSpPr txBox="1"/>
      </xdr:nvSpPr>
      <xdr:spPr>
        <a:xfrm>
          <a:off x="7225811" y="184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100713</xdr:rowOff>
    </xdr:from>
    <xdr:ext cx="534377" cy="259045"/>
    <xdr:sp macro="" textlink="">
      <xdr:nvSpPr>
        <xdr:cNvPr id="449" name="n_3mainValue【港湾・漁港】&#10;一人当たり有形固定資産（償却資産）額"/>
        <xdr:cNvSpPr txBox="1"/>
      </xdr:nvSpPr>
      <xdr:spPr>
        <a:xfrm>
          <a:off x="6479686" y="184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xdr:cNvCxnSpPr/>
      </xdr:nvCxnSpPr>
      <xdr:spPr>
        <a:xfrm flipV="1">
          <a:off x="13889989"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xdr:cNvSpPr txBox="1"/>
      </xdr:nvSpPr>
      <xdr:spPr>
        <a:xfrm>
          <a:off x="13928725"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xdr:cNvCxnSpPr/>
      </xdr:nvCxnSpPr>
      <xdr:spPr>
        <a:xfrm>
          <a:off x="13801725" y="716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xdr:cNvSpPr txBox="1"/>
      </xdr:nvSpPr>
      <xdr:spPr>
        <a:xfrm>
          <a:off x="13928725"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xdr:cNvCxnSpPr/>
      </xdr:nvCxnSpPr>
      <xdr:spPr>
        <a:xfrm>
          <a:off x="1380172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xdr:cNvSpPr txBox="1"/>
      </xdr:nvSpPr>
      <xdr:spPr>
        <a:xfrm>
          <a:off x="13928725"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xdr:cNvSpPr/>
      </xdr:nvSpPr>
      <xdr:spPr>
        <a:xfrm>
          <a:off x="13839825" y="646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xdr:cNvSpPr/>
      </xdr:nvSpPr>
      <xdr:spPr>
        <a:xfrm>
          <a:off x="13115925"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xdr:cNvSpPr/>
      </xdr:nvSpPr>
      <xdr:spPr>
        <a:xfrm>
          <a:off x="123698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xdr:cNvSpPr/>
      </xdr:nvSpPr>
      <xdr:spPr>
        <a:xfrm>
          <a:off x="11623675" y="658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89" name="楕円 488"/>
        <xdr:cNvSpPr/>
      </xdr:nvSpPr>
      <xdr:spPr>
        <a:xfrm>
          <a:off x="13839825" y="6287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490" name="【認定こども園・幼稚園・保育所】&#10;有形固定資産減価償却率該当値テキスト"/>
        <xdr:cNvSpPr txBox="1"/>
      </xdr:nvSpPr>
      <xdr:spPr>
        <a:xfrm>
          <a:off x="13928725"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40640</xdr:rowOff>
    </xdr:from>
    <xdr:to>
      <xdr:col>81</xdr:col>
      <xdr:colOff>101600</xdr:colOff>
      <xdr:row>36</xdr:row>
      <xdr:rowOff>142240</xdr:rowOff>
    </xdr:to>
    <xdr:sp macro="" textlink="">
      <xdr:nvSpPr>
        <xdr:cNvPr id="491" name="楕円 490"/>
        <xdr:cNvSpPr/>
      </xdr:nvSpPr>
      <xdr:spPr>
        <a:xfrm>
          <a:off x="13115925"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165735</xdr:rowOff>
    </xdr:to>
    <xdr:cxnSp macro="">
      <xdr:nvCxnSpPr>
        <xdr:cNvPr id="492" name="直線コネクタ 491"/>
        <xdr:cNvCxnSpPr/>
      </xdr:nvCxnSpPr>
      <xdr:spPr>
        <a:xfrm>
          <a:off x="13166725" y="6263640"/>
          <a:ext cx="7239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42545</xdr:rowOff>
    </xdr:from>
    <xdr:to>
      <xdr:col>76</xdr:col>
      <xdr:colOff>165100</xdr:colOff>
      <xdr:row>36</xdr:row>
      <xdr:rowOff>144145</xdr:rowOff>
    </xdr:to>
    <xdr:sp macro="" textlink="">
      <xdr:nvSpPr>
        <xdr:cNvPr id="493" name="楕円 492"/>
        <xdr:cNvSpPr/>
      </xdr:nvSpPr>
      <xdr:spPr>
        <a:xfrm>
          <a:off x="123698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91440</xdr:rowOff>
    </xdr:from>
    <xdr:to>
      <xdr:col>81</xdr:col>
      <xdr:colOff>50800</xdr:colOff>
      <xdr:row>36</xdr:row>
      <xdr:rowOff>93345</xdr:rowOff>
    </xdr:to>
    <xdr:cxnSp macro="">
      <xdr:nvCxnSpPr>
        <xdr:cNvPr id="494" name="直線コネクタ 493"/>
        <xdr:cNvCxnSpPr/>
      </xdr:nvCxnSpPr>
      <xdr:spPr>
        <a:xfrm flipV="1">
          <a:off x="12420600" y="6263640"/>
          <a:ext cx="7461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15875</xdr:rowOff>
    </xdr:from>
    <xdr:to>
      <xdr:col>72</xdr:col>
      <xdr:colOff>38100</xdr:colOff>
      <xdr:row>35</xdr:row>
      <xdr:rowOff>117475</xdr:rowOff>
    </xdr:to>
    <xdr:sp macro="" textlink="">
      <xdr:nvSpPr>
        <xdr:cNvPr id="495" name="楕円 494"/>
        <xdr:cNvSpPr/>
      </xdr:nvSpPr>
      <xdr:spPr>
        <a:xfrm>
          <a:off x="11623675" y="60166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66675</xdr:rowOff>
    </xdr:from>
    <xdr:to>
      <xdr:col>76</xdr:col>
      <xdr:colOff>114300</xdr:colOff>
      <xdr:row>36</xdr:row>
      <xdr:rowOff>93345</xdr:rowOff>
    </xdr:to>
    <xdr:cxnSp macro="">
      <xdr:nvCxnSpPr>
        <xdr:cNvPr id="496" name="直線コネクタ 495"/>
        <xdr:cNvCxnSpPr/>
      </xdr:nvCxnSpPr>
      <xdr:spPr>
        <a:xfrm>
          <a:off x="11655425" y="6067425"/>
          <a:ext cx="765175"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xdr:cNvSpPr txBox="1"/>
      </xdr:nvSpPr>
      <xdr:spPr>
        <a:xfrm>
          <a:off x="12980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xdr:cNvSpPr txBox="1"/>
      </xdr:nvSpPr>
      <xdr:spPr>
        <a:xfrm>
          <a:off x="12246619"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xdr:cNvSpPr txBox="1"/>
      </xdr:nvSpPr>
      <xdr:spPr>
        <a:xfrm>
          <a:off x="1150049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158767</xdr:rowOff>
    </xdr:from>
    <xdr:ext cx="405111" cy="259045"/>
    <xdr:sp macro="" textlink="">
      <xdr:nvSpPr>
        <xdr:cNvPr id="500" name="n_1mainValue【認定こども園・幼稚園・保育所】&#10;有形固定資産減価償却率"/>
        <xdr:cNvSpPr txBox="1"/>
      </xdr:nvSpPr>
      <xdr:spPr>
        <a:xfrm>
          <a:off x="12980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501" name="n_2mainValue【認定こども園・幼稚園・保育所】&#10;有形固定資産減価償却率"/>
        <xdr:cNvSpPr txBox="1"/>
      </xdr:nvSpPr>
      <xdr:spPr>
        <a:xfrm>
          <a:off x="1224661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134002</xdr:rowOff>
    </xdr:from>
    <xdr:ext cx="405111" cy="259045"/>
    <xdr:sp macro="" textlink="">
      <xdr:nvSpPr>
        <xdr:cNvPr id="502" name="n_3mainValue【認定こども園・幼稚園・保育所】&#10;有形固定資産減価償却率"/>
        <xdr:cNvSpPr txBox="1"/>
      </xdr:nvSpPr>
      <xdr:spPr>
        <a:xfrm>
          <a:off x="1150049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xdr:cNvCxnSpPr/>
      </xdr:nvCxnSpPr>
      <xdr:spPr>
        <a:xfrm flipV="1">
          <a:off x="188461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xdr:cNvSpPr txBox="1"/>
      </xdr:nvSpPr>
      <xdr:spPr>
        <a:xfrm>
          <a:off x="188849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xdr:cNvCxnSpPr/>
      </xdr:nvCxnSpPr>
      <xdr:spPr>
        <a:xfrm>
          <a:off x="18786475" y="587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529" name="【認定こども園・幼稚園・保育所】&#10;一人当たり面積平均値テキスト"/>
        <xdr:cNvSpPr txBox="1"/>
      </xdr:nvSpPr>
      <xdr:spPr>
        <a:xfrm>
          <a:off x="188849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xdr:cNvSpPr/>
      </xdr:nvSpPr>
      <xdr:spPr>
        <a:xfrm>
          <a:off x="187960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xdr:cNvSpPr/>
      </xdr:nvSpPr>
      <xdr:spPr>
        <a:xfrm>
          <a:off x="18100675" y="671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xdr:cNvSpPr/>
      </xdr:nvSpPr>
      <xdr:spPr>
        <a:xfrm>
          <a:off x="1732597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xdr:cNvSpPr/>
      </xdr:nvSpPr>
      <xdr:spPr>
        <a:xfrm>
          <a:off x="1657985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539" name="楕円 538"/>
        <xdr:cNvSpPr/>
      </xdr:nvSpPr>
      <xdr:spPr>
        <a:xfrm>
          <a:off x="18796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540" name="【認定こども園・幼稚園・保育所】&#10;一人当たり面積該当値テキスト"/>
        <xdr:cNvSpPr txBox="1"/>
      </xdr:nvSpPr>
      <xdr:spPr>
        <a:xfrm>
          <a:off x="188849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541" name="楕円 540"/>
        <xdr:cNvSpPr/>
      </xdr:nvSpPr>
      <xdr:spPr>
        <a:xfrm>
          <a:off x="18100675" y="69794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32766</xdr:rowOff>
    </xdr:to>
    <xdr:cxnSp macro="">
      <xdr:nvCxnSpPr>
        <xdr:cNvPr id="542" name="直線コネクタ 541"/>
        <xdr:cNvCxnSpPr/>
      </xdr:nvCxnSpPr>
      <xdr:spPr>
        <a:xfrm>
          <a:off x="18132425" y="7030212"/>
          <a:ext cx="7143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543" name="楕円 542"/>
        <xdr:cNvSpPr/>
      </xdr:nvSpPr>
      <xdr:spPr>
        <a:xfrm>
          <a:off x="17325975"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41</xdr:row>
      <xdr:rowOff>762</xdr:rowOff>
    </xdr:to>
    <xdr:cxnSp macro="">
      <xdr:nvCxnSpPr>
        <xdr:cNvPr id="544" name="直線コネクタ 543"/>
        <xdr:cNvCxnSpPr/>
      </xdr:nvCxnSpPr>
      <xdr:spPr>
        <a:xfrm>
          <a:off x="17376775" y="7025640"/>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545" name="楕円 544"/>
        <xdr:cNvSpPr/>
      </xdr:nvSpPr>
      <xdr:spPr>
        <a:xfrm>
          <a:off x="1657985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167640</xdr:rowOff>
    </xdr:to>
    <xdr:cxnSp macro="">
      <xdr:nvCxnSpPr>
        <xdr:cNvPr id="546" name="直線コネクタ 545"/>
        <xdr:cNvCxnSpPr/>
      </xdr:nvCxnSpPr>
      <xdr:spPr>
        <a:xfrm>
          <a:off x="16630650" y="6915912"/>
          <a:ext cx="746125"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547" name="n_1aveValue【認定こども園・幼稚園・保育所】&#10;一人当たり面積"/>
        <xdr:cNvSpPr txBox="1"/>
      </xdr:nvSpPr>
      <xdr:spPr>
        <a:xfrm>
          <a:off x="1793247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48" name="n_2aveValue【認定こども園・幼稚園・保育所】&#10;一人当たり面積"/>
        <xdr:cNvSpPr txBox="1"/>
      </xdr:nvSpPr>
      <xdr:spPr>
        <a:xfrm>
          <a:off x="17170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549" name="n_3aveValue【認定こども園・幼稚園・保育所】&#10;一人当たり面積"/>
        <xdr:cNvSpPr txBox="1"/>
      </xdr:nvSpPr>
      <xdr:spPr>
        <a:xfrm>
          <a:off x="16424352"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50" name="n_1mainValue【認定こども園・幼稚園・保育所】&#10;一人当たり面積"/>
        <xdr:cNvSpPr txBox="1"/>
      </xdr:nvSpPr>
      <xdr:spPr>
        <a:xfrm>
          <a:off x="1793247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551" name="n_2mainValue【認定こども園・幼稚園・保育所】&#10;一人当たり面積"/>
        <xdr:cNvSpPr txBox="1"/>
      </xdr:nvSpPr>
      <xdr:spPr>
        <a:xfrm>
          <a:off x="1717047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52" name="n_3mainValue【認定こども園・幼稚園・保育所】&#10;一人当たり面積"/>
        <xdr:cNvSpPr txBox="1"/>
      </xdr:nvSpPr>
      <xdr:spPr>
        <a:xfrm>
          <a:off x="16424352"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xdr:cNvSpPr txBox="1"/>
      </xdr:nvSpPr>
      <xdr:spPr>
        <a:xfrm>
          <a:off x="101976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xdr:cNvCxnSpPr/>
      </xdr:nvCxnSpPr>
      <xdr:spPr>
        <a:xfrm flipV="1">
          <a:off x="13889989"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xdr:cNvSpPr txBox="1"/>
      </xdr:nvSpPr>
      <xdr:spPr>
        <a:xfrm>
          <a:off x="13928725"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xdr:cNvCxnSpPr/>
      </xdr:nvCxnSpPr>
      <xdr:spPr>
        <a:xfrm>
          <a:off x="13801725" y="11073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xdr:cNvSpPr txBox="1"/>
      </xdr:nvSpPr>
      <xdr:spPr>
        <a:xfrm>
          <a:off x="13928725"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xdr:cNvCxnSpPr/>
      </xdr:nvCxnSpPr>
      <xdr:spPr>
        <a:xfrm>
          <a:off x="13801725" y="9822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580" name="【学校施設】&#10;有形固定資産減価償却率平均値テキスト"/>
        <xdr:cNvSpPr txBox="1"/>
      </xdr:nvSpPr>
      <xdr:spPr>
        <a:xfrm>
          <a:off x="13928725"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xdr:cNvSpPr/>
      </xdr:nvSpPr>
      <xdr:spPr>
        <a:xfrm>
          <a:off x="13839825" y="103550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xdr:cNvSpPr/>
      </xdr:nvSpPr>
      <xdr:spPr>
        <a:xfrm>
          <a:off x="13115925"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xdr:cNvSpPr/>
      </xdr:nvSpPr>
      <xdr:spPr>
        <a:xfrm>
          <a:off x="123698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xdr:cNvSpPr/>
      </xdr:nvSpPr>
      <xdr:spPr>
        <a:xfrm>
          <a:off x="11623675" y="10405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136652</xdr:rowOff>
    </xdr:from>
    <xdr:to>
      <xdr:col>85</xdr:col>
      <xdr:colOff>177800</xdr:colOff>
      <xdr:row>62</xdr:row>
      <xdr:rowOff>66802</xdr:rowOff>
    </xdr:to>
    <xdr:sp macro="" textlink="">
      <xdr:nvSpPr>
        <xdr:cNvPr id="590" name="楕円 589"/>
        <xdr:cNvSpPr/>
      </xdr:nvSpPr>
      <xdr:spPr>
        <a:xfrm>
          <a:off x="13839825" y="10595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115079</xdr:rowOff>
    </xdr:from>
    <xdr:ext cx="405111" cy="259045"/>
    <xdr:sp macro="" textlink="">
      <xdr:nvSpPr>
        <xdr:cNvPr id="591" name="【学校施設】&#10;有形固定資産減価償却率該当値テキスト"/>
        <xdr:cNvSpPr txBox="1"/>
      </xdr:nvSpPr>
      <xdr:spPr>
        <a:xfrm>
          <a:off x="13928725"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77216</xdr:rowOff>
    </xdr:from>
    <xdr:to>
      <xdr:col>81</xdr:col>
      <xdr:colOff>101600</xdr:colOff>
      <xdr:row>62</xdr:row>
      <xdr:rowOff>7366</xdr:rowOff>
    </xdr:to>
    <xdr:sp macro="" textlink="">
      <xdr:nvSpPr>
        <xdr:cNvPr id="592" name="楕円 591"/>
        <xdr:cNvSpPr/>
      </xdr:nvSpPr>
      <xdr:spPr>
        <a:xfrm>
          <a:off x="13115925"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128016</xdr:rowOff>
    </xdr:from>
    <xdr:to>
      <xdr:col>85</xdr:col>
      <xdr:colOff>127000</xdr:colOff>
      <xdr:row>62</xdr:row>
      <xdr:rowOff>16002</xdr:rowOff>
    </xdr:to>
    <xdr:cxnSp macro="">
      <xdr:nvCxnSpPr>
        <xdr:cNvPr id="593" name="直線コネクタ 592"/>
        <xdr:cNvCxnSpPr/>
      </xdr:nvCxnSpPr>
      <xdr:spPr>
        <a:xfrm>
          <a:off x="13166725" y="10586466"/>
          <a:ext cx="7239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47498</xdr:rowOff>
    </xdr:from>
    <xdr:to>
      <xdr:col>76</xdr:col>
      <xdr:colOff>165100</xdr:colOff>
      <xdr:row>61</xdr:row>
      <xdr:rowOff>149098</xdr:rowOff>
    </xdr:to>
    <xdr:sp macro="" textlink="">
      <xdr:nvSpPr>
        <xdr:cNvPr id="594" name="楕円 593"/>
        <xdr:cNvSpPr/>
      </xdr:nvSpPr>
      <xdr:spPr>
        <a:xfrm>
          <a:off x="123698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98298</xdr:rowOff>
    </xdr:from>
    <xdr:to>
      <xdr:col>81</xdr:col>
      <xdr:colOff>50800</xdr:colOff>
      <xdr:row>61</xdr:row>
      <xdr:rowOff>128016</xdr:rowOff>
    </xdr:to>
    <xdr:cxnSp macro="">
      <xdr:nvCxnSpPr>
        <xdr:cNvPr id="595" name="直線コネクタ 594"/>
        <xdr:cNvCxnSpPr/>
      </xdr:nvCxnSpPr>
      <xdr:spPr>
        <a:xfrm>
          <a:off x="12420600" y="10556748"/>
          <a:ext cx="746125"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170942</xdr:rowOff>
    </xdr:from>
    <xdr:to>
      <xdr:col>72</xdr:col>
      <xdr:colOff>38100</xdr:colOff>
      <xdr:row>62</xdr:row>
      <xdr:rowOff>101092</xdr:rowOff>
    </xdr:to>
    <xdr:sp macro="" textlink="">
      <xdr:nvSpPr>
        <xdr:cNvPr id="596" name="楕円 595"/>
        <xdr:cNvSpPr/>
      </xdr:nvSpPr>
      <xdr:spPr>
        <a:xfrm>
          <a:off x="11623675" y="106293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98298</xdr:rowOff>
    </xdr:from>
    <xdr:to>
      <xdr:col>76</xdr:col>
      <xdr:colOff>114300</xdr:colOff>
      <xdr:row>62</xdr:row>
      <xdr:rowOff>50292</xdr:rowOff>
    </xdr:to>
    <xdr:cxnSp macro="">
      <xdr:nvCxnSpPr>
        <xdr:cNvPr id="597" name="直線コネクタ 596"/>
        <xdr:cNvCxnSpPr/>
      </xdr:nvCxnSpPr>
      <xdr:spPr>
        <a:xfrm flipV="1">
          <a:off x="11655425" y="10556748"/>
          <a:ext cx="765175"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98" name="n_1aveValue【学校施設】&#10;有形固定資産減価償却率"/>
        <xdr:cNvSpPr txBox="1"/>
      </xdr:nvSpPr>
      <xdr:spPr>
        <a:xfrm>
          <a:off x="12980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99" name="n_2aveValue【学校施設】&#10;有形固定資産減価償却率"/>
        <xdr:cNvSpPr txBox="1"/>
      </xdr:nvSpPr>
      <xdr:spPr>
        <a:xfrm>
          <a:off x="12246619"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600" name="n_3aveValue【学校施設】&#10;有形固定資産減価償却率"/>
        <xdr:cNvSpPr txBox="1"/>
      </xdr:nvSpPr>
      <xdr:spPr>
        <a:xfrm>
          <a:off x="1150049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169943</xdr:rowOff>
    </xdr:from>
    <xdr:ext cx="405111" cy="259045"/>
    <xdr:sp macro="" textlink="">
      <xdr:nvSpPr>
        <xdr:cNvPr id="601" name="n_1mainValue【学校施設】&#10;有形固定資産減価償却率"/>
        <xdr:cNvSpPr txBox="1"/>
      </xdr:nvSpPr>
      <xdr:spPr>
        <a:xfrm>
          <a:off x="12980044"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602" name="n_2mainValue【学校施設】&#10;有形固定資産減価償却率"/>
        <xdr:cNvSpPr txBox="1"/>
      </xdr:nvSpPr>
      <xdr:spPr>
        <a:xfrm>
          <a:off x="12246619"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92219</xdr:rowOff>
    </xdr:from>
    <xdr:ext cx="405111" cy="259045"/>
    <xdr:sp macro="" textlink="">
      <xdr:nvSpPr>
        <xdr:cNvPr id="603" name="n_3mainValue【学校施設】&#10;有形固定資産減価償却率"/>
        <xdr:cNvSpPr txBox="1"/>
      </xdr:nvSpPr>
      <xdr:spPr>
        <a:xfrm>
          <a:off x="1150049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xdr:cNvCxnSpPr/>
      </xdr:nvCxnSpPr>
      <xdr:spPr>
        <a:xfrm flipV="1">
          <a:off x="188461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xdr:cNvSpPr txBox="1"/>
      </xdr:nvSpPr>
      <xdr:spPr>
        <a:xfrm>
          <a:off x="188849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xdr:cNvCxnSpPr/>
      </xdr:nvCxnSpPr>
      <xdr:spPr>
        <a:xfrm>
          <a:off x="18786475" y="1102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xdr:cNvSpPr txBox="1"/>
      </xdr:nvSpPr>
      <xdr:spPr>
        <a:xfrm>
          <a:off x="188849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xdr:cNvCxnSpPr/>
      </xdr:nvCxnSpPr>
      <xdr:spPr>
        <a:xfrm>
          <a:off x="18786475" y="95394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631" name="【学校施設】&#10;一人当たり面積平均値テキスト"/>
        <xdr:cNvSpPr txBox="1"/>
      </xdr:nvSpPr>
      <xdr:spPr>
        <a:xfrm>
          <a:off x="188849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xdr:cNvSpPr/>
      </xdr:nvSpPr>
      <xdr:spPr>
        <a:xfrm>
          <a:off x="187960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xdr:cNvSpPr/>
      </xdr:nvSpPr>
      <xdr:spPr>
        <a:xfrm>
          <a:off x="18100675" y="10707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xdr:cNvSpPr/>
      </xdr:nvSpPr>
      <xdr:spPr>
        <a:xfrm>
          <a:off x="17325975"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xdr:cNvSpPr/>
      </xdr:nvSpPr>
      <xdr:spPr>
        <a:xfrm>
          <a:off x="1657985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41" name="楕円 640"/>
        <xdr:cNvSpPr/>
      </xdr:nvSpPr>
      <xdr:spPr>
        <a:xfrm>
          <a:off x="187960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42" name="【学校施設】&#10;一人当たり面積該当値テキスト"/>
        <xdr:cNvSpPr txBox="1"/>
      </xdr:nvSpPr>
      <xdr:spPr>
        <a:xfrm>
          <a:off x="188849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101447</xdr:rowOff>
    </xdr:from>
    <xdr:to>
      <xdr:col>112</xdr:col>
      <xdr:colOff>38100</xdr:colOff>
      <xdr:row>63</xdr:row>
      <xdr:rowOff>31597</xdr:rowOff>
    </xdr:to>
    <xdr:sp macro="" textlink="">
      <xdr:nvSpPr>
        <xdr:cNvPr id="643" name="楕円 642"/>
        <xdr:cNvSpPr/>
      </xdr:nvSpPr>
      <xdr:spPr>
        <a:xfrm>
          <a:off x="18100675" y="107313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152247</xdr:rowOff>
    </xdr:from>
    <xdr:to>
      <xdr:col>116</xdr:col>
      <xdr:colOff>63500</xdr:colOff>
      <xdr:row>63</xdr:row>
      <xdr:rowOff>25146</xdr:rowOff>
    </xdr:to>
    <xdr:cxnSp macro="">
      <xdr:nvCxnSpPr>
        <xdr:cNvPr id="644" name="直線コネクタ 643"/>
        <xdr:cNvCxnSpPr/>
      </xdr:nvCxnSpPr>
      <xdr:spPr>
        <a:xfrm>
          <a:off x="18132425" y="10782147"/>
          <a:ext cx="714375"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85903</xdr:rowOff>
    </xdr:from>
    <xdr:to>
      <xdr:col>107</xdr:col>
      <xdr:colOff>101600</xdr:colOff>
      <xdr:row>63</xdr:row>
      <xdr:rowOff>16053</xdr:rowOff>
    </xdr:to>
    <xdr:sp macro="" textlink="">
      <xdr:nvSpPr>
        <xdr:cNvPr id="645" name="楕円 644"/>
        <xdr:cNvSpPr/>
      </xdr:nvSpPr>
      <xdr:spPr>
        <a:xfrm>
          <a:off x="17325975"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136703</xdr:rowOff>
    </xdr:from>
    <xdr:to>
      <xdr:col>111</xdr:col>
      <xdr:colOff>177800</xdr:colOff>
      <xdr:row>62</xdr:row>
      <xdr:rowOff>152247</xdr:rowOff>
    </xdr:to>
    <xdr:cxnSp macro="">
      <xdr:nvCxnSpPr>
        <xdr:cNvPr id="646" name="直線コネクタ 645"/>
        <xdr:cNvCxnSpPr/>
      </xdr:nvCxnSpPr>
      <xdr:spPr>
        <a:xfrm>
          <a:off x="17376775" y="10766603"/>
          <a:ext cx="75565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70358</xdr:rowOff>
    </xdr:from>
    <xdr:to>
      <xdr:col>102</xdr:col>
      <xdr:colOff>165100</xdr:colOff>
      <xdr:row>63</xdr:row>
      <xdr:rowOff>508</xdr:rowOff>
    </xdr:to>
    <xdr:sp macro="" textlink="">
      <xdr:nvSpPr>
        <xdr:cNvPr id="647" name="楕円 646"/>
        <xdr:cNvSpPr/>
      </xdr:nvSpPr>
      <xdr:spPr>
        <a:xfrm>
          <a:off x="1657985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121158</xdr:rowOff>
    </xdr:from>
    <xdr:to>
      <xdr:col>107</xdr:col>
      <xdr:colOff>50800</xdr:colOff>
      <xdr:row>62</xdr:row>
      <xdr:rowOff>136703</xdr:rowOff>
    </xdr:to>
    <xdr:cxnSp macro="">
      <xdr:nvCxnSpPr>
        <xdr:cNvPr id="648" name="直線コネクタ 647"/>
        <xdr:cNvCxnSpPr/>
      </xdr:nvCxnSpPr>
      <xdr:spPr>
        <a:xfrm>
          <a:off x="16630650" y="10751058"/>
          <a:ext cx="746125"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649" name="n_1aveValue【学校施設】&#10;一人当たり面積"/>
        <xdr:cNvSpPr txBox="1"/>
      </xdr:nvSpPr>
      <xdr:spPr>
        <a:xfrm>
          <a:off x="1793247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50" name="n_2aveValue【学校施設】&#10;一人当たり面積"/>
        <xdr:cNvSpPr txBox="1"/>
      </xdr:nvSpPr>
      <xdr:spPr>
        <a:xfrm>
          <a:off x="17170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651" name="n_3aveValue【学校施設】&#10;一人当たり面積"/>
        <xdr:cNvSpPr txBox="1"/>
      </xdr:nvSpPr>
      <xdr:spPr>
        <a:xfrm>
          <a:off x="16424352"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22724</xdr:rowOff>
    </xdr:from>
    <xdr:ext cx="469744" cy="259045"/>
    <xdr:sp macro="" textlink="">
      <xdr:nvSpPr>
        <xdr:cNvPr id="652" name="n_1mainValue【学校施設】&#10;一人当たり面積"/>
        <xdr:cNvSpPr txBox="1"/>
      </xdr:nvSpPr>
      <xdr:spPr>
        <a:xfrm>
          <a:off x="1793247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7180</xdr:rowOff>
    </xdr:from>
    <xdr:ext cx="469744" cy="259045"/>
    <xdr:sp macro="" textlink="">
      <xdr:nvSpPr>
        <xdr:cNvPr id="653" name="n_2mainValue【学校施設】&#10;一人当たり面積"/>
        <xdr:cNvSpPr txBox="1"/>
      </xdr:nvSpPr>
      <xdr:spPr>
        <a:xfrm>
          <a:off x="17170477" y="1080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163085</xdr:rowOff>
    </xdr:from>
    <xdr:ext cx="469744" cy="259045"/>
    <xdr:sp macro="" textlink="">
      <xdr:nvSpPr>
        <xdr:cNvPr id="654" name="n_3mainValue【学校施設】&#10;一人当たり面積"/>
        <xdr:cNvSpPr txBox="1"/>
      </xdr:nvSpPr>
      <xdr:spPr>
        <a:xfrm>
          <a:off x="16424352"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680" name="直線コネクタ 679"/>
        <xdr:cNvCxnSpPr/>
      </xdr:nvCxnSpPr>
      <xdr:spPr>
        <a:xfrm flipV="1">
          <a:off x="13889989"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81" name="【児童館】&#10;有形固定資産減価償却率最小値テキスト"/>
        <xdr:cNvSpPr txBox="1"/>
      </xdr:nvSpPr>
      <xdr:spPr>
        <a:xfrm>
          <a:off x="13928725"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82" name="直線コネクタ 681"/>
        <xdr:cNvCxnSpPr/>
      </xdr:nvCxnSpPr>
      <xdr:spPr>
        <a:xfrm>
          <a:off x="13801725"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85" name="【児童館】&#10;有形固定資産減価償却率平均値テキスト"/>
        <xdr:cNvSpPr txBox="1"/>
      </xdr:nvSpPr>
      <xdr:spPr>
        <a:xfrm>
          <a:off x="13928725"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86" name="フローチャート: 判断 685"/>
        <xdr:cNvSpPr/>
      </xdr:nvSpPr>
      <xdr:spPr>
        <a:xfrm>
          <a:off x="13839825" y="1396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87" name="フローチャート: 判断 686"/>
        <xdr:cNvSpPr/>
      </xdr:nvSpPr>
      <xdr:spPr>
        <a:xfrm>
          <a:off x="13115925"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88" name="フローチャート: 判断 687"/>
        <xdr:cNvSpPr/>
      </xdr:nvSpPr>
      <xdr:spPr>
        <a:xfrm>
          <a:off x="123698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89" name="フローチャート: 判断 688"/>
        <xdr:cNvSpPr/>
      </xdr:nvSpPr>
      <xdr:spPr>
        <a:xfrm>
          <a:off x="11623675" y="14131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55880</xdr:rowOff>
    </xdr:from>
    <xdr:to>
      <xdr:col>85</xdr:col>
      <xdr:colOff>177800</xdr:colOff>
      <xdr:row>84</xdr:row>
      <xdr:rowOff>157480</xdr:rowOff>
    </xdr:to>
    <xdr:sp macro="" textlink="">
      <xdr:nvSpPr>
        <xdr:cNvPr id="695" name="楕円 694"/>
        <xdr:cNvSpPr/>
      </xdr:nvSpPr>
      <xdr:spPr>
        <a:xfrm>
          <a:off x="13839825" y="14457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34307</xdr:rowOff>
    </xdr:from>
    <xdr:ext cx="405111" cy="259045"/>
    <xdr:sp macro="" textlink="">
      <xdr:nvSpPr>
        <xdr:cNvPr id="696" name="【児童館】&#10;有形固定資産減価償却率該当値テキスト"/>
        <xdr:cNvSpPr txBox="1"/>
      </xdr:nvSpPr>
      <xdr:spPr>
        <a:xfrm>
          <a:off x="13928725"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697" name="楕円 696"/>
        <xdr:cNvSpPr/>
      </xdr:nvSpPr>
      <xdr:spPr>
        <a:xfrm>
          <a:off x="13115925"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106680</xdr:rowOff>
    </xdr:from>
    <xdr:to>
      <xdr:col>85</xdr:col>
      <xdr:colOff>127000</xdr:colOff>
      <xdr:row>85</xdr:row>
      <xdr:rowOff>3811</xdr:rowOff>
    </xdr:to>
    <xdr:cxnSp macro="">
      <xdr:nvCxnSpPr>
        <xdr:cNvPr id="698" name="直線コネクタ 697"/>
        <xdr:cNvCxnSpPr/>
      </xdr:nvCxnSpPr>
      <xdr:spPr>
        <a:xfrm flipV="1">
          <a:off x="13166725" y="14508480"/>
          <a:ext cx="7239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19957</xdr:rowOff>
    </xdr:from>
    <xdr:to>
      <xdr:col>76</xdr:col>
      <xdr:colOff>165100</xdr:colOff>
      <xdr:row>85</xdr:row>
      <xdr:rowOff>121557</xdr:rowOff>
    </xdr:to>
    <xdr:sp macro="" textlink="">
      <xdr:nvSpPr>
        <xdr:cNvPr id="699" name="楕円 698"/>
        <xdr:cNvSpPr/>
      </xdr:nvSpPr>
      <xdr:spPr>
        <a:xfrm>
          <a:off x="123698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70757</xdr:rowOff>
    </xdr:to>
    <xdr:cxnSp macro="">
      <xdr:nvCxnSpPr>
        <xdr:cNvPr id="700" name="直線コネクタ 699"/>
        <xdr:cNvCxnSpPr/>
      </xdr:nvCxnSpPr>
      <xdr:spPr>
        <a:xfrm flipV="1">
          <a:off x="12420600" y="14577061"/>
          <a:ext cx="746125"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88537</xdr:rowOff>
    </xdr:from>
    <xdr:to>
      <xdr:col>72</xdr:col>
      <xdr:colOff>38100</xdr:colOff>
      <xdr:row>86</xdr:row>
      <xdr:rowOff>18687</xdr:rowOff>
    </xdr:to>
    <xdr:sp macro="" textlink="">
      <xdr:nvSpPr>
        <xdr:cNvPr id="701" name="楕円 700"/>
        <xdr:cNvSpPr/>
      </xdr:nvSpPr>
      <xdr:spPr>
        <a:xfrm>
          <a:off x="11623675" y="146617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70757</xdr:rowOff>
    </xdr:from>
    <xdr:to>
      <xdr:col>76</xdr:col>
      <xdr:colOff>114300</xdr:colOff>
      <xdr:row>85</xdr:row>
      <xdr:rowOff>139337</xdr:rowOff>
    </xdr:to>
    <xdr:cxnSp macro="">
      <xdr:nvCxnSpPr>
        <xdr:cNvPr id="702" name="直線コネクタ 701"/>
        <xdr:cNvCxnSpPr/>
      </xdr:nvCxnSpPr>
      <xdr:spPr>
        <a:xfrm flipV="1">
          <a:off x="11655425" y="14644007"/>
          <a:ext cx="7651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703" name="n_1aveValue【児童館】&#10;有形固定資産減価償却率"/>
        <xdr:cNvSpPr txBox="1"/>
      </xdr:nvSpPr>
      <xdr:spPr>
        <a:xfrm>
          <a:off x="12980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704" name="n_2aveValue【児童館】&#10;有形固定資産減価償却率"/>
        <xdr:cNvSpPr txBox="1"/>
      </xdr:nvSpPr>
      <xdr:spPr>
        <a:xfrm>
          <a:off x="12246619"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705" name="n_3aveValue【児童館】&#10;有形固定資産減価償却率"/>
        <xdr:cNvSpPr txBox="1"/>
      </xdr:nvSpPr>
      <xdr:spPr>
        <a:xfrm>
          <a:off x="1150049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706" name="n_1mainValue【児童館】&#10;有形固定資産減価償却率"/>
        <xdr:cNvSpPr txBox="1"/>
      </xdr:nvSpPr>
      <xdr:spPr>
        <a:xfrm>
          <a:off x="12980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112684</xdr:rowOff>
    </xdr:from>
    <xdr:ext cx="405111" cy="259045"/>
    <xdr:sp macro="" textlink="">
      <xdr:nvSpPr>
        <xdr:cNvPr id="707" name="n_2mainValue【児童館】&#10;有形固定資産減価償却率"/>
        <xdr:cNvSpPr txBox="1"/>
      </xdr:nvSpPr>
      <xdr:spPr>
        <a:xfrm>
          <a:off x="12246619"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9814</xdr:rowOff>
    </xdr:from>
    <xdr:ext cx="405111" cy="259045"/>
    <xdr:sp macro="" textlink="">
      <xdr:nvSpPr>
        <xdr:cNvPr id="708" name="n_3mainValue【児童館】&#10;有形固定資産減価償却率"/>
        <xdr:cNvSpPr txBox="1"/>
      </xdr:nvSpPr>
      <xdr:spPr>
        <a:xfrm>
          <a:off x="1150049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730" name="直線コネクタ 729"/>
        <xdr:cNvCxnSpPr/>
      </xdr:nvCxnSpPr>
      <xdr:spPr>
        <a:xfrm flipV="1">
          <a:off x="188461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731" name="【児童館】&#10;一人当たり面積最小値テキスト"/>
        <xdr:cNvSpPr txBox="1"/>
      </xdr:nvSpPr>
      <xdr:spPr>
        <a:xfrm>
          <a:off x="188849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32" name="直線コネクタ 731"/>
        <xdr:cNvCxnSpPr/>
      </xdr:nvCxnSpPr>
      <xdr:spPr>
        <a:xfrm>
          <a:off x="18786475" y="1469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33" name="【児童館】&#10;一人当たり面積最大値テキスト"/>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34" name="直線コネクタ 733"/>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35" name="【児童館】&#10;一人当たり面積平均値テキスト"/>
        <xdr:cNvSpPr txBox="1"/>
      </xdr:nvSpPr>
      <xdr:spPr>
        <a:xfrm>
          <a:off x="188849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6" name="フローチャート: 判断 735"/>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737" name="フローチャート: 判断 736"/>
        <xdr:cNvSpPr/>
      </xdr:nvSpPr>
      <xdr:spPr>
        <a:xfrm>
          <a:off x="18100675" y="1413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38" name="フローチャート: 判断 737"/>
        <xdr:cNvSpPr/>
      </xdr:nvSpPr>
      <xdr:spPr>
        <a:xfrm>
          <a:off x="17325975"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39" name="フローチャート: 判断 738"/>
        <xdr:cNvSpPr/>
      </xdr:nvSpPr>
      <xdr:spPr>
        <a:xfrm>
          <a:off x="1657985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45" name="楕円 744"/>
        <xdr:cNvSpPr/>
      </xdr:nvSpPr>
      <xdr:spPr>
        <a:xfrm>
          <a:off x="187960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46" name="【児童館】&#10;一人当たり面積該当値テキスト"/>
        <xdr:cNvSpPr txBox="1"/>
      </xdr:nvSpPr>
      <xdr:spPr>
        <a:xfrm>
          <a:off x="188849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47" name="楕円 746"/>
        <xdr:cNvSpPr/>
      </xdr:nvSpPr>
      <xdr:spPr>
        <a:xfrm>
          <a:off x="18100675" y="14411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48" name="直線コネクタ 747"/>
        <xdr:cNvCxnSpPr/>
      </xdr:nvCxnSpPr>
      <xdr:spPr>
        <a:xfrm>
          <a:off x="18132425" y="1446276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49" name="楕円 748"/>
        <xdr:cNvSpPr/>
      </xdr:nvSpPr>
      <xdr:spPr>
        <a:xfrm>
          <a:off x="17325975"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50" name="直線コネクタ 749"/>
        <xdr:cNvCxnSpPr/>
      </xdr:nvCxnSpPr>
      <xdr:spPr>
        <a:xfrm>
          <a:off x="17376775" y="14462761"/>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51" name="楕円 750"/>
        <xdr:cNvSpPr/>
      </xdr:nvSpPr>
      <xdr:spPr>
        <a:xfrm>
          <a:off x="1657985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60961</xdr:rowOff>
    </xdr:to>
    <xdr:cxnSp macro="">
      <xdr:nvCxnSpPr>
        <xdr:cNvPr id="752" name="直線コネクタ 751"/>
        <xdr:cNvCxnSpPr/>
      </xdr:nvCxnSpPr>
      <xdr:spPr>
        <a:xfrm>
          <a:off x="16630650" y="14439900"/>
          <a:ext cx="7461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753" name="n_1aveValue【児童館】&#10;一人当たり面積"/>
        <xdr:cNvSpPr txBox="1"/>
      </xdr:nvSpPr>
      <xdr:spPr>
        <a:xfrm>
          <a:off x="17932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54" name="n_2aveValue【児童館】&#10;一人当たり面積"/>
        <xdr:cNvSpPr txBox="1"/>
      </xdr:nvSpPr>
      <xdr:spPr>
        <a:xfrm>
          <a:off x="1717047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55" name="n_3aveValue【児童館】&#10;一人当たり面積"/>
        <xdr:cNvSpPr txBox="1"/>
      </xdr:nvSpPr>
      <xdr:spPr>
        <a:xfrm>
          <a:off x="16424352"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56" name="n_1mainValue【児童館】&#10;一人当たり面積"/>
        <xdr:cNvSpPr txBox="1"/>
      </xdr:nvSpPr>
      <xdr:spPr>
        <a:xfrm>
          <a:off x="1793247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57" name="n_2mainValue【児童館】&#10;一人当たり面積"/>
        <xdr:cNvSpPr txBox="1"/>
      </xdr:nvSpPr>
      <xdr:spPr>
        <a:xfrm>
          <a:off x="1717047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58" name="n_3mainValue【児童館】&#10;一人当たり面積"/>
        <xdr:cNvSpPr txBox="1"/>
      </xdr:nvSpPr>
      <xdr:spPr>
        <a:xfrm>
          <a:off x="16424352"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784" name="直線コネクタ 783"/>
        <xdr:cNvCxnSpPr/>
      </xdr:nvCxnSpPr>
      <xdr:spPr>
        <a:xfrm flipV="1">
          <a:off x="13889989"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85" name="【公民館】&#10;有形固定資産減価償却率最小値テキスト"/>
        <xdr:cNvSpPr txBox="1"/>
      </xdr:nvSpPr>
      <xdr:spPr>
        <a:xfrm>
          <a:off x="13928725"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86" name="直線コネクタ 785"/>
        <xdr:cNvCxnSpPr/>
      </xdr:nvCxnSpPr>
      <xdr:spPr>
        <a:xfrm>
          <a:off x="13801725" y="1853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89" name="【公民館】&#10;有形固定資産減価償却率平均値テキスト"/>
        <xdr:cNvSpPr txBox="1"/>
      </xdr:nvSpPr>
      <xdr:spPr>
        <a:xfrm>
          <a:off x="13928725"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90" name="フローチャート: 判断 789"/>
        <xdr:cNvSpPr/>
      </xdr:nvSpPr>
      <xdr:spPr>
        <a:xfrm>
          <a:off x="13839825" y="1770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91" name="フローチャート: 判断 790"/>
        <xdr:cNvSpPr/>
      </xdr:nvSpPr>
      <xdr:spPr>
        <a:xfrm>
          <a:off x="13115925"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92" name="フローチャート: 判断 791"/>
        <xdr:cNvSpPr/>
      </xdr:nvSpPr>
      <xdr:spPr>
        <a:xfrm>
          <a:off x="123698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93" name="フローチャート: 判断 792"/>
        <xdr:cNvSpPr/>
      </xdr:nvSpPr>
      <xdr:spPr>
        <a:xfrm>
          <a:off x="11623675" y="17699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33564</xdr:rowOff>
    </xdr:from>
    <xdr:to>
      <xdr:col>85</xdr:col>
      <xdr:colOff>177800</xdr:colOff>
      <xdr:row>101</xdr:row>
      <xdr:rowOff>135164</xdr:rowOff>
    </xdr:to>
    <xdr:sp macro="" textlink="">
      <xdr:nvSpPr>
        <xdr:cNvPr id="799" name="楕円 798"/>
        <xdr:cNvSpPr/>
      </xdr:nvSpPr>
      <xdr:spPr>
        <a:xfrm>
          <a:off x="13839825" y="17350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56441</xdr:rowOff>
    </xdr:from>
    <xdr:ext cx="405111" cy="259045"/>
    <xdr:sp macro="" textlink="">
      <xdr:nvSpPr>
        <xdr:cNvPr id="800" name="【公民館】&#10;有形固定資産減価償却率該当値テキスト"/>
        <xdr:cNvSpPr txBox="1"/>
      </xdr:nvSpPr>
      <xdr:spPr>
        <a:xfrm>
          <a:off x="13928725" y="1720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801" name="楕円 800"/>
        <xdr:cNvSpPr/>
      </xdr:nvSpPr>
      <xdr:spPr>
        <a:xfrm>
          <a:off x="13115925"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84364</xdr:rowOff>
    </xdr:from>
    <xdr:to>
      <xdr:col>85</xdr:col>
      <xdr:colOff>127000</xdr:colOff>
      <xdr:row>101</xdr:row>
      <xdr:rowOff>100693</xdr:rowOff>
    </xdr:to>
    <xdr:cxnSp macro="">
      <xdr:nvCxnSpPr>
        <xdr:cNvPr id="802" name="直線コネクタ 801"/>
        <xdr:cNvCxnSpPr/>
      </xdr:nvCxnSpPr>
      <xdr:spPr>
        <a:xfrm flipV="1">
          <a:off x="13166725" y="17400814"/>
          <a:ext cx="7239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72752</xdr:rowOff>
    </xdr:from>
    <xdr:to>
      <xdr:col>76</xdr:col>
      <xdr:colOff>165100</xdr:colOff>
      <xdr:row>102</xdr:row>
      <xdr:rowOff>2902</xdr:rowOff>
    </xdr:to>
    <xdr:sp macro="" textlink="">
      <xdr:nvSpPr>
        <xdr:cNvPr id="803" name="楕円 802"/>
        <xdr:cNvSpPr/>
      </xdr:nvSpPr>
      <xdr:spPr>
        <a:xfrm>
          <a:off x="123698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101</xdr:row>
      <xdr:rowOff>123552</xdr:rowOff>
    </xdr:to>
    <xdr:cxnSp macro="">
      <xdr:nvCxnSpPr>
        <xdr:cNvPr id="804" name="直線コネクタ 803"/>
        <xdr:cNvCxnSpPr/>
      </xdr:nvCxnSpPr>
      <xdr:spPr>
        <a:xfrm flipV="1">
          <a:off x="12420600" y="17417143"/>
          <a:ext cx="7461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95613</xdr:rowOff>
    </xdr:from>
    <xdr:to>
      <xdr:col>72</xdr:col>
      <xdr:colOff>38100</xdr:colOff>
      <xdr:row>102</xdr:row>
      <xdr:rowOff>25763</xdr:rowOff>
    </xdr:to>
    <xdr:sp macro="" textlink="">
      <xdr:nvSpPr>
        <xdr:cNvPr id="805" name="楕円 804"/>
        <xdr:cNvSpPr/>
      </xdr:nvSpPr>
      <xdr:spPr>
        <a:xfrm>
          <a:off x="11623675" y="174120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123552</xdr:rowOff>
    </xdr:from>
    <xdr:to>
      <xdr:col>76</xdr:col>
      <xdr:colOff>114300</xdr:colOff>
      <xdr:row>101</xdr:row>
      <xdr:rowOff>146413</xdr:rowOff>
    </xdr:to>
    <xdr:cxnSp macro="">
      <xdr:nvCxnSpPr>
        <xdr:cNvPr id="806" name="直線コネクタ 805"/>
        <xdr:cNvCxnSpPr/>
      </xdr:nvCxnSpPr>
      <xdr:spPr>
        <a:xfrm flipV="1">
          <a:off x="11655425" y="17440002"/>
          <a:ext cx="7651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807" name="n_1aveValue【公民館】&#10;有形固定資産減価償却率"/>
        <xdr:cNvSpPr txBox="1"/>
      </xdr:nvSpPr>
      <xdr:spPr>
        <a:xfrm>
          <a:off x="12980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808" name="n_2aveValue【公民館】&#10;有形固定資産減価償却率"/>
        <xdr:cNvSpPr txBox="1"/>
      </xdr:nvSpPr>
      <xdr:spPr>
        <a:xfrm>
          <a:off x="12246619"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809" name="n_3aveValue【公民館】&#10;有形固定資産減価償却率"/>
        <xdr:cNvSpPr txBox="1"/>
      </xdr:nvSpPr>
      <xdr:spPr>
        <a:xfrm>
          <a:off x="1150049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168020</xdr:rowOff>
    </xdr:from>
    <xdr:ext cx="405111" cy="259045"/>
    <xdr:sp macro="" textlink="">
      <xdr:nvSpPr>
        <xdr:cNvPr id="810" name="n_1mainValue【公民館】&#10;有形固定資産減価償却率"/>
        <xdr:cNvSpPr txBox="1"/>
      </xdr:nvSpPr>
      <xdr:spPr>
        <a:xfrm>
          <a:off x="12980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19429</xdr:rowOff>
    </xdr:from>
    <xdr:ext cx="405111" cy="259045"/>
    <xdr:sp macro="" textlink="">
      <xdr:nvSpPr>
        <xdr:cNvPr id="811" name="n_2mainValue【公民館】&#10;有形固定資産減価償却率"/>
        <xdr:cNvSpPr txBox="1"/>
      </xdr:nvSpPr>
      <xdr:spPr>
        <a:xfrm>
          <a:off x="12246619"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42290</xdr:rowOff>
    </xdr:from>
    <xdr:ext cx="405111" cy="259045"/>
    <xdr:sp macro="" textlink="">
      <xdr:nvSpPr>
        <xdr:cNvPr id="812" name="n_3mainValue【公民館】&#10;有形固定資産減価償却率"/>
        <xdr:cNvSpPr txBox="1"/>
      </xdr:nvSpPr>
      <xdr:spPr>
        <a:xfrm>
          <a:off x="1150049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836" name="直線コネクタ 835"/>
        <xdr:cNvCxnSpPr/>
      </xdr:nvCxnSpPr>
      <xdr:spPr>
        <a:xfrm flipV="1">
          <a:off x="188461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7" name="【公民館】&#10;一人当たり面積最小値テキスト"/>
        <xdr:cNvSpPr txBox="1"/>
      </xdr:nvSpPr>
      <xdr:spPr>
        <a:xfrm>
          <a:off x="188849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8" name="直線コネクタ 837"/>
        <xdr:cNvCxnSpPr/>
      </xdr:nvCxnSpPr>
      <xdr:spPr>
        <a:xfrm>
          <a:off x="18786475" y="1863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839" name="【公民館】&#10;一人当たり面積最大値テキスト"/>
        <xdr:cNvSpPr txBox="1"/>
      </xdr:nvSpPr>
      <xdr:spPr>
        <a:xfrm>
          <a:off x="188849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840" name="直線コネクタ 839"/>
        <xdr:cNvCxnSpPr/>
      </xdr:nvCxnSpPr>
      <xdr:spPr>
        <a:xfrm>
          <a:off x="18786475" y="1714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841" name="【公民館】&#10;一人当たり面積平均値テキスト"/>
        <xdr:cNvSpPr txBox="1"/>
      </xdr:nvSpPr>
      <xdr:spPr>
        <a:xfrm>
          <a:off x="188849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42" name="フローチャート: 判断 841"/>
        <xdr:cNvSpPr/>
      </xdr:nvSpPr>
      <xdr:spPr>
        <a:xfrm>
          <a:off x="187960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843" name="フローチャート: 判断 842"/>
        <xdr:cNvSpPr/>
      </xdr:nvSpPr>
      <xdr:spPr>
        <a:xfrm>
          <a:off x="18100675" y="18309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44" name="フローチャート: 判断 843"/>
        <xdr:cNvSpPr/>
      </xdr:nvSpPr>
      <xdr:spPr>
        <a:xfrm>
          <a:off x="17325975"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5" name="フローチャート: 判断 844"/>
        <xdr:cNvSpPr/>
      </xdr:nvSpPr>
      <xdr:spPr>
        <a:xfrm>
          <a:off x="1657985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67311</xdr:rowOff>
    </xdr:from>
    <xdr:to>
      <xdr:col>116</xdr:col>
      <xdr:colOff>114300</xdr:colOff>
      <xdr:row>106</xdr:row>
      <xdr:rowOff>168911</xdr:rowOff>
    </xdr:to>
    <xdr:sp macro="" textlink="">
      <xdr:nvSpPr>
        <xdr:cNvPr id="851" name="楕円 850"/>
        <xdr:cNvSpPr/>
      </xdr:nvSpPr>
      <xdr:spPr>
        <a:xfrm>
          <a:off x="187960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90188</xdr:rowOff>
    </xdr:from>
    <xdr:ext cx="469744" cy="259045"/>
    <xdr:sp macro="" textlink="">
      <xdr:nvSpPr>
        <xdr:cNvPr id="852" name="【公民館】&#10;一人当たり面積該当値テキスト"/>
        <xdr:cNvSpPr txBox="1"/>
      </xdr:nvSpPr>
      <xdr:spPr>
        <a:xfrm>
          <a:off x="18884900"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53" name="楕円 852"/>
        <xdr:cNvSpPr/>
      </xdr:nvSpPr>
      <xdr:spPr>
        <a:xfrm>
          <a:off x="18100675" y="18229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118111</xdr:rowOff>
    </xdr:to>
    <xdr:cxnSp macro="">
      <xdr:nvCxnSpPr>
        <xdr:cNvPr id="854" name="直線コネクタ 853"/>
        <xdr:cNvCxnSpPr/>
      </xdr:nvCxnSpPr>
      <xdr:spPr>
        <a:xfrm>
          <a:off x="18132425" y="18280380"/>
          <a:ext cx="7143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55" name="楕円 854"/>
        <xdr:cNvSpPr/>
      </xdr:nvSpPr>
      <xdr:spPr>
        <a:xfrm>
          <a:off x="17325975"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106680</xdr:rowOff>
    </xdr:to>
    <xdr:cxnSp macro="">
      <xdr:nvCxnSpPr>
        <xdr:cNvPr id="856" name="直線コネクタ 855"/>
        <xdr:cNvCxnSpPr/>
      </xdr:nvCxnSpPr>
      <xdr:spPr>
        <a:xfrm>
          <a:off x="17376775" y="18272761"/>
          <a:ext cx="7556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40639</xdr:rowOff>
    </xdr:from>
    <xdr:to>
      <xdr:col>102</xdr:col>
      <xdr:colOff>165100</xdr:colOff>
      <xdr:row>106</xdr:row>
      <xdr:rowOff>142239</xdr:rowOff>
    </xdr:to>
    <xdr:sp macro="" textlink="">
      <xdr:nvSpPr>
        <xdr:cNvPr id="857" name="楕円 856"/>
        <xdr:cNvSpPr/>
      </xdr:nvSpPr>
      <xdr:spPr>
        <a:xfrm>
          <a:off x="1657985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99061</xdr:rowOff>
    </xdr:to>
    <xdr:cxnSp macro="">
      <xdr:nvCxnSpPr>
        <xdr:cNvPr id="858" name="直線コネクタ 857"/>
        <xdr:cNvCxnSpPr/>
      </xdr:nvCxnSpPr>
      <xdr:spPr>
        <a:xfrm>
          <a:off x="16630650" y="18265139"/>
          <a:ext cx="746125"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859" name="n_1aveValue【公民館】&#10;一人当たり面積"/>
        <xdr:cNvSpPr txBox="1"/>
      </xdr:nvSpPr>
      <xdr:spPr>
        <a:xfrm>
          <a:off x="1793247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860" name="n_2aveValue【公民館】&#10;一人当たり面積"/>
        <xdr:cNvSpPr txBox="1"/>
      </xdr:nvSpPr>
      <xdr:spPr>
        <a:xfrm>
          <a:off x="1717047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61" name="n_3aveValue【公民館】&#10;一人当たり面積"/>
        <xdr:cNvSpPr txBox="1"/>
      </xdr:nvSpPr>
      <xdr:spPr>
        <a:xfrm>
          <a:off x="16424352"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2557</xdr:rowOff>
    </xdr:from>
    <xdr:ext cx="469744" cy="259045"/>
    <xdr:sp macro="" textlink="">
      <xdr:nvSpPr>
        <xdr:cNvPr id="862" name="n_1mainValue【公民館】&#10;一人当たり面積"/>
        <xdr:cNvSpPr txBox="1"/>
      </xdr:nvSpPr>
      <xdr:spPr>
        <a:xfrm>
          <a:off x="1793247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863" name="n_2mainValue【公民館】&#10;一人当たり面積"/>
        <xdr:cNvSpPr txBox="1"/>
      </xdr:nvSpPr>
      <xdr:spPr>
        <a:xfrm>
          <a:off x="1717047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158766</xdr:rowOff>
    </xdr:from>
    <xdr:ext cx="469744" cy="259045"/>
    <xdr:sp macro="" textlink="">
      <xdr:nvSpPr>
        <xdr:cNvPr id="864" name="n_3mainValue【公民館】&#10;一人当たり面積"/>
        <xdr:cNvSpPr txBox="1"/>
      </xdr:nvSpPr>
      <xdr:spPr>
        <a:xfrm>
          <a:off x="16424352"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幼稚園・保育所、公民館であり、特に低くなっている施設は児童館である。</a:t>
          </a:r>
          <a:endParaRPr lang="ja-JP" altLang="ja-JP" sz="1400">
            <a:effectLst/>
          </a:endParaRPr>
        </a:p>
        <a:p>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幼稚園・保育所、公民館については老朽化が進んでおり、幼稚園は平成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月に、２つあった園を１園に統合したところである。今後も引き続きこれらの施設の体系の整理を行い集約化等を検討する必要がある。</a:t>
          </a:r>
          <a:endParaRPr lang="ja-JP" altLang="ja-JP" sz="1400">
            <a:effectLst/>
          </a:endParaRPr>
        </a:p>
        <a:p>
          <a:r>
            <a:rPr kumimoji="1" lang="ja-JP" altLang="ja-JP" sz="1100">
              <a:solidFill>
                <a:schemeClr val="dk1"/>
              </a:solidFill>
              <a:effectLst/>
              <a:latin typeface="+mn-lt"/>
              <a:ea typeface="+mn-ea"/>
              <a:cs typeface="+mn-cs"/>
            </a:rPr>
            <a:t>児童館は平成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年度に建築されたものであり、類似団体と比較して減価償却率が低くなっている。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64,729
64,346
52.76
26,377,215
25,865,983
415,549
13,020,195
19,798,729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39490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39878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38893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39878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38989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203575" y="6530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4288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68275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2" name="楕円 71"/>
        <xdr:cNvSpPr/>
      </xdr:nvSpPr>
      <xdr:spPr>
        <a:xfrm>
          <a:off x="38989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3" name="【図書館】&#10;有形固定資産減価償却率該当値テキスト"/>
        <xdr:cNvSpPr txBox="1"/>
      </xdr:nvSpPr>
      <xdr:spPr>
        <a:xfrm>
          <a:off x="39878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41728</xdr:rowOff>
    </xdr:from>
    <xdr:to>
      <xdr:col>20</xdr:col>
      <xdr:colOff>38100</xdr:colOff>
      <xdr:row>36</xdr:row>
      <xdr:rowOff>143328</xdr:rowOff>
    </xdr:to>
    <xdr:sp macro="" textlink="">
      <xdr:nvSpPr>
        <xdr:cNvPr id="74" name="楕円 73"/>
        <xdr:cNvSpPr/>
      </xdr:nvSpPr>
      <xdr:spPr>
        <a:xfrm>
          <a:off x="3203575" y="62139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92528</xdr:rowOff>
    </xdr:to>
    <xdr:cxnSp macro="">
      <xdr:nvCxnSpPr>
        <xdr:cNvPr id="75" name="直線コネクタ 74"/>
        <xdr:cNvCxnSpPr/>
      </xdr:nvCxnSpPr>
      <xdr:spPr>
        <a:xfrm flipV="1">
          <a:off x="3235325" y="6251666"/>
          <a:ext cx="714375"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67854</xdr:rowOff>
    </xdr:from>
    <xdr:to>
      <xdr:col>15</xdr:col>
      <xdr:colOff>101600</xdr:colOff>
      <xdr:row>36</xdr:row>
      <xdr:rowOff>169454</xdr:rowOff>
    </xdr:to>
    <xdr:sp macro="" textlink="">
      <xdr:nvSpPr>
        <xdr:cNvPr id="76" name="楕円 75"/>
        <xdr:cNvSpPr/>
      </xdr:nvSpPr>
      <xdr:spPr>
        <a:xfrm>
          <a:off x="2428875"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92528</xdr:rowOff>
    </xdr:from>
    <xdr:to>
      <xdr:col>19</xdr:col>
      <xdr:colOff>177800</xdr:colOff>
      <xdr:row>36</xdr:row>
      <xdr:rowOff>118654</xdr:rowOff>
    </xdr:to>
    <xdr:cxnSp macro="">
      <xdr:nvCxnSpPr>
        <xdr:cNvPr id="77" name="直線コネクタ 76"/>
        <xdr:cNvCxnSpPr/>
      </xdr:nvCxnSpPr>
      <xdr:spPr>
        <a:xfrm flipV="1">
          <a:off x="2479675" y="6264728"/>
          <a:ext cx="7556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8" name="楕円 77"/>
        <xdr:cNvSpPr/>
      </xdr:nvSpPr>
      <xdr:spPr>
        <a:xfrm>
          <a:off x="168275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118654</xdr:rowOff>
    </xdr:to>
    <xdr:cxnSp macro="">
      <xdr:nvCxnSpPr>
        <xdr:cNvPr id="79" name="直線コネクタ 78"/>
        <xdr:cNvCxnSpPr/>
      </xdr:nvCxnSpPr>
      <xdr:spPr>
        <a:xfrm>
          <a:off x="1733550" y="6236970"/>
          <a:ext cx="746125"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06769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305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559569"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159855</xdr:rowOff>
    </xdr:from>
    <xdr:ext cx="405111" cy="259045"/>
    <xdr:sp macro="" textlink="">
      <xdr:nvSpPr>
        <xdr:cNvPr id="83" name="n_1mainValue【図書館】&#10;有形固定資産減価償却率"/>
        <xdr:cNvSpPr txBox="1"/>
      </xdr:nvSpPr>
      <xdr:spPr>
        <a:xfrm>
          <a:off x="306769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14531</xdr:rowOff>
    </xdr:from>
    <xdr:ext cx="405111" cy="259045"/>
    <xdr:sp macro="" textlink="">
      <xdr:nvSpPr>
        <xdr:cNvPr id="84" name="n_2mainValue【図書館】&#10;有形固定資産減価償却率"/>
        <xdr:cNvSpPr txBox="1"/>
      </xdr:nvSpPr>
      <xdr:spPr>
        <a:xfrm>
          <a:off x="230569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85" name="n_3mainValue【図書館】&#10;有形固定資産減価償却率"/>
        <xdr:cNvSpPr txBox="1"/>
      </xdr:nvSpPr>
      <xdr:spPr>
        <a:xfrm>
          <a:off x="1559569"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890524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8943975"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8845550" y="586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8943975"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8883650" y="668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815975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6638925"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24" name="楕円 123"/>
        <xdr:cNvSpPr/>
      </xdr:nvSpPr>
      <xdr:spPr>
        <a:xfrm>
          <a:off x="8883650" y="6781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5" name="【図書館】&#10;一人当たり面積該当値テキスト"/>
        <xdr:cNvSpPr txBox="1"/>
      </xdr:nvSpPr>
      <xdr:spPr>
        <a:xfrm>
          <a:off x="8943975"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6" name="楕円 125"/>
        <xdr:cNvSpPr/>
      </xdr:nvSpPr>
      <xdr:spPr>
        <a:xfrm>
          <a:off x="815975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146050</xdr:rowOff>
    </xdr:to>
    <xdr:cxnSp macro="">
      <xdr:nvCxnSpPr>
        <xdr:cNvPr id="127" name="直線コネクタ 126"/>
        <xdr:cNvCxnSpPr/>
      </xdr:nvCxnSpPr>
      <xdr:spPr>
        <a:xfrm>
          <a:off x="8210550" y="68199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69850</xdr:rowOff>
    </xdr:from>
    <xdr:to>
      <xdr:col>46</xdr:col>
      <xdr:colOff>38100</xdr:colOff>
      <xdr:row>40</xdr:row>
      <xdr:rowOff>0</xdr:rowOff>
    </xdr:to>
    <xdr:sp macro="" textlink="">
      <xdr:nvSpPr>
        <xdr:cNvPr id="128" name="楕円 127"/>
        <xdr:cNvSpPr/>
      </xdr:nvSpPr>
      <xdr:spPr>
        <a:xfrm>
          <a:off x="7413625" y="6756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133350</xdr:rowOff>
    </xdr:to>
    <xdr:cxnSp macro="">
      <xdr:nvCxnSpPr>
        <xdr:cNvPr id="129" name="直線コネクタ 128"/>
        <xdr:cNvCxnSpPr/>
      </xdr:nvCxnSpPr>
      <xdr:spPr>
        <a:xfrm>
          <a:off x="7445375" y="6807200"/>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0" name="楕円 129"/>
        <xdr:cNvSpPr/>
      </xdr:nvSpPr>
      <xdr:spPr>
        <a:xfrm>
          <a:off x="6638925"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120650</xdr:rowOff>
    </xdr:from>
    <xdr:to>
      <xdr:col>45</xdr:col>
      <xdr:colOff>177800</xdr:colOff>
      <xdr:row>39</xdr:row>
      <xdr:rowOff>120650</xdr:rowOff>
    </xdr:to>
    <xdr:cxnSp macro="">
      <xdr:nvCxnSpPr>
        <xdr:cNvPr id="131" name="直線コネクタ 130"/>
        <xdr:cNvCxnSpPr/>
      </xdr:nvCxnSpPr>
      <xdr:spPr>
        <a:xfrm>
          <a:off x="6689725" y="68072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7991552"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72581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6483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5" name="n_1mainValue【図書館】&#10;一人当たり面積"/>
        <xdr:cNvSpPr txBox="1"/>
      </xdr:nvSpPr>
      <xdr:spPr>
        <a:xfrm>
          <a:off x="7991552"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162577</xdr:rowOff>
    </xdr:from>
    <xdr:ext cx="469744" cy="259045"/>
    <xdr:sp macro="" textlink="">
      <xdr:nvSpPr>
        <xdr:cNvPr id="136" name="n_2mainValue【図書館】&#10;一人当たり面積"/>
        <xdr:cNvSpPr txBox="1"/>
      </xdr:nvSpPr>
      <xdr:spPr>
        <a:xfrm>
          <a:off x="72581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37" name="n_3mainValue【図書館】&#10;一人当たり面積"/>
        <xdr:cNvSpPr txBox="1"/>
      </xdr:nvSpPr>
      <xdr:spPr>
        <a:xfrm>
          <a:off x="6483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39490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39878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3889375" y="11104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39878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3889375" y="9580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39878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38989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203575" y="1025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42887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68275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177" name="楕円 176"/>
        <xdr:cNvSpPr/>
      </xdr:nvSpPr>
      <xdr:spPr>
        <a:xfrm>
          <a:off x="38989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168292</xdr:rowOff>
    </xdr:from>
    <xdr:ext cx="405111" cy="259045"/>
    <xdr:sp macro="" textlink="">
      <xdr:nvSpPr>
        <xdr:cNvPr id="178" name="【体育館・プール】&#10;有形固定資産減価償却率該当値テキスト"/>
        <xdr:cNvSpPr txBox="1"/>
      </xdr:nvSpPr>
      <xdr:spPr>
        <a:xfrm>
          <a:off x="39878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79" name="楕円 178"/>
        <xdr:cNvSpPr/>
      </xdr:nvSpPr>
      <xdr:spPr>
        <a:xfrm>
          <a:off x="3203575" y="99599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58</xdr:row>
      <xdr:rowOff>66675</xdr:rowOff>
    </xdr:to>
    <xdr:cxnSp macro="">
      <xdr:nvCxnSpPr>
        <xdr:cNvPr id="180" name="直線コネクタ 179"/>
        <xdr:cNvCxnSpPr/>
      </xdr:nvCxnSpPr>
      <xdr:spPr>
        <a:xfrm flipV="1">
          <a:off x="3235325" y="9968865"/>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67310</xdr:rowOff>
    </xdr:from>
    <xdr:to>
      <xdr:col>15</xdr:col>
      <xdr:colOff>101600</xdr:colOff>
      <xdr:row>58</xdr:row>
      <xdr:rowOff>168910</xdr:rowOff>
    </xdr:to>
    <xdr:sp macro="" textlink="">
      <xdr:nvSpPr>
        <xdr:cNvPr id="181" name="楕円 180"/>
        <xdr:cNvSpPr/>
      </xdr:nvSpPr>
      <xdr:spPr>
        <a:xfrm>
          <a:off x="2428875"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118110</xdr:rowOff>
    </xdr:to>
    <xdr:cxnSp macro="">
      <xdr:nvCxnSpPr>
        <xdr:cNvPr id="182" name="直線コネクタ 181"/>
        <xdr:cNvCxnSpPr/>
      </xdr:nvCxnSpPr>
      <xdr:spPr>
        <a:xfrm flipV="1">
          <a:off x="2479675" y="10010775"/>
          <a:ext cx="7556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83" name="楕円 182"/>
        <xdr:cNvSpPr/>
      </xdr:nvSpPr>
      <xdr:spPr>
        <a:xfrm>
          <a:off x="168275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118110</xdr:rowOff>
    </xdr:from>
    <xdr:to>
      <xdr:col>15</xdr:col>
      <xdr:colOff>50800</xdr:colOff>
      <xdr:row>58</xdr:row>
      <xdr:rowOff>169545</xdr:rowOff>
    </xdr:to>
    <xdr:cxnSp macro="">
      <xdr:nvCxnSpPr>
        <xdr:cNvPr id="184" name="直線コネクタ 183"/>
        <xdr:cNvCxnSpPr/>
      </xdr:nvCxnSpPr>
      <xdr:spPr>
        <a:xfrm flipV="1">
          <a:off x="1733550" y="10062210"/>
          <a:ext cx="74612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06769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30569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559569"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188" name="n_1mainValue【体育館・プール】&#10;有形固定資産減価償却率"/>
        <xdr:cNvSpPr txBox="1"/>
      </xdr:nvSpPr>
      <xdr:spPr>
        <a:xfrm>
          <a:off x="306769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13987</xdr:rowOff>
    </xdr:from>
    <xdr:ext cx="405111" cy="259045"/>
    <xdr:sp macro="" textlink="">
      <xdr:nvSpPr>
        <xdr:cNvPr id="189" name="n_2mainValue【体育館・プール】&#10;有形固定資産減価償却率"/>
        <xdr:cNvSpPr txBox="1"/>
      </xdr:nvSpPr>
      <xdr:spPr>
        <a:xfrm>
          <a:off x="230569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65422</xdr:rowOff>
    </xdr:from>
    <xdr:ext cx="405111" cy="259045"/>
    <xdr:sp macro="" textlink="">
      <xdr:nvSpPr>
        <xdr:cNvPr id="190" name="n_3mainValue【体育館・プール】&#10;有形固定資産減価償却率"/>
        <xdr:cNvSpPr txBox="1"/>
      </xdr:nvSpPr>
      <xdr:spPr>
        <a:xfrm>
          <a:off x="1559569"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8905240"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8943975"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8845550" y="944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8943975"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8883650" y="10468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81597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7413625" y="1032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6638925"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29" name="楕円 228"/>
        <xdr:cNvSpPr/>
      </xdr:nvSpPr>
      <xdr:spPr>
        <a:xfrm>
          <a:off x="8883650" y="10872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30" name="【体育館・プール】&#10;一人当たり面積該当値テキスト"/>
        <xdr:cNvSpPr txBox="1"/>
      </xdr:nvSpPr>
      <xdr:spPr>
        <a:xfrm>
          <a:off x="8943975"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31" name="楕円 230"/>
        <xdr:cNvSpPr/>
      </xdr:nvSpPr>
      <xdr:spPr>
        <a:xfrm>
          <a:off x="815975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121920</xdr:rowOff>
    </xdr:to>
    <xdr:cxnSp macro="">
      <xdr:nvCxnSpPr>
        <xdr:cNvPr id="232" name="直線コネクタ 231"/>
        <xdr:cNvCxnSpPr/>
      </xdr:nvCxnSpPr>
      <xdr:spPr>
        <a:xfrm>
          <a:off x="8210550" y="1091946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33" name="楕円 232"/>
        <xdr:cNvSpPr/>
      </xdr:nvSpPr>
      <xdr:spPr>
        <a:xfrm>
          <a:off x="7413625" y="1086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118110</xdr:rowOff>
    </xdr:to>
    <xdr:cxnSp macro="">
      <xdr:nvCxnSpPr>
        <xdr:cNvPr id="234" name="直線コネクタ 233"/>
        <xdr:cNvCxnSpPr/>
      </xdr:nvCxnSpPr>
      <xdr:spPr>
        <a:xfrm>
          <a:off x="7445375" y="1091565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59690</xdr:rowOff>
    </xdr:from>
    <xdr:to>
      <xdr:col>41</xdr:col>
      <xdr:colOff>101600</xdr:colOff>
      <xdr:row>63</xdr:row>
      <xdr:rowOff>161290</xdr:rowOff>
    </xdr:to>
    <xdr:sp macro="" textlink="">
      <xdr:nvSpPr>
        <xdr:cNvPr id="235" name="楕円 234"/>
        <xdr:cNvSpPr/>
      </xdr:nvSpPr>
      <xdr:spPr>
        <a:xfrm>
          <a:off x="6638925"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110490</xdr:rowOff>
    </xdr:from>
    <xdr:to>
      <xdr:col>45</xdr:col>
      <xdr:colOff>177800</xdr:colOff>
      <xdr:row>63</xdr:row>
      <xdr:rowOff>114300</xdr:rowOff>
    </xdr:to>
    <xdr:cxnSp macro="">
      <xdr:nvCxnSpPr>
        <xdr:cNvPr id="236" name="直線コネクタ 235"/>
        <xdr:cNvCxnSpPr/>
      </xdr:nvCxnSpPr>
      <xdr:spPr>
        <a:xfrm>
          <a:off x="6689725" y="1091184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7991552"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72581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6483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40" name="n_1mainValue【体育館・プール】&#10;一人当たり面積"/>
        <xdr:cNvSpPr txBox="1"/>
      </xdr:nvSpPr>
      <xdr:spPr>
        <a:xfrm>
          <a:off x="7991552"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41" name="n_2mainValue【体育館・プール】&#10;一人当たり面積"/>
        <xdr:cNvSpPr txBox="1"/>
      </xdr:nvSpPr>
      <xdr:spPr>
        <a:xfrm>
          <a:off x="72581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152417</xdr:rowOff>
    </xdr:from>
    <xdr:ext cx="469744" cy="259045"/>
    <xdr:sp macro="" textlink="">
      <xdr:nvSpPr>
        <xdr:cNvPr id="242" name="n_3mainValue【体育館・プール】&#10;一人当たり面積"/>
        <xdr:cNvSpPr txBox="1"/>
      </xdr:nvSpPr>
      <xdr:spPr>
        <a:xfrm>
          <a:off x="6483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39490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39878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3889375" y="1489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39878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38989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20357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428875"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68275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161037</xdr:rowOff>
    </xdr:from>
    <xdr:to>
      <xdr:col>24</xdr:col>
      <xdr:colOff>114300</xdr:colOff>
      <xdr:row>82</xdr:row>
      <xdr:rowOff>91187</xdr:rowOff>
    </xdr:to>
    <xdr:sp macro="" textlink="">
      <xdr:nvSpPr>
        <xdr:cNvPr id="280" name="楕円 279"/>
        <xdr:cNvSpPr/>
      </xdr:nvSpPr>
      <xdr:spPr>
        <a:xfrm>
          <a:off x="38989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12464</xdr:rowOff>
    </xdr:from>
    <xdr:ext cx="405111" cy="259045"/>
    <xdr:sp macro="" textlink="">
      <xdr:nvSpPr>
        <xdr:cNvPr id="281" name="【福祉施設】&#10;有形固定資産減価償却率該当値テキスト"/>
        <xdr:cNvSpPr txBox="1"/>
      </xdr:nvSpPr>
      <xdr:spPr>
        <a:xfrm>
          <a:off x="3987800" y="13899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282" name="楕円 281"/>
        <xdr:cNvSpPr/>
      </xdr:nvSpPr>
      <xdr:spPr>
        <a:xfrm>
          <a:off x="3203575" y="140964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40387</xdr:rowOff>
    </xdr:from>
    <xdr:to>
      <xdr:col>24</xdr:col>
      <xdr:colOff>63500</xdr:colOff>
      <xdr:row>82</xdr:row>
      <xdr:rowOff>88392</xdr:rowOff>
    </xdr:to>
    <xdr:cxnSp macro="">
      <xdr:nvCxnSpPr>
        <xdr:cNvPr id="283" name="直線コネクタ 282"/>
        <xdr:cNvCxnSpPr/>
      </xdr:nvCxnSpPr>
      <xdr:spPr>
        <a:xfrm flipV="1">
          <a:off x="3235325" y="14099287"/>
          <a:ext cx="714375"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81026</xdr:rowOff>
    </xdr:from>
    <xdr:to>
      <xdr:col>15</xdr:col>
      <xdr:colOff>101600</xdr:colOff>
      <xdr:row>83</xdr:row>
      <xdr:rowOff>11176</xdr:rowOff>
    </xdr:to>
    <xdr:sp macro="" textlink="">
      <xdr:nvSpPr>
        <xdr:cNvPr id="284" name="楕円 283"/>
        <xdr:cNvSpPr/>
      </xdr:nvSpPr>
      <xdr:spPr>
        <a:xfrm>
          <a:off x="2428875"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131826</xdr:rowOff>
    </xdr:to>
    <xdr:cxnSp macro="">
      <xdr:nvCxnSpPr>
        <xdr:cNvPr id="285" name="直線コネクタ 284"/>
        <xdr:cNvCxnSpPr/>
      </xdr:nvCxnSpPr>
      <xdr:spPr>
        <a:xfrm flipV="1">
          <a:off x="2479675" y="14147292"/>
          <a:ext cx="7556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286" name="楕円 285"/>
        <xdr:cNvSpPr/>
      </xdr:nvSpPr>
      <xdr:spPr>
        <a:xfrm>
          <a:off x="168275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131826</xdr:rowOff>
    </xdr:to>
    <xdr:cxnSp macro="">
      <xdr:nvCxnSpPr>
        <xdr:cNvPr id="287" name="直線コネクタ 286"/>
        <xdr:cNvCxnSpPr/>
      </xdr:nvCxnSpPr>
      <xdr:spPr>
        <a:xfrm>
          <a:off x="1733550" y="14062711"/>
          <a:ext cx="746125"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06769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30569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559569"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155719</xdr:rowOff>
    </xdr:from>
    <xdr:ext cx="405111" cy="259045"/>
    <xdr:sp macro="" textlink="">
      <xdr:nvSpPr>
        <xdr:cNvPr id="291" name="n_1mainValue【福祉施設】&#10;有形固定資産減価償却率"/>
        <xdr:cNvSpPr txBox="1"/>
      </xdr:nvSpPr>
      <xdr:spPr>
        <a:xfrm>
          <a:off x="306769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27703</xdr:rowOff>
    </xdr:from>
    <xdr:ext cx="405111" cy="259045"/>
    <xdr:sp macro="" textlink="">
      <xdr:nvSpPr>
        <xdr:cNvPr id="292" name="n_2mainValue【福祉施設】&#10;有形固定資産減価償却率"/>
        <xdr:cNvSpPr txBox="1"/>
      </xdr:nvSpPr>
      <xdr:spPr>
        <a:xfrm>
          <a:off x="2305694" y="1391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293" name="n_3mainValue【福祉施設】&#10;有形固定資産減価償却率"/>
        <xdr:cNvSpPr txBox="1"/>
      </xdr:nvSpPr>
      <xdr:spPr>
        <a:xfrm>
          <a:off x="1559569"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8905240"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8943975"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8845550" y="13416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8943975"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815975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7413625" y="142519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663892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328" name="楕円 327"/>
        <xdr:cNvSpPr/>
      </xdr:nvSpPr>
      <xdr:spPr>
        <a:xfrm>
          <a:off x="8883650" y="145776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90822</xdr:rowOff>
    </xdr:from>
    <xdr:ext cx="469744" cy="259045"/>
    <xdr:sp macro="" textlink="">
      <xdr:nvSpPr>
        <xdr:cNvPr id="329" name="【福祉施設】&#10;一人当たり面積該当値テキスト"/>
        <xdr:cNvSpPr txBox="1"/>
      </xdr:nvSpPr>
      <xdr:spPr>
        <a:xfrm>
          <a:off x="8943975" y="1449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30" name="楕円 329"/>
        <xdr:cNvSpPr/>
      </xdr:nvSpPr>
      <xdr:spPr>
        <a:xfrm>
          <a:off x="815975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55245</xdr:rowOff>
    </xdr:to>
    <xdr:cxnSp macro="">
      <xdr:nvCxnSpPr>
        <xdr:cNvPr id="331" name="直線コネクタ 330"/>
        <xdr:cNvCxnSpPr/>
      </xdr:nvCxnSpPr>
      <xdr:spPr>
        <a:xfrm>
          <a:off x="8210550" y="14622780"/>
          <a:ext cx="6953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32" name="楕円 331"/>
        <xdr:cNvSpPr/>
      </xdr:nvSpPr>
      <xdr:spPr>
        <a:xfrm>
          <a:off x="7413625" y="1457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333" name="直線コネクタ 332"/>
        <xdr:cNvCxnSpPr/>
      </xdr:nvCxnSpPr>
      <xdr:spPr>
        <a:xfrm>
          <a:off x="7445375" y="1462278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34" name="楕円 333"/>
        <xdr:cNvSpPr/>
      </xdr:nvSpPr>
      <xdr:spPr>
        <a:xfrm>
          <a:off x="6638925"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35" name="直線コネクタ 334"/>
        <xdr:cNvCxnSpPr/>
      </xdr:nvCxnSpPr>
      <xdr:spPr>
        <a:xfrm>
          <a:off x="6689725" y="146227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7991552"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72581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6483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39" name="n_1mainValue【福祉施設】&#10;一人当たり面積"/>
        <xdr:cNvSpPr txBox="1"/>
      </xdr:nvSpPr>
      <xdr:spPr>
        <a:xfrm>
          <a:off x="7991552"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40" name="n_2mainValue【福祉施設】&#10;一人当たり面積"/>
        <xdr:cNvSpPr txBox="1"/>
      </xdr:nvSpPr>
      <xdr:spPr>
        <a:xfrm>
          <a:off x="72581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41" name="n_3mainValue【福祉施設】&#10;一人当たり面積"/>
        <xdr:cNvSpPr txBox="1"/>
      </xdr:nvSpPr>
      <xdr:spPr>
        <a:xfrm>
          <a:off x="6483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39490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39878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3889375" y="186189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39878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3889375"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xdr:cNvSpPr txBox="1"/>
      </xdr:nvSpPr>
      <xdr:spPr>
        <a:xfrm>
          <a:off x="39878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38989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203575" y="1781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428875"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68275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382" name="楕円 381"/>
        <xdr:cNvSpPr/>
      </xdr:nvSpPr>
      <xdr:spPr>
        <a:xfrm>
          <a:off x="38989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10358</xdr:rowOff>
    </xdr:from>
    <xdr:ext cx="405111" cy="259045"/>
    <xdr:sp macro="" textlink="">
      <xdr:nvSpPr>
        <xdr:cNvPr id="383" name="【市民会館】&#10;有形固定資産減価償却率該当値テキスト"/>
        <xdr:cNvSpPr txBox="1"/>
      </xdr:nvSpPr>
      <xdr:spPr>
        <a:xfrm>
          <a:off x="3987800"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66221</xdr:rowOff>
    </xdr:from>
    <xdr:to>
      <xdr:col>20</xdr:col>
      <xdr:colOff>38100</xdr:colOff>
      <xdr:row>104</xdr:row>
      <xdr:rowOff>167821</xdr:rowOff>
    </xdr:to>
    <xdr:sp macro="" textlink="">
      <xdr:nvSpPr>
        <xdr:cNvPr id="384" name="楕円 383"/>
        <xdr:cNvSpPr/>
      </xdr:nvSpPr>
      <xdr:spPr>
        <a:xfrm>
          <a:off x="3203575" y="178970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117021</xdr:rowOff>
    </xdr:to>
    <xdr:cxnSp macro="">
      <xdr:nvCxnSpPr>
        <xdr:cNvPr id="385" name="直線コネクタ 384"/>
        <xdr:cNvCxnSpPr/>
      </xdr:nvCxnSpPr>
      <xdr:spPr>
        <a:xfrm flipV="1">
          <a:off x="3235325" y="17913531"/>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100512</xdr:rowOff>
    </xdr:from>
    <xdr:to>
      <xdr:col>15</xdr:col>
      <xdr:colOff>101600</xdr:colOff>
      <xdr:row>105</xdr:row>
      <xdr:rowOff>30662</xdr:rowOff>
    </xdr:to>
    <xdr:sp macro="" textlink="">
      <xdr:nvSpPr>
        <xdr:cNvPr id="386" name="楕円 385"/>
        <xdr:cNvSpPr/>
      </xdr:nvSpPr>
      <xdr:spPr>
        <a:xfrm>
          <a:off x="2428875"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117021</xdr:rowOff>
    </xdr:from>
    <xdr:to>
      <xdr:col>19</xdr:col>
      <xdr:colOff>177800</xdr:colOff>
      <xdr:row>104</xdr:row>
      <xdr:rowOff>151312</xdr:rowOff>
    </xdr:to>
    <xdr:cxnSp macro="">
      <xdr:nvCxnSpPr>
        <xdr:cNvPr id="387" name="直線コネクタ 386"/>
        <xdr:cNvCxnSpPr/>
      </xdr:nvCxnSpPr>
      <xdr:spPr>
        <a:xfrm flipV="1">
          <a:off x="2479675" y="17947821"/>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134801</xdr:rowOff>
    </xdr:from>
    <xdr:to>
      <xdr:col>10</xdr:col>
      <xdr:colOff>165100</xdr:colOff>
      <xdr:row>105</xdr:row>
      <xdr:rowOff>64951</xdr:rowOff>
    </xdr:to>
    <xdr:sp macro="" textlink="">
      <xdr:nvSpPr>
        <xdr:cNvPr id="388" name="楕円 387"/>
        <xdr:cNvSpPr/>
      </xdr:nvSpPr>
      <xdr:spPr>
        <a:xfrm>
          <a:off x="168275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105</xdr:row>
      <xdr:rowOff>14151</xdr:rowOff>
    </xdr:to>
    <xdr:cxnSp macro="">
      <xdr:nvCxnSpPr>
        <xdr:cNvPr id="389" name="直線コネクタ 388"/>
        <xdr:cNvCxnSpPr/>
      </xdr:nvCxnSpPr>
      <xdr:spPr>
        <a:xfrm flipV="1">
          <a:off x="1733550" y="17982112"/>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xdr:cNvSpPr txBox="1"/>
      </xdr:nvSpPr>
      <xdr:spPr>
        <a:xfrm>
          <a:off x="306769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xdr:cNvSpPr txBox="1"/>
      </xdr:nvSpPr>
      <xdr:spPr>
        <a:xfrm>
          <a:off x="230569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xdr:cNvSpPr txBox="1"/>
      </xdr:nvSpPr>
      <xdr:spPr>
        <a:xfrm>
          <a:off x="1559569"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158948</xdr:rowOff>
    </xdr:from>
    <xdr:ext cx="405111" cy="259045"/>
    <xdr:sp macro="" textlink="">
      <xdr:nvSpPr>
        <xdr:cNvPr id="393" name="n_1mainValue【市民会館】&#10;有形固定資産減価償却率"/>
        <xdr:cNvSpPr txBox="1"/>
      </xdr:nvSpPr>
      <xdr:spPr>
        <a:xfrm>
          <a:off x="306769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394" name="n_2mainValue【市民会館】&#10;有形固定資産減価償却率"/>
        <xdr:cNvSpPr txBox="1"/>
      </xdr:nvSpPr>
      <xdr:spPr>
        <a:xfrm>
          <a:off x="230569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56078</xdr:rowOff>
    </xdr:from>
    <xdr:ext cx="405111" cy="259045"/>
    <xdr:sp macro="" textlink="">
      <xdr:nvSpPr>
        <xdr:cNvPr id="395" name="n_3mainValue【市民会館】&#10;有形固定資産減価償却率"/>
        <xdr:cNvSpPr txBox="1"/>
      </xdr:nvSpPr>
      <xdr:spPr>
        <a:xfrm>
          <a:off x="1559569"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8905240"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8943975"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8845550" y="1856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8943975"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8845550" y="1737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8943975"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8883650" y="18164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815975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7413625" y="1812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6638925"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34" name="楕円 433"/>
        <xdr:cNvSpPr/>
      </xdr:nvSpPr>
      <xdr:spPr>
        <a:xfrm>
          <a:off x="8883650" y="1831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35" name="【市民会館】&#10;一人当たり面積該当値テキスト"/>
        <xdr:cNvSpPr txBox="1"/>
      </xdr:nvSpPr>
      <xdr:spPr>
        <a:xfrm>
          <a:off x="8943975"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36" name="楕円 435"/>
        <xdr:cNvSpPr/>
      </xdr:nvSpPr>
      <xdr:spPr>
        <a:xfrm>
          <a:off x="815975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19050</xdr:rowOff>
    </xdr:to>
    <xdr:cxnSp macro="">
      <xdr:nvCxnSpPr>
        <xdr:cNvPr id="437" name="直線コネクタ 436"/>
        <xdr:cNvCxnSpPr/>
      </xdr:nvCxnSpPr>
      <xdr:spPr>
        <a:xfrm>
          <a:off x="8210550" y="18356580"/>
          <a:ext cx="6953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38" name="楕円 437"/>
        <xdr:cNvSpPr/>
      </xdr:nvSpPr>
      <xdr:spPr>
        <a:xfrm>
          <a:off x="7413625" y="18301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11430</xdr:rowOff>
    </xdr:to>
    <xdr:cxnSp macro="">
      <xdr:nvCxnSpPr>
        <xdr:cNvPr id="439" name="直線コネクタ 438"/>
        <xdr:cNvCxnSpPr/>
      </xdr:nvCxnSpPr>
      <xdr:spPr>
        <a:xfrm>
          <a:off x="7445375" y="1835277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120650</xdr:rowOff>
    </xdr:from>
    <xdr:to>
      <xdr:col>41</xdr:col>
      <xdr:colOff>101600</xdr:colOff>
      <xdr:row>107</xdr:row>
      <xdr:rowOff>50800</xdr:rowOff>
    </xdr:to>
    <xdr:sp macro="" textlink="">
      <xdr:nvSpPr>
        <xdr:cNvPr id="440" name="楕円 439"/>
        <xdr:cNvSpPr/>
      </xdr:nvSpPr>
      <xdr:spPr>
        <a:xfrm>
          <a:off x="6638925"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0</xdr:rowOff>
    </xdr:from>
    <xdr:to>
      <xdr:col>45</xdr:col>
      <xdr:colOff>177800</xdr:colOff>
      <xdr:row>107</xdr:row>
      <xdr:rowOff>7620</xdr:rowOff>
    </xdr:to>
    <xdr:cxnSp macro="">
      <xdr:nvCxnSpPr>
        <xdr:cNvPr id="441" name="直線コネクタ 440"/>
        <xdr:cNvCxnSpPr/>
      </xdr:nvCxnSpPr>
      <xdr:spPr>
        <a:xfrm>
          <a:off x="6689725" y="1834515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7991552"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72581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6483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45" name="n_1mainValue【市民会館】&#10;一人当たり面積"/>
        <xdr:cNvSpPr txBox="1"/>
      </xdr:nvSpPr>
      <xdr:spPr>
        <a:xfrm>
          <a:off x="7991552"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46" name="n_2mainValue【市民会館】&#10;一人当たり面積"/>
        <xdr:cNvSpPr txBox="1"/>
      </xdr:nvSpPr>
      <xdr:spPr>
        <a:xfrm>
          <a:off x="72581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41927</xdr:rowOff>
    </xdr:from>
    <xdr:ext cx="469744" cy="259045"/>
    <xdr:sp macro="" textlink="">
      <xdr:nvSpPr>
        <xdr:cNvPr id="447" name="n_3mainValue【市民会館】&#10;一人当たり面積"/>
        <xdr:cNvSpPr txBox="1"/>
      </xdr:nvSpPr>
      <xdr:spPr>
        <a:xfrm>
          <a:off x="6483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3889989"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3928725"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380172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3928725"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3801725" y="575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78" name="【一般廃棄物処理施設】&#10;有形固定資産減価償却率平均値テキスト"/>
        <xdr:cNvSpPr txBox="1"/>
      </xdr:nvSpPr>
      <xdr:spPr>
        <a:xfrm>
          <a:off x="13928725"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3839825" y="63053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3115925"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23698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1623675" y="6209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8" name="楕円 487"/>
        <xdr:cNvSpPr/>
      </xdr:nvSpPr>
      <xdr:spPr>
        <a:xfrm>
          <a:off x="13839825" y="63200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126291</xdr:rowOff>
    </xdr:from>
    <xdr:ext cx="405111" cy="259045"/>
    <xdr:sp macro="" textlink="">
      <xdr:nvSpPr>
        <xdr:cNvPr id="489" name="【一般廃棄物処理施設】&#10;有形固定資産減価償却率該当値テキスト"/>
        <xdr:cNvSpPr txBox="1"/>
      </xdr:nvSpPr>
      <xdr:spPr>
        <a:xfrm>
          <a:off x="13928725" y="62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90" name="楕円 489"/>
        <xdr:cNvSpPr/>
      </xdr:nvSpPr>
      <xdr:spPr>
        <a:xfrm>
          <a:off x="13115925"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27214</xdr:rowOff>
    </xdr:from>
    <xdr:to>
      <xdr:col>85</xdr:col>
      <xdr:colOff>127000</xdr:colOff>
      <xdr:row>37</xdr:row>
      <xdr:rowOff>30480</xdr:rowOff>
    </xdr:to>
    <xdr:cxnSp macro="">
      <xdr:nvCxnSpPr>
        <xdr:cNvPr id="491" name="直線コネクタ 490"/>
        <xdr:cNvCxnSpPr/>
      </xdr:nvCxnSpPr>
      <xdr:spPr>
        <a:xfrm flipV="1">
          <a:off x="13166725" y="6370864"/>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2" name="n_1aveValue【一般廃棄物処理施設】&#10;有形固定資産減価償却率"/>
        <xdr:cNvSpPr txBox="1"/>
      </xdr:nvSpPr>
      <xdr:spPr>
        <a:xfrm>
          <a:off x="12980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3" name="n_2aveValue【一般廃棄物処理施設】&#10;有形固定資産減価償却率"/>
        <xdr:cNvSpPr txBox="1"/>
      </xdr:nvSpPr>
      <xdr:spPr>
        <a:xfrm>
          <a:off x="12246619"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4" name="n_3aveValue【一般廃棄物処理施設】&#10;有形固定資産減価償却率"/>
        <xdr:cNvSpPr txBox="1"/>
      </xdr:nvSpPr>
      <xdr:spPr>
        <a:xfrm>
          <a:off x="115004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72407</xdr:rowOff>
    </xdr:from>
    <xdr:ext cx="405111" cy="259045"/>
    <xdr:sp macro="" textlink="">
      <xdr:nvSpPr>
        <xdr:cNvPr id="495" name="n_1mainValue【一般廃棄物処理施設】&#10;有形固定資産減価償却率"/>
        <xdr:cNvSpPr txBox="1"/>
      </xdr:nvSpPr>
      <xdr:spPr>
        <a:xfrm>
          <a:off x="12980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6" name="直線コネクタ 505"/>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7" name="テキスト ボックス 506"/>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8" name="直線コネクタ 507"/>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9" name="テキスト ボックス 508"/>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0" name="直線コネクタ 509"/>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1" name="テキスト ボックス 510"/>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2" name="直線コネクタ 511"/>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3" name="テキスト ボックス 512"/>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4" name="直線コネクタ 513"/>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5" name="テキスト ボックス 514"/>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19" name="直線コネクタ 518"/>
        <xdr:cNvCxnSpPr/>
      </xdr:nvCxnSpPr>
      <xdr:spPr>
        <a:xfrm flipV="1">
          <a:off x="188461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0" name="【一般廃棄物処理施設】&#10;一人当たり有形固定資産（償却資産）額最小値テキスト"/>
        <xdr:cNvSpPr txBox="1"/>
      </xdr:nvSpPr>
      <xdr:spPr>
        <a:xfrm>
          <a:off x="188849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1" name="直線コネクタ 520"/>
        <xdr:cNvCxnSpPr/>
      </xdr:nvCxn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2" name="【一般廃棄物処理施設】&#10;一人当たり有形固定資産（償却資産）額最大値テキスト"/>
        <xdr:cNvSpPr txBox="1"/>
      </xdr:nvSpPr>
      <xdr:spPr>
        <a:xfrm>
          <a:off x="188849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3" name="直線コネクタ 522"/>
        <xdr:cNvCxnSpPr/>
      </xdr:nvCxnSpPr>
      <xdr:spPr>
        <a:xfrm>
          <a:off x="18786475" y="581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24" name="【一般廃棄物処理施設】&#10;一人当たり有形固定資産（償却資産）額平均値テキスト"/>
        <xdr:cNvSpPr txBox="1"/>
      </xdr:nvSpPr>
      <xdr:spPr>
        <a:xfrm>
          <a:off x="188849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5" name="フローチャート: 判断 524"/>
        <xdr:cNvSpPr/>
      </xdr:nvSpPr>
      <xdr:spPr>
        <a:xfrm>
          <a:off x="187960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6" name="フローチャート: 判断 525"/>
        <xdr:cNvSpPr/>
      </xdr:nvSpPr>
      <xdr:spPr>
        <a:xfrm>
          <a:off x="18100675" y="6678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27" name="フローチャート: 判断 526"/>
        <xdr:cNvSpPr/>
      </xdr:nvSpPr>
      <xdr:spPr>
        <a:xfrm>
          <a:off x="17325975"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28" name="フローチャート: 判断 527"/>
        <xdr:cNvSpPr/>
      </xdr:nvSpPr>
      <xdr:spPr>
        <a:xfrm>
          <a:off x="1657985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93668</xdr:rowOff>
    </xdr:from>
    <xdr:to>
      <xdr:col>116</xdr:col>
      <xdr:colOff>114300</xdr:colOff>
      <xdr:row>40</xdr:row>
      <xdr:rowOff>23818</xdr:rowOff>
    </xdr:to>
    <xdr:sp macro="" textlink="">
      <xdr:nvSpPr>
        <xdr:cNvPr id="534" name="楕円 533"/>
        <xdr:cNvSpPr/>
      </xdr:nvSpPr>
      <xdr:spPr>
        <a:xfrm>
          <a:off x="18796000" y="67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72095</xdr:rowOff>
    </xdr:from>
    <xdr:ext cx="534377" cy="259045"/>
    <xdr:sp macro="" textlink="">
      <xdr:nvSpPr>
        <xdr:cNvPr id="535" name="【一般廃棄物処理施設】&#10;一人当たり有形固定資産（償却資産）額該当値テキスト"/>
        <xdr:cNvSpPr txBox="1"/>
      </xdr:nvSpPr>
      <xdr:spPr>
        <a:xfrm>
          <a:off x="18884900" y="67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68376</xdr:rowOff>
    </xdr:from>
    <xdr:to>
      <xdr:col>112</xdr:col>
      <xdr:colOff>38100</xdr:colOff>
      <xdr:row>39</xdr:row>
      <xdr:rowOff>169976</xdr:rowOff>
    </xdr:to>
    <xdr:sp macro="" textlink="">
      <xdr:nvSpPr>
        <xdr:cNvPr id="536" name="楕円 535"/>
        <xdr:cNvSpPr/>
      </xdr:nvSpPr>
      <xdr:spPr>
        <a:xfrm>
          <a:off x="18100675" y="67549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119176</xdr:rowOff>
    </xdr:from>
    <xdr:to>
      <xdr:col>116</xdr:col>
      <xdr:colOff>63500</xdr:colOff>
      <xdr:row>39</xdr:row>
      <xdr:rowOff>144468</xdr:rowOff>
    </xdr:to>
    <xdr:cxnSp macro="">
      <xdr:nvCxnSpPr>
        <xdr:cNvPr id="537" name="直線コネクタ 536"/>
        <xdr:cNvCxnSpPr/>
      </xdr:nvCxnSpPr>
      <xdr:spPr>
        <a:xfrm>
          <a:off x="18132425" y="6805726"/>
          <a:ext cx="714375" cy="2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38" name="n_1aveValue【一般廃棄物処理施設】&#10;一人当たり有形固定資産（償却資産）額"/>
        <xdr:cNvSpPr txBox="1"/>
      </xdr:nvSpPr>
      <xdr:spPr>
        <a:xfrm>
          <a:off x="1790016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39" name="n_2aveValue【一般廃棄物処理施設】&#10;一人当たり有形固定資産（償却資産）額"/>
        <xdr:cNvSpPr txBox="1"/>
      </xdr:nvSpPr>
      <xdr:spPr>
        <a:xfrm>
          <a:off x="17166736"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0" name="n_3aveValue【一般廃棄物処理施設】&#10;一人当たり有形固定資産（償却資産）額"/>
        <xdr:cNvSpPr txBox="1"/>
      </xdr:nvSpPr>
      <xdr:spPr>
        <a:xfrm>
          <a:off x="163920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161103</xdr:rowOff>
    </xdr:from>
    <xdr:ext cx="534377" cy="259045"/>
    <xdr:sp macro="" textlink="">
      <xdr:nvSpPr>
        <xdr:cNvPr id="541" name="n_1mainValue【一般廃棄物処理施設】&#10;一人当たり有形固定資産（償却資産）額"/>
        <xdr:cNvSpPr txBox="1"/>
      </xdr:nvSpPr>
      <xdr:spPr>
        <a:xfrm>
          <a:off x="17900161" y="68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2" name="直線コネクタ 551"/>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3" name="テキスト ボックス 552"/>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4" name="直線コネクタ 553"/>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5" name="テキスト ボックス 554"/>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6" name="直線コネクタ 555"/>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7" name="テキスト ボックス 556"/>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8" name="直線コネクタ 557"/>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9" name="テキスト ボックス 558"/>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0" name="直線コネクタ 559"/>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1" name="テキスト ボックス 560"/>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2" name="直線コネクタ 561"/>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3" name="テキスト ボックス 562"/>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4" name="直線コネクタ 56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5" name="テキスト ボックス 564"/>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67" name="直線コネクタ 566"/>
        <xdr:cNvCxnSpPr/>
      </xdr:nvCxnSpPr>
      <xdr:spPr>
        <a:xfrm flipV="1">
          <a:off x="13889989"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68" name="【保健センター・保健所】&#10;有形固定資産減価償却率最小値テキスト"/>
        <xdr:cNvSpPr txBox="1"/>
      </xdr:nvSpPr>
      <xdr:spPr>
        <a:xfrm>
          <a:off x="13928725"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69" name="直線コネクタ 568"/>
        <xdr:cNvCxnSpPr/>
      </xdr:nvCxnSpPr>
      <xdr:spPr>
        <a:xfrm>
          <a:off x="13801725" y="109515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0" name="【保健センター・保健所】&#10;有形固定資産減価償却率最大値テキスト"/>
        <xdr:cNvSpPr txBox="1"/>
      </xdr:nvSpPr>
      <xdr:spPr>
        <a:xfrm>
          <a:off x="13928725"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1" name="直線コネクタ 570"/>
        <xdr:cNvCxnSpPr/>
      </xdr:nvCxnSpPr>
      <xdr:spPr>
        <a:xfrm>
          <a:off x="13801725" y="95260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72" name="【保健センター・保健所】&#10;有形固定資産減価償却率平均値テキスト"/>
        <xdr:cNvSpPr txBox="1"/>
      </xdr:nvSpPr>
      <xdr:spPr>
        <a:xfrm>
          <a:off x="13928725"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3" name="フローチャート: 判断 572"/>
        <xdr:cNvSpPr/>
      </xdr:nvSpPr>
      <xdr:spPr>
        <a:xfrm>
          <a:off x="13839825" y="10404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74" name="フローチャート: 判断 573"/>
        <xdr:cNvSpPr/>
      </xdr:nvSpPr>
      <xdr:spPr>
        <a:xfrm>
          <a:off x="13115925"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75" name="フローチャート: 判断 574"/>
        <xdr:cNvSpPr/>
      </xdr:nvSpPr>
      <xdr:spPr>
        <a:xfrm>
          <a:off x="123698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76" name="フローチャート: 判断 575"/>
        <xdr:cNvSpPr/>
      </xdr:nvSpPr>
      <xdr:spPr>
        <a:xfrm>
          <a:off x="116236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7" name="テキスト ボックス 57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8" name="テキスト ボックス 57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9" name="テキスト ボックス 57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0" name="テキスト ボックス 57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1" name="テキスト ボックス 58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582" name="楕円 581"/>
        <xdr:cNvSpPr/>
      </xdr:nvSpPr>
      <xdr:spPr>
        <a:xfrm>
          <a:off x="13839825" y="100043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83111</xdr:rowOff>
    </xdr:from>
    <xdr:ext cx="405111" cy="259045"/>
    <xdr:sp macro="" textlink="">
      <xdr:nvSpPr>
        <xdr:cNvPr id="583" name="【保健センター・保健所】&#10;有形固定資産減価償却率該当値テキスト"/>
        <xdr:cNvSpPr txBox="1"/>
      </xdr:nvSpPr>
      <xdr:spPr>
        <a:xfrm>
          <a:off x="13928725"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584" name="楕円 583"/>
        <xdr:cNvSpPr/>
      </xdr:nvSpPr>
      <xdr:spPr>
        <a:xfrm>
          <a:off x="13115925"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124097</xdr:rowOff>
    </xdr:to>
    <xdr:cxnSp macro="">
      <xdr:nvCxnSpPr>
        <xdr:cNvPr id="585" name="直線コネクタ 584"/>
        <xdr:cNvCxnSpPr/>
      </xdr:nvCxnSpPr>
      <xdr:spPr>
        <a:xfrm flipV="1">
          <a:off x="13166725" y="10055134"/>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586" name="楕円 585"/>
        <xdr:cNvSpPr/>
      </xdr:nvSpPr>
      <xdr:spPr>
        <a:xfrm>
          <a:off x="123698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143691</xdr:rowOff>
    </xdr:to>
    <xdr:cxnSp macro="">
      <xdr:nvCxnSpPr>
        <xdr:cNvPr id="587" name="直線コネクタ 586"/>
        <xdr:cNvCxnSpPr/>
      </xdr:nvCxnSpPr>
      <xdr:spPr>
        <a:xfrm flipV="1">
          <a:off x="12420600" y="10068197"/>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588" name="楕円 587"/>
        <xdr:cNvSpPr/>
      </xdr:nvSpPr>
      <xdr:spPr>
        <a:xfrm>
          <a:off x="11623675" y="100582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58</xdr:row>
      <xdr:rowOff>164919</xdr:rowOff>
    </xdr:to>
    <xdr:cxnSp macro="">
      <xdr:nvCxnSpPr>
        <xdr:cNvPr id="589" name="直線コネクタ 588"/>
        <xdr:cNvCxnSpPr/>
      </xdr:nvCxnSpPr>
      <xdr:spPr>
        <a:xfrm flipV="1">
          <a:off x="11655425" y="10087791"/>
          <a:ext cx="7651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0" name="n_1aveValue【保健センター・保健所】&#10;有形固定資産減価償却率"/>
        <xdr:cNvSpPr txBox="1"/>
      </xdr:nvSpPr>
      <xdr:spPr>
        <a:xfrm>
          <a:off x="12980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91" name="n_2aveValue【保健センター・保健所】&#10;有形固定資産減価償却率"/>
        <xdr:cNvSpPr txBox="1"/>
      </xdr:nvSpPr>
      <xdr:spPr>
        <a:xfrm>
          <a:off x="12246619"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92" name="n_3aveValue【保健センター・保健所】&#10;有形固定資産減価償却率"/>
        <xdr:cNvSpPr txBox="1"/>
      </xdr:nvSpPr>
      <xdr:spPr>
        <a:xfrm>
          <a:off x="1150049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593" name="n_1mainValue【保健センター・保健所】&#10;有形固定資産減価償却率"/>
        <xdr:cNvSpPr txBox="1"/>
      </xdr:nvSpPr>
      <xdr:spPr>
        <a:xfrm>
          <a:off x="12980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594" name="n_2mainValue【保健センター・保健所】&#10;有形固定資産減価償却率"/>
        <xdr:cNvSpPr txBox="1"/>
      </xdr:nvSpPr>
      <xdr:spPr>
        <a:xfrm>
          <a:off x="12246619"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595" name="n_3mainValue【保健センター・保健所】&#10;有形固定資産減価償却率"/>
        <xdr:cNvSpPr txBox="1"/>
      </xdr:nvSpPr>
      <xdr:spPr>
        <a:xfrm>
          <a:off x="1150049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6" name="直線コネクタ 605"/>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7" name="テキスト ボックス 606"/>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8" name="直線コネクタ 607"/>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9" name="テキスト ボックス 608"/>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0" name="直線コネクタ 609"/>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1" name="テキスト ボックス 610"/>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2" name="直線コネクタ 611"/>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3" name="テキスト ボックス 612"/>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17" name="直線コネクタ 616"/>
        <xdr:cNvCxnSpPr/>
      </xdr:nvCxnSpPr>
      <xdr:spPr>
        <a:xfrm flipV="1">
          <a:off x="188461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18" name="【保健センター・保健所】&#10;一人当たり面積最小値テキスト"/>
        <xdr:cNvSpPr txBox="1"/>
      </xdr:nvSpPr>
      <xdr:spPr>
        <a:xfrm>
          <a:off x="188849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19" name="直線コネクタ 618"/>
        <xdr:cNvCxnSpPr/>
      </xdr:nvCxnSpPr>
      <xdr:spPr>
        <a:xfrm>
          <a:off x="18786475" y="1094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0" name="【保健センター・保健所】&#10;一人当たり面積最大値テキスト"/>
        <xdr:cNvSpPr txBox="1"/>
      </xdr:nvSpPr>
      <xdr:spPr>
        <a:xfrm>
          <a:off x="188849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1" name="直線コネクタ 620"/>
        <xdr:cNvCxnSpPr/>
      </xdr:nvCxnSpPr>
      <xdr:spPr>
        <a:xfrm>
          <a:off x="18786475" y="9582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22" name="【保健センター・保健所】&#10;一人当たり面積平均値テキスト"/>
        <xdr:cNvSpPr txBox="1"/>
      </xdr:nvSpPr>
      <xdr:spPr>
        <a:xfrm>
          <a:off x="188849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3" name="フローチャート: 判断 622"/>
        <xdr:cNvSpPr/>
      </xdr:nvSpPr>
      <xdr:spPr>
        <a:xfrm>
          <a:off x="187960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24" name="フローチャート: 判断 623"/>
        <xdr:cNvSpPr/>
      </xdr:nvSpPr>
      <xdr:spPr>
        <a:xfrm>
          <a:off x="18100675" y="1075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25" name="フローチャート: 判断 624"/>
        <xdr:cNvSpPr/>
      </xdr:nvSpPr>
      <xdr:spPr>
        <a:xfrm>
          <a:off x="17325975"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26" name="フローチャート: 判断 625"/>
        <xdr:cNvSpPr/>
      </xdr:nvSpPr>
      <xdr:spPr>
        <a:xfrm>
          <a:off x="1657985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164084</xdr:rowOff>
    </xdr:from>
    <xdr:to>
      <xdr:col>116</xdr:col>
      <xdr:colOff>114300</xdr:colOff>
      <xdr:row>61</xdr:row>
      <xdr:rowOff>94234</xdr:rowOff>
    </xdr:to>
    <xdr:sp macro="" textlink="">
      <xdr:nvSpPr>
        <xdr:cNvPr id="632" name="楕円 631"/>
        <xdr:cNvSpPr/>
      </xdr:nvSpPr>
      <xdr:spPr>
        <a:xfrm>
          <a:off x="187960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15511</xdr:rowOff>
    </xdr:from>
    <xdr:ext cx="469744" cy="259045"/>
    <xdr:sp macro="" textlink="">
      <xdr:nvSpPr>
        <xdr:cNvPr id="633" name="【保健センター・保健所】&#10;一人当たり面積該当値テキスト"/>
        <xdr:cNvSpPr txBox="1"/>
      </xdr:nvSpPr>
      <xdr:spPr>
        <a:xfrm>
          <a:off x="1888490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34" name="楕円 633"/>
        <xdr:cNvSpPr/>
      </xdr:nvSpPr>
      <xdr:spPr>
        <a:xfrm>
          <a:off x="18100675" y="10441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43434</xdr:rowOff>
    </xdr:to>
    <xdr:cxnSp macro="">
      <xdr:nvCxnSpPr>
        <xdr:cNvPr id="635" name="直線コネクタ 634"/>
        <xdr:cNvCxnSpPr/>
      </xdr:nvCxnSpPr>
      <xdr:spPr>
        <a:xfrm>
          <a:off x="18132425" y="10492740"/>
          <a:ext cx="714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141224</xdr:rowOff>
    </xdr:from>
    <xdr:to>
      <xdr:col>107</xdr:col>
      <xdr:colOff>101600</xdr:colOff>
      <xdr:row>61</xdr:row>
      <xdr:rowOff>71374</xdr:rowOff>
    </xdr:to>
    <xdr:sp macro="" textlink="">
      <xdr:nvSpPr>
        <xdr:cNvPr id="636" name="楕円 635"/>
        <xdr:cNvSpPr/>
      </xdr:nvSpPr>
      <xdr:spPr>
        <a:xfrm>
          <a:off x="17325975"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20574</xdr:rowOff>
    </xdr:from>
    <xdr:to>
      <xdr:col>111</xdr:col>
      <xdr:colOff>177800</xdr:colOff>
      <xdr:row>61</xdr:row>
      <xdr:rowOff>34290</xdr:rowOff>
    </xdr:to>
    <xdr:cxnSp macro="">
      <xdr:nvCxnSpPr>
        <xdr:cNvPr id="637" name="直線コネクタ 636"/>
        <xdr:cNvCxnSpPr/>
      </xdr:nvCxnSpPr>
      <xdr:spPr>
        <a:xfrm>
          <a:off x="17376775" y="10479024"/>
          <a:ext cx="7556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150368</xdr:rowOff>
    </xdr:from>
    <xdr:to>
      <xdr:col>102</xdr:col>
      <xdr:colOff>165100</xdr:colOff>
      <xdr:row>61</xdr:row>
      <xdr:rowOff>80518</xdr:rowOff>
    </xdr:to>
    <xdr:sp macro="" textlink="">
      <xdr:nvSpPr>
        <xdr:cNvPr id="638" name="楕円 637"/>
        <xdr:cNvSpPr/>
      </xdr:nvSpPr>
      <xdr:spPr>
        <a:xfrm>
          <a:off x="1657985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20574</xdr:rowOff>
    </xdr:from>
    <xdr:to>
      <xdr:col>107</xdr:col>
      <xdr:colOff>50800</xdr:colOff>
      <xdr:row>61</xdr:row>
      <xdr:rowOff>29718</xdr:rowOff>
    </xdr:to>
    <xdr:cxnSp macro="">
      <xdr:nvCxnSpPr>
        <xdr:cNvPr id="639" name="直線コネクタ 638"/>
        <xdr:cNvCxnSpPr/>
      </xdr:nvCxnSpPr>
      <xdr:spPr>
        <a:xfrm flipV="1">
          <a:off x="16630650" y="10479024"/>
          <a:ext cx="7461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40" name="n_1aveValue【保健センター・保健所】&#10;一人当たり面積"/>
        <xdr:cNvSpPr txBox="1"/>
      </xdr:nvSpPr>
      <xdr:spPr>
        <a:xfrm>
          <a:off x="1793247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41" name="n_2aveValue【保健センター・保健所】&#10;一人当たり面積"/>
        <xdr:cNvSpPr txBox="1"/>
      </xdr:nvSpPr>
      <xdr:spPr>
        <a:xfrm>
          <a:off x="1717047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42" name="n_3aveValue【保健センター・保健所】&#10;一人当たり面積"/>
        <xdr:cNvSpPr txBox="1"/>
      </xdr:nvSpPr>
      <xdr:spPr>
        <a:xfrm>
          <a:off x="16424352"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643" name="n_1mainValue【保健センター・保健所】&#10;一人当たり面積"/>
        <xdr:cNvSpPr txBox="1"/>
      </xdr:nvSpPr>
      <xdr:spPr>
        <a:xfrm>
          <a:off x="1793247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644" name="n_2mainValue【保健センター・保健所】&#10;一人当たり面積"/>
        <xdr:cNvSpPr txBox="1"/>
      </xdr:nvSpPr>
      <xdr:spPr>
        <a:xfrm>
          <a:off x="1717047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97045</xdr:rowOff>
    </xdr:from>
    <xdr:ext cx="469744" cy="259045"/>
    <xdr:sp macro="" textlink="">
      <xdr:nvSpPr>
        <xdr:cNvPr id="645" name="n_3mainValue【保健センター・保健所】&#10;一人当たり面積"/>
        <xdr:cNvSpPr txBox="1"/>
      </xdr:nvSpPr>
      <xdr:spPr>
        <a:xfrm>
          <a:off x="16424352"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6" name="直線コネクタ 655"/>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7" name="テキスト ボックス 656"/>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8" name="直線コネクタ 657"/>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9" name="テキスト ボックス 658"/>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0" name="直線コネクタ 659"/>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1" name="テキスト ボックス 660"/>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2" name="直線コネクタ 661"/>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3" name="テキスト ボックス 662"/>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4" name="直線コネクタ 663"/>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5" name="テキスト ボックス 664"/>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6" name="直線コネクタ 665"/>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7" name="テキスト ボックス 666"/>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9" name="テキスト ボックス 668"/>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1" name="直線コネクタ 670"/>
        <xdr:cNvCxnSpPr/>
      </xdr:nvCxnSpPr>
      <xdr:spPr>
        <a:xfrm flipV="1">
          <a:off x="13889989"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2" name="【消防施設】&#10;有形固定資産減価償却率最小値テキスト"/>
        <xdr:cNvSpPr txBox="1"/>
      </xdr:nvSpPr>
      <xdr:spPr>
        <a:xfrm>
          <a:off x="13928725"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3" name="直線コネクタ 672"/>
        <xdr:cNvCxnSpPr/>
      </xdr:nvCxn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74" name="【消防施設】&#10;有形固定資産減価償却率最大値テキスト"/>
        <xdr:cNvSpPr txBox="1"/>
      </xdr:nvSpPr>
      <xdr:spPr>
        <a:xfrm>
          <a:off x="13928725"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75" name="直線コネクタ 674"/>
        <xdr:cNvCxnSpPr/>
      </xdr:nvCxnSpPr>
      <xdr:spPr>
        <a:xfrm>
          <a:off x="13801725" y="1340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76" name="【消防施設】&#10;有形固定資産減価償却率平均値テキスト"/>
        <xdr:cNvSpPr txBox="1"/>
      </xdr:nvSpPr>
      <xdr:spPr>
        <a:xfrm>
          <a:off x="13928725"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77" name="フローチャート: 判断 676"/>
        <xdr:cNvSpPr/>
      </xdr:nvSpPr>
      <xdr:spPr>
        <a:xfrm>
          <a:off x="13839825" y="13773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78" name="フローチャート: 判断 677"/>
        <xdr:cNvSpPr/>
      </xdr:nvSpPr>
      <xdr:spPr>
        <a:xfrm>
          <a:off x="13115925"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79" name="フローチャート: 判断 678"/>
        <xdr:cNvSpPr/>
      </xdr:nvSpPr>
      <xdr:spPr>
        <a:xfrm>
          <a:off x="123698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0" name="フローチャート: 判断 679"/>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686" name="楕円 685"/>
        <xdr:cNvSpPr/>
      </xdr:nvSpPr>
      <xdr:spPr>
        <a:xfrm>
          <a:off x="13839825" y="137326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687" name="【消防施設】&#10;有形固定資産減価償却率該当値テキスト"/>
        <xdr:cNvSpPr txBox="1"/>
      </xdr:nvSpPr>
      <xdr:spPr>
        <a:xfrm>
          <a:off x="13928725"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50981</xdr:rowOff>
    </xdr:from>
    <xdr:to>
      <xdr:col>81</xdr:col>
      <xdr:colOff>101600</xdr:colOff>
      <xdr:row>80</xdr:row>
      <xdr:rowOff>152581</xdr:rowOff>
    </xdr:to>
    <xdr:sp macro="" textlink="">
      <xdr:nvSpPr>
        <xdr:cNvPr id="688" name="楕円 687"/>
        <xdr:cNvSpPr/>
      </xdr:nvSpPr>
      <xdr:spPr>
        <a:xfrm>
          <a:off x="13115925"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67492</xdr:rowOff>
    </xdr:from>
    <xdr:to>
      <xdr:col>85</xdr:col>
      <xdr:colOff>127000</xdr:colOff>
      <xdr:row>80</xdr:row>
      <xdr:rowOff>101781</xdr:rowOff>
    </xdr:to>
    <xdr:cxnSp macro="">
      <xdr:nvCxnSpPr>
        <xdr:cNvPr id="689" name="直線コネクタ 688"/>
        <xdr:cNvCxnSpPr/>
      </xdr:nvCxnSpPr>
      <xdr:spPr>
        <a:xfrm flipV="1">
          <a:off x="13166725" y="13783492"/>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690" name="楕円 689"/>
        <xdr:cNvSpPr/>
      </xdr:nvSpPr>
      <xdr:spPr>
        <a:xfrm>
          <a:off x="123698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80</xdr:row>
      <xdr:rowOff>129539</xdr:rowOff>
    </xdr:to>
    <xdr:cxnSp macro="">
      <xdr:nvCxnSpPr>
        <xdr:cNvPr id="691" name="直線コネクタ 690"/>
        <xdr:cNvCxnSpPr/>
      </xdr:nvCxnSpPr>
      <xdr:spPr>
        <a:xfrm flipV="1">
          <a:off x="12420600" y="13817781"/>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692" name="楕円 691"/>
        <xdr:cNvSpPr/>
      </xdr:nvSpPr>
      <xdr:spPr>
        <a:xfrm>
          <a:off x="11623675" y="13600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80</xdr:row>
      <xdr:rowOff>129539</xdr:rowOff>
    </xdr:to>
    <xdr:cxnSp macro="">
      <xdr:nvCxnSpPr>
        <xdr:cNvPr id="693" name="直線コネクタ 692"/>
        <xdr:cNvCxnSpPr/>
      </xdr:nvCxnSpPr>
      <xdr:spPr>
        <a:xfrm>
          <a:off x="11655425" y="13651230"/>
          <a:ext cx="765175"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94" name="n_1aveValue【消防施設】&#10;有形固定資産減価償却率"/>
        <xdr:cNvSpPr txBox="1"/>
      </xdr:nvSpPr>
      <xdr:spPr>
        <a:xfrm>
          <a:off x="12980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695" name="n_2aveValue【消防施設】&#10;有形固定資産減価償却率"/>
        <xdr:cNvSpPr txBox="1"/>
      </xdr:nvSpPr>
      <xdr:spPr>
        <a:xfrm>
          <a:off x="12246619"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96" name="n_3aveValue【消防施設】&#10;有形固定資産減価償却率"/>
        <xdr:cNvSpPr txBox="1"/>
      </xdr:nvSpPr>
      <xdr:spPr>
        <a:xfrm>
          <a:off x="1150049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169108</xdr:rowOff>
    </xdr:from>
    <xdr:ext cx="405111" cy="259045"/>
    <xdr:sp macro="" textlink="">
      <xdr:nvSpPr>
        <xdr:cNvPr id="697" name="n_1mainValue【消防施設】&#10;有形固定資産減価償却率"/>
        <xdr:cNvSpPr txBox="1"/>
      </xdr:nvSpPr>
      <xdr:spPr>
        <a:xfrm>
          <a:off x="129800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698" name="n_2mainValue【消防施設】&#10;有形固定資産減価償却率"/>
        <xdr:cNvSpPr txBox="1"/>
      </xdr:nvSpPr>
      <xdr:spPr>
        <a:xfrm>
          <a:off x="12246619"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699" name="n_3mainValue【消防施設】&#10;有形固定資産減価償却率"/>
        <xdr:cNvSpPr txBox="1"/>
      </xdr:nvSpPr>
      <xdr:spPr>
        <a:xfrm>
          <a:off x="1150049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1" name="直線コネクタ 720"/>
        <xdr:cNvCxnSpPr/>
      </xdr:nvCxnSpPr>
      <xdr:spPr>
        <a:xfrm flipV="1">
          <a:off x="188461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2"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3" name="直線コネクタ 722"/>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24" name="【消防施設】&#10;一人当たり面積最大値テキスト"/>
        <xdr:cNvSpPr txBox="1"/>
      </xdr:nvSpPr>
      <xdr:spPr>
        <a:xfrm>
          <a:off x="188849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25" name="直線コネクタ 724"/>
        <xdr:cNvCxnSpPr/>
      </xdr:nvCxnSpPr>
      <xdr:spPr>
        <a:xfrm>
          <a:off x="18786475" y="1366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26" name="【消防施設】&#10;一人当たり面積平均値テキスト"/>
        <xdr:cNvSpPr txBox="1"/>
      </xdr:nvSpPr>
      <xdr:spPr>
        <a:xfrm>
          <a:off x="188849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7" name="フローチャート: 判断 726"/>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28" name="フローチャート: 判断 727"/>
        <xdr:cNvSpPr/>
      </xdr:nvSpPr>
      <xdr:spPr>
        <a:xfrm>
          <a:off x="18100675" y="14466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29" name="フローチャート: 判断 728"/>
        <xdr:cNvSpPr/>
      </xdr:nvSpPr>
      <xdr:spPr>
        <a:xfrm>
          <a:off x="17325975"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0" name="フローチャート: 判断 729"/>
        <xdr:cNvSpPr/>
      </xdr:nvSpPr>
      <xdr:spPr>
        <a:xfrm>
          <a:off x="1657985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36" name="楕円 735"/>
        <xdr:cNvSpPr/>
      </xdr:nvSpPr>
      <xdr:spPr>
        <a:xfrm>
          <a:off x="187960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737" name="【消防施設】&#10;一人当たり面積該当値テキスト"/>
        <xdr:cNvSpPr txBox="1"/>
      </xdr:nvSpPr>
      <xdr:spPr>
        <a:xfrm>
          <a:off x="188849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38" name="楕円 737"/>
        <xdr:cNvSpPr/>
      </xdr:nvSpPr>
      <xdr:spPr>
        <a:xfrm>
          <a:off x="18100675" y="1450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739" name="直線コネクタ 738"/>
        <xdr:cNvCxnSpPr/>
      </xdr:nvCxnSpPr>
      <xdr:spPr>
        <a:xfrm>
          <a:off x="18132425" y="14554200"/>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740" name="楕円 739"/>
        <xdr:cNvSpPr/>
      </xdr:nvSpPr>
      <xdr:spPr>
        <a:xfrm>
          <a:off x="17325975"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166115</xdr:rowOff>
    </xdr:to>
    <xdr:cxnSp macro="">
      <xdr:nvCxnSpPr>
        <xdr:cNvPr id="741" name="直線コネクタ 740"/>
        <xdr:cNvCxnSpPr/>
      </xdr:nvCxnSpPr>
      <xdr:spPr>
        <a:xfrm flipV="1">
          <a:off x="17376775" y="14554200"/>
          <a:ext cx="75565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42" name="楕円 741"/>
        <xdr:cNvSpPr/>
      </xdr:nvSpPr>
      <xdr:spPr>
        <a:xfrm>
          <a:off x="1657985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85</xdr:row>
      <xdr:rowOff>104394</xdr:rowOff>
    </xdr:to>
    <xdr:cxnSp macro="">
      <xdr:nvCxnSpPr>
        <xdr:cNvPr id="743" name="直線コネクタ 742"/>
        <xdr:cNvCxnSpPr/>
      </xdr:nvCxnSpPr>
      <xdr:spPr>
        <a:xfrm flipV="1">
          <a:off x="16630650" y="14567915"/>
          <a:ext cx="746125"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44" name="n_1aveValue【消防施設】&#10;一人当たり面積"/>
        <xdr:cNvSpPr txBox="1"/>
      </xdr:nvSpPr>
      <xdr:spPr>
        <a:xfrm>
          <a:off x="17932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45" name="n_2aveValue【消防施設】&#10;一人当たり面積"/>
        <xdr:cNvSpPr txBox="1"/>
      </xdr:nvSpPr>
      <xdr:spPr>
        <a:xfrm>
          <a:off x="17170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46" name="n_3aveValue【消防施設】&#10;一人当たり面積"/>
        <xdr:cNvSpPr txBox="1"/>
      </xdr:nvSpPr>
      <xdr:spPr>
        <a:xfrm>
          <a:off x="16424352"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47" name="n_1mainValue【消防施設】&#10;一人当たり面積"/>
        <xdr:cNvSpPr txBox="1"/>
      </xdr:nvSpPr>
      <xdr:spPr>
        <a:xfrm>
          <a:off x="1793247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748" name="n_2mainValue【消防施設】&#10;一人当たり面積"/>
        <xdr:cNvSpPr txBox="1"/>
      </xdr:nvSpPr>
      <xdr:spPr>
        <a:xfrm>
          <a:off x="1717047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49" name="n_3mainValue【消防施設】&#10;一人当たり面積"/>
        <xdr:cNvSpPr txBox="1"/>
      </xdr:nvSpPr>
      <xdr:spPr>
        <a:xfrm>
          <a:off x="16424352"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0" name="直線コネクタ 75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1" name="テキスト ボックス 760"/>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2" name="直線コネクタ 76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3" name="テキスト ボックス 76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4" name="直線コネクタ 76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5" name="テキスト ボックス 76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6" name="直線コネクタ 76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7" name="テキスト ボックス 76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8" name="直線コネクタ 76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9" name="テキスト ボックス 76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0" name="直線コネクタ 76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1" name="テキスト ボックス 770"/>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2" name="直線コネクタ 77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3" name="テキスト ボックス 77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75" name="直線コネクタ 774"/>
        <xdr:cNvCxnSpPr/>
      </xdr:nvCxnSpPr>
      <xdr:spPr>
        <a:xfrm flipV="1">
          <a:off x="13889989"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76" name="【庁舎】&#10;有形固定資産減価償却率最小値テキスト"/>
        <xdr:cNvSpPr txBox="1"/>
      </xdr:nvSpPr>
      <xdr:spPr>
        <a:xfrm>
          <a:off x="13928725"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77" name="直線コネクタ 776"/>
        <xdr:cNvCxnSpPr/>
      </xdr:nvCxnSpPr>
      <xdr:spPr>
        <a:xfrm>
          <a:off x="13801725" y="18651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78" name="【庁舎】&#10;有形固定資産減価償却率最大値テキスト"/>
        <xdr:cNvSpPr txBox="1"/>
      </xdr:nvSpPr>
      <xdr:spPr>
        <a:xfrm>
          <a:off x="13928725"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9" name="直線コネクタ 778"/>
        <xdr:cNvCxnSpPr/>
      </xdr:nvCxn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80" name="【庁舎】&#10;有形固定資産減価償却率平均値テキスト"/>
        <xdr:cNvSpPr txBox="1"/>
      </xdr:nvSpPr>
      <xdr:spPr>
        <a:xfrm>
          <a:off x="13928725"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1" name="フローチャート: 判断 780"/>
        <xdr:cNvSpPr/>
      </xdr:nvSpPr>
      <xdr:spPr>
        <a:xfrm>
          <a:off x="13839825" y="17815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2" name="フローチャート: 判断 781"/>
        <xdr:cNvSpPr/>
      </xdr:nvSpPr>
      <xdr:spPr>
        <a:xfrm>
          <a:off x="1311592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3" name="フローチャート: 判断 782"/>
        <xdr:cNvSpPr/>
      </xdr:nvSpPr>
      <xdr:spPr>
        <a:xfrm>
          <a:off x="123698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84" name="フローチャート: 判断 783"/>
        <xdr:cNvSpPr/>
      </xdr:nvSpPr>
      <xdr:spPr>
        <a:xfrm>
          <a:off x="11623675" y="176782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80918</xdr:rowOff>
    </xdr:from>
    <xdr:to>
      <xdr:col>85</xdr:col>
      <xdr:colOff>177800</xdr:colOff>
      <xdr:row>105</xdr:row>
      <xdr:rowOff>11068</xdr:rowOff>
    </xdr:to>
    <xdr:sp macro="" textlink="">
      <xdr:nvSpPr>
        <xdr:cNvPr id="790" name="楕円 789"/>
        <xdr:cNvSpPr/>
      </xdr:nvSpPr>
      <xdr:spPr>
        <a:xfrm>
          <a:off x="13839825" y="17911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59345</xdr:rowOff>
    </xdr:from>
    <xdr:ext cx="405111" cy="259045"/>
    <xdr:sp macro="" textlink="">
      <xdr:nvSpPr>
        <xdr:cNvPr id="791" name="【庁舎】&#10;有形固定資産減価償却率該当値テキスト"/>
        <xdr:cNvSpPr txBox="1"/>
      </xdr:nvSpPr>
      <xdr:spPr>
        <a:xfrm>
          <a:off x="13928725"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macro="" textlink="">
      <xdr:nvSpPr>
        <xdr:cNvPr id="792" name="楕円 791"/>
        <xdr:cNvSpPr/>
      </xdr:nvSpPr>
      <xdr:spPr>
        <a:xfrm>
          <a:off x="13115925"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104</xdr:row>
      <xdr:rowOff>162742</xdr:rowOff>
    </xdr:to>
    <xdr:cxnSp macro="">
      <xdr:nvCxnSpPr>
        <xdr:cNvPr id="793" name="直線コネクタ 792"/>
        <xdr:cNvCxnSpPr/>
      </xdr:nvCxnSpPr>
      <xdr:spPr>
        <a:xfrm flipV="1">
          <a:off x="13166725" y="17962518"/>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43362</xdr:rowOff>
    </xdr:from>
    <xdr:to>
      <xdr:col>76</xdr:col>
      <xdr:colOff>165100</xdr:colOff>
      <xdr:row>104</xdr:row>
      <xdr:rowOff>144962</xdr:rowOff>
    </xdr:to>
    <xdr:sp macro="" textlink="">
      <xdr:nvSpPr>
        <xdr:cNvPr id="794" name="楕円 793"/>
        <xdr:cNvSpPr/>
      </xdr:nvSpPr>
      <xdr:spPr>
        <a:xfrm>
          <a:off x="123698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94162</xdr:rowOff>
    </xdr:from>
    <xdr:to>
      <xdr:col>81</xdr:col>
      <xdr:colOff>50800</xdr:colOff>
      <xdr:row>104</xdr:row>
      <xdr:rowOff>162742</xdr:rowOff>
    </xdr:to>
    <xdr:cxnSp macro="">
      <xdr:nvCxnSpPr>
        <xdr:cNvPr id="795" name="直線コネクタ 794"/>
        <xdr:cNvCxnSpPr/>
      </xdr:nvCxnSpPr>
      <xdr:spPr>
        <a:xfrm>
          <a:off x="12420600" y="17924962"/>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131536</xdr:rowOff>
    </xdr:from>
    <xdr:to>
      <xdr:col>72</xdr:col>
      <xdr:colOff>38100</xdr:colOff>
      <xdr:row>102</xdr:row>
      <xdr:rowOff>61686</xdr:rowOff>
    </xdr:to>
    <xdr:sp macro="" textlink="">
      <xdr:nvSpPr>
        <xdr:cNvPr id="796" name="楕円 795"/>
        <xdr:cNvSpPr/>
      </xdr:nvSpPr>
      <xdr:spPr>
        <a:xfrm>
          <a:off x="11623675" y="174479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10886</xdr:rowOff>
    </xdr:from>
    <xdr:to>
      <xdr:col>76</xdr:col>
      <xdr:colOff>114300</xdr:colOff>
      <xdr:row>104</xdr:row>
      <xdr:rowOff>94162</xdr:rowOff>
    </xdr:to>
    <xdr:cxnSp macro="">
      <xdr:nvCxnSpPr>
        <xdr:cNvPr id="797" name="直線コネクタ 796"/>
        <xdr:cNvCxnSpPr/>
      </xdr:nvCxnSpPr>
      <xdr:spPr>
        <a:xfrm>
          <a:off x="11655425" y="17498786"/>
          <a:ext cx="765175"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8" name="n_1aveValue【庁舎】&#10;有形固定資産減価償却率"/>
        <xdr:cNvSpPr txBox="1"/>
      </xdr:nvSpPr>
      <xdr:spPr>
        <a:xfrm>
          <a:off x="12980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99" name="n_2aveValue【庁舎】&#10;有形固定資産減価償却率"/>
        <xdr:cNvSpPr txBox="1"/>
      </xdr:nvSpPr>
      <xdr:spPr>
        <a:xfrm>
          <a:off x="12246619"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0" name="n_3aveValue【庁舎】&#10;有形固定資産減価償却率"/>
        <xdr:cNvSpPr txBox="1"/>
      </xdr:nvSpPr>
      <xdr:spPr>
        <a:xfrm>
          <a:off x="1150049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33219</xdr:rowOff>
    </xdr:from>
    <xdr:ext cx="405111" cy="259045"/>
    <xdr:sp macro="" textlink="">
      <xdr:nvSpPr>
        <xdr:cNvPr id="801" name="n_1mainValue【庁舎】&#10;有形固定資産減価償却率"/>
        <xdr:cNvSpPr txBox="1"/>
      </xdr:nvSpPr>
      <xdr:spPr>
        <a:xfrm>
          <a:off x="12980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136089</xdr:rowOff>
    </xdr:from>
    <xdr:ext cx="405111" cy="259045"/>
    <xdr:sp macro="" textlink="">
      <xdr:nvSpPr>
        <xdr:cNvPr id="802" name="n_2mainValue【庁舎】&#10;有形固定資産減価償却率"/>
        <xdr:cNvSpPr txBox="1"/>
      </xdr:nvSpPr>
      <xdr:spPr>
        <a:xfrm>
          <a:off x="12246619"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78213</xdr:rowOff>
    </xdr:from>
    <xdr:ext cx="405111" cy="259045"/>
    <xdr:sp macro="" textlink="">
      <xdr:nvSpPr>
        <xdr:cNvPr id="803" name="n_3mainValue【庁舎】&#10;有形固定資産減価償却率"/>
        <xdr:cNvSpPr txBox="1"/>
      </xdr:nvSpPr>
      <xdr:spPr>
        <a:xfrm>
          <a:off x="1150049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4" name="直線コネクタ 81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5" name="テキスト ボックス 81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6" name="直線コネクタ 81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7" name="テキスト ボックス 81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8" name="直線コネクタ 81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9" name="テキスト ボックス 81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0" name="直線コネクタ 81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1" name="テキスト ボックス 82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2" name="直線コネクタ 82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3" name="テキスト ボックス 82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4" name="直線コネクタ 82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5" name="テキスト ボックス 82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29" name="直線コネクタ 828"/>
        <xdr:cNvCxnSpPr/>
      </xdr:nvCxnSpPr>
      <xdr:spPr>
        <a:xfrm flipV="1">
          <a:off x="188461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0" name="【庁舎】&#10;一人当たり面積最小値テキスト"/>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1" name="直線コネクタ 830"/>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2"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3" name="直線コネクタ 832"/>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34" name="【庁舎】&#10;一人当たり面積平均値テキスト"/>
        <xdr:cNvSpPr txBox="1"/>
      </xdr:nvSpPr>
      <xdr:spPr>
        <a:xfrm>
          <a:off x="188849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35" name="フローチャート: 判断 834"/>
        <xdr:cNvSpPr/>
      </xdr:nvSpPr>
      <xdr:spPr>
        <a:xfrm>
          <a:off x="187960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36" name="フローチャート: 判断 835"/>
        <xdr:cNvSpPr/>
      </xdr:nvSpPr>
      <xdr:spPr>
        <a:xfrm>
          <a:off x="18100675" y="18104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37" name="フローチャート: 判断 836"/>
        <xdr:cNvSpPr/>
      </xdr:nvSpPr>
      <xdr:spPr>
        <a:xfrm>
          <a:off x="17325975"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8" name="フローチャート: 判断 837"/>
        <xdr:cNvSpPr/>
      </xdr:nvSpPr>
      <xdr:spPr>
        <a:xfrm>
          <a:off x="1657985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844" name="楕円 843"/>
        <xdr:cNvSpPr/>
      </xdr:nvSpPr>
      <xdr:spPr>
        <a:xfrm>
          <a:off x="187960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123026</xdr:rowOff>
    </xdr:from>
    <xdr:ext cx="469744" cy="259045"/>
    <xdr:sp macro="" textlink="">
      <xdr:nvSpPr>
        <xdr:cNvPr id="845" name="【庁舎】&#10;一人当たり面積該当値テキスト"/>
        <xdr:cNvSpPr txBox="1"/>
      </xdr:nvSpPr>
      <xdr:spPr>
        <a:xfrm>
          <a:off x="18884900" y="181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846" name="楕円 845"/>
        <xdr:cNvSpPr/>
      </xdr:nvSpPr>
      <xdr:spPr>
        <a:xfrm>
          <a:off x="18100675" y="18127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4355</xdr:rowOff>
    </xdr:from>
    <xdr:to>
      <xdr:col>116</xdr:col>
      <xdr:colOff>63500</xdr:colOff>
      <xdr:row>106</xdr:row>
      <xdr:rowOff>23949</xdr:rowOff>
    </xdr:to>
    <xdr:cxnSp macro="">
      <xdr:nvCxnSpPr>
        <xdr:cNvPr id="847" name="直線コネクタ 846"/>
        <xdr:cNvCxnSpPr/>
      </xdr:nvCxnSpPr>
      <xdr:spPr>
        <a:xfrm>
          <a:off x="18132425" y="18178055"/>
          <a:ext cx="714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77651</xdr:rowOff>
    </xdr:from>
    <xdr:to>
      <xdr:col>107</xdr:col>
      <xdr:colOff>101600</xdr:colOff>
      <xdr:row>105</xdr:row>
      <xdr:rowOff>7801</xdr:rowOff>
    </xdr:to>
    <xdr:sp macro="" textlink="">
      <xdr:nvSpPr>
        <xdr:cNvPr id="848" name="楕円 847"/>
        <xdr:cNvSpPr/>
      </xdr:nvSpPr>
      <xdr:spPr>
        <a:xfrm>
          <a:off x="17325975"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128451</xdr:rowOff>
    </xdr:from>
    <xdr:to>
      <xdr:col>111</xdr:col>
      <xdr:colOff>177800</xdr:colOff>
      <xdr:row>106</xdr:row>
      <xdr:rowOff>4355</xdr:rowOff>
    </xdr:to>
    <xdr:cxnSp macro="">
      <xdr:nvCxnSpPr>
        <xdr:cNvPr id="849" name="直線コネクタ 848"/>
        <xdr:cNvCxnSpPr/>
      </xdr:nvCxnSpPr>
      <xdr:spPr>
        <a:xfrm>
          <a:off x="17376775" y="17959251"/>
          <a:ext cx="75565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50" name="楕円 849"/>
        <xdr:cNvSpPr/>
      </xdr:nvSpPr>
      <xdr:spPr>
        <a:xfrm>
          <a:off x="1657985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128451</xdr:rowOff>
    </xdr:from>
    <xdr:to>
      <xdr:col>107</xdr:col>
      <xdr:colOff>50800</xdr:colOff>
      <xdr:row>105</xdr:row>
      <xdr:rowOff>107224</xdr:rowOff>
    </xdr:to>
    <xdr:cxnSp macro="">
      <xdr:nvCxnSpPr>
        <xdr:cNvPr id="851" name="直線コネクタ 850"/>
        <xdr:cNvCxnSpPr/>
      </xdr:nvCxnSpPr>
      <xdr:spPr>
        <a:xfrm flipV="1">
          <a:off x="16630650" y="17959251"/>
          <a:ext cx="746125"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52" name="n_1aveValue【庁舎】&#10;一人当たり面積"/>
        <xdr:cNvSpPr txBox="1"/>
      </xdr:nvSpPr>
      <xdr:spPr>
        <a:xfrm>
          <a:off x="1793247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53" name="n_2aveValue【庁舎】&#10;一人当たり面積"/>
        <xdr:cNvSpPr txBox="1"/>
      </xdr:nvSpPr>
      <xdr:spPr>
        <a:xfrm>
          <a:off x="1717047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54" name="n_3aveValue【庁舎】&#10;一人当たり面積"/>
        <xdr:cNvSpPr txBox="1"/>
      </xdr:nvSpPr>
      <xdr:spPr>
        <a:xfrm>
          <a:off x="1642435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46282</xdr:rowOff>
    </xdr:from>
    <xdr:ext cx="469744" cy="259045"/>
    <xdr:sp macro="" textlink="">
      <xdr:nvSpPr>
        <xdr:cNvPr id="855" name="n_1mainValue【庁舎】&#10;一人当たり面積"/>
        <xdr:cNvSpPr txBox="1"/>
      </xdr:nvSpPr>
      <xdr:spPr>
        <a:xfrm>
          <a:off x="1793247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24328</xdr:rowOff>
    </xdr:from>
    <xdr:ext cx="469744" cy="259045"/>
    <xdr:sp macro="" textlink="">
      <xdr:nvSpPr>
        <xdr:cNvPr id="856" name="n_2mainValue【庁舎】&#10;一人当たり面積"/>
        <xdr:cNvSpPr txBox="1"/>
      </xdr:nvSpPr>
      <xdr:spPr>
        <a:xfrm>
          <a:off x="1717047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57" name="n_3mainValue【庁舎】&#10;一人当たり面積"/>
        <xdr:cNvSpPr txBox="1"/>
      </xdr:nvSpPr>
      <xdr:spPr>
        <a:xfrm>
          <a:off x="16424352"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a:t>
          </a:r>
          <a:r>
            <a:rPr kumimoji="1" lang="ja-JP" altLang="en-US" sz="1100">
              <a:solidFill>
                <a:schemeClr val="dk1"/>
              </a:solidFill>
              <a:effectLst/>
              <a:latin typeface="+mn-lt"/>
              <a:ea typeface="+mn-ea"/>
              <a:cs typeface="+mn-cs"/>
            </a:rPr>
            <a:t>体育館、</a:t>
          </a:r>
          <a:r>
            <a:rPr kumimoji="1" lang="ja-JP" altLang="ja-JP" sz="1100">
              <a:solidFill>
                <a:schemeClr val="dk1"/>
              </a:solidFill>
              <a:effectLst/>
              <a:latin typeface="+mn-lt"/>
              <a:ea typeface="+mn-ea"/>
              <a:cs typeface="+mn-cs"/>
            </a:rPr>
            <a:t>保健センター・保健所、図書館である。</a:t>
          </a:r>
          <a:endParaRPr lang="ja-JP" altLang="ja-JP" sz="1400">
            <a:effectLst/>
          </a:endParaRPr>
        </a:p>
        <a:p>
          <a:r>
            <a:rPr kumimoji="1" lang="ja-JP" altLang="en-US" sz="1100">
              <a:solidFill>
                <a:schemeClr val="dk1"/>
              </a:solidFill>
              <a:effectLst/>
              <a:latin typeface="+mn-lt"/>
              <a:ea typeface="+mn-ea"/>
              <a:cs typeface="+mn-cs"/>
            </a:rPr>
            <a:t>体育館については、保有している２つが、いずれも昭和</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年度に建築されたものである。</a:t>
          </a:r>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年度、図書館については平成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年度に建築されたもので、</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の老朽化が進んでおり、類似団体と比べて減価償却率が高くなっているものと考えられる。</a:t>
          </a:r>
          <a:endParaRPr lang="ja-JP" altLang="ja-JP" sz="1400">
            <a:effectLst/>
          </a:endParaRPr>
        </a:p>
        <a:p>
          <a:r>
            <a:rPr lang="ja-JP" altLang="ja-JP" sz="1100">
              <a:solidFill>
                <a:schemeClr val="dk1"/>
              </a:solidFill>
              <a:effectLst/>
              <a:latin typeface="+mn-lt"/>
              <a:ea typeface="+mn-ea"/>
              <a:cs typeface="+mn-cs"/>
            </a:rPr>
            <a:t>これらの施設を含め、令和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年度までに公共施設の個別施設計画を策定し、老朽化対策に取り組んでいくこととしている。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64,729
64,346
52.76
26,377,215
25,865,983
415,549
13,020,195
19,798,729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人口増加により税収は増加しているものの、市内に中心となる産業がないことによる財政基盤の弱さ等から、財政力指数は、類似団体平均を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となっている。今後も引き続き、収納担当部署を中心に納付指導の強化等に取り組み、収納率向上対策を中心とする税収確保に努めるとともに、資産の有効活用やふるさとづくり寄附金の増収推進等を行い、財源確保に努める。また、引き続き物件費等の経常的経費の歳出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155575</xdr:rowOff>
    </xdr:to>
    <xdr:cxnSp macro="">
      <xdr:nvCxnSpPr>
        <xdr:cNvPr id="78" name="直線コネクタ 77"/>
        <xdr:cNvCxnSpPr/>
      </xdr:nvCxnSpPr>
      <xdr:spPr>
        <a:xfrm flipV="1">
          <a:off x="1447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に悪化した。主な要因は、歳入面において市税などの経常一般財源収入が増加したものの、歳出面では人口増加による子育てや社会福祉関連の扶助費等が増加したことである。今後、交付税の合併算定替の特例措置が段階的に廃止される一方、扶助費の更なる増加や維持補修費の増加は避けられない。このため、行財政改革の徹底と詳細な財政計画並びに財務分析を推進するとともに、引き続き物件費の抑制を大きな柱とする経常経費の抑制に努める。ひきつづき</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22606</xdr:rowOff>
    </xdr:to>
    <xdr:cxnSp macro="">
      <xdr:nvCxnSpPr>
        <xdr:cNvPr id="130" name="直線コネクタ 129"/>
        <xdr:cNvCxnSpPr/>
      </xdr:nvCxnSpPr>
      <xdr:spPr>
        <a:xfrm>
          <a:off x="4114800" y="1071295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87884</xdr:rowOff>
    </xdr:to>
    <xdr:cxnSp macro="">
      <xdr:nvCxnSpPr>
        <xdr:cNvPr id="133" name="直線コネクタ 132"/>
        <xdr:cNvCxnSpPr/>
      </xdr:nvCxnSpPr>
      <xdr:spPr>
        <a:xfrm flipV="1">
          <a:off x="3225800" y="107129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87884</xdr:rowOff>
    </xdr:to>
    <xdr:cxnSp macro="">
      <xdr:nvCxnSpPr>
        <xdr:cNvPr id="136" name="直線コネクタ 135"/>
        <xdr:cNvCxnSpPr/>
      </xdr:nvCxnSpPr>
      <xdr:spPr>
        <a:xfrm>
          <a:off x="2336800" y="106743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62</xdr:row>
      <xdr:rowOff>44450</xdr:rowOff>
    </xdr:to>
    <xdr:cxnSp macro="">
      <xdr:nvCxnSpPr>
        <xdr:cNvPr id="139" name="直線コネクタ 138"/>
        <xdr:cNvCxnSpPr/>
      </xdr:nvCxnSpPr>
      <xdr:spPr>
        <a:xfrm>
          <a:off x="1447800" y="106695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0" name="財政構造の弾力性該当値テキスト"/>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2" name="テキスト ボックス 151"/>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6" name="テキスト ボックス 155"/>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7" name="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下回っている。要因としては、ゴミ処理業務や消防業務等を一部事務組合で行っていることが挙げられる。引き続き、人件費については職員数の適正な管理に努め、また、物件費についても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128825</xdr:rowOff>
    </xdr:from>
    <xdr:to>
      <xdr:col>23</xdr:col>
      <xdr:colOff>133350</xdr:colOff>
      <xdr:row>82</xdr:row>
      <xdr:rowOff>166106</xdr:rowOff>
    </xdr:to>
    <xdr:cxnSp macro="">
      <xdr:nvCxnSpPr>
        <xdr:cNvPr id="193" name="直線コネクタ 192"/>
        <xdr:cNvCxnSpPr/>
      </xdr:nvCxnSpPr>
      <xdr:spPr>
        <a:xfrm>
          <a:off x="4114800" y="14187725"/>
          <a:ext cx="8382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127673</xdr:rowOff>
    </xdr:from>
    <xdr:to>
      <xdr:col>19</xdr:col>
      <xdr:colOff>133350</xdr:colOff>
      <xdr:row>82</xdr:row>
      <xdr:rowOff>128825</xdr:rowOff>
    </xdr:to>
    <xdr:cxnSp macro="">
      <xdr:nvCxnSpPr>
        <xdr:cNvPr id="196" name="直線コネクタ 195"/>
        <xdr:cNvCxnSpPr/>
      </xdr:nvCxnSpPr>
      <xdr:spPr>
        <a:xfrm>
          <a:off x="3225800" y="14186573"/>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127673</xdr:rowOff>
    </xdr:from>
    <xdr:to>
      <xdr:col>15</xdr:col>
      <xdr:colOff>82550</xdr:colOff>
      <xdr:row>82</xdr:row>
      <xdr:rowOff>162339</xdr:rowOff>
    </xdr:to>
    <xdr:cxnSp macro="">
      <xdr:nvCxnSpPr>
        <xdr:cNvPr id="199" name="直線コネクタ 198"/>
        <xdr:cNvCxnSpPr/>
      </xdr:nvCxnSpPr>
      <xdr:spPr>
        <a:xfrm flipV="1">
          <a:off x="2336800" y="14186573"/>
          <a:ext cx="889000" cy="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156763</xdr:rowOff>
    </xdr:from>
    <xdr:to>
      <xdr:col>11</xdr:col>
      <xdr:colOff>31750</xdr:colOff>
      <xdr:row>82</xdr:row>
      <xdr:rowOff>162339</xdr:rowOff>
    </xdr:to>
    <xdr:cxnSp macro="">
      <xdr:nvCxnSpPr>
        <xdr:cNvPr id="202" name="直線コネクタ 201"/>
        <xdr:cNvCxnSpPr/>
      </xdr:nvCxnSpPr>
      <xdr:spPr>
        <a:xfrm>
          <a:off x="1447800" y="14215663"/>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115306</xdr:rowOff>
    </xdr:from>
    <xdr:to>
      <xdr:col>23</xdr:col>
      <xdr:colOff>184150</xdr:colOff>
      <xdr:row>83</xdr:row>
      <xdr:rowOff>45456</xdr:rowOff>
    </xdr:to>
    <xdr:sp macro="" textlink="">
      <xdr:nvSpPr>
        <xdr:cNvPr id="212" name="楕円 211"/>
        <xdr:cNvSpPr/>
      </xdr:nvSpPr>
      <xdr:spPr>
        <a:xfrm>
          <a:off x="4902200" y="141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131833</xdr:rowOff>
    </xdr:from>
    <xdr:ext cx="762000" cy="259045"/>
    <xdr:sp macro="" textlink="">
      <xdr:nvSpPr>
        <xdr:cNvPr id="213" name="人件費・物件費等の状況該当値テキスト"/>
        <xdr:cNvSpPr txBox="1"/>
      </xdr:nvSpPr>
      <xdr:spPr>
        <a:xfrm>
          <a:off x="5041900" y="140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78025</xdr:rowOff>
    </xdr:from>
    <xdr:to>
      <xdr:col>19</xdr:col>
      <xdr:colOff>184150</xdr:colOff>
      <xdr:row>83</xdr:row>
      <xdr:rowOff>8175</xdr:rowOff>
    </xdr:to>
    <xdr:sp macro="" textlink="">
      <xdr:nvSpPr>
        <xdr:cNvPr id="214" name="楕円 213"/>
        <xdr:cNvSpPr/>
      </xdr:nvSpPr>
      <xdr:spPr>
        <a:xfrm>
          <a:off x="4064000" y="141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18352</xdr:rowOff>
    </xdr:from>
    <xdr:ext cx="736600" cy="259045"/>
    <xdr:sp macro="" textlink="">
      <xdr:nvSpPr>
        <xdr:cNvPr id="215" name="テキスト ボックス 214"/>
        <xdr:cNvSpPr txBox="1"/>
      </xdr:nvSpPr>
      <xdr:spPr>
        <a:xfrm>
          <a:off x="3733800" y="1390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76873</xdr:rowOff>
    </xdr:from>
    <xdr:to>
      <xdr:col>15</xdr:col>
      <xdr:colOff>133350</xdr:colOff>
      <xdr:row>83</xdr:row>
      <xdr:rowOff>7023</xdr:rowOff>
    </xdr:to>
    <xdr:sp macro="" textlink="">
      <xdr:nvSpPr>
        <xdr:cNvPr id="216" name="楕円 215"/>
        <xdr:cNvSpPr/>
      </xdr:nvSpPr>
      <xdr:spPr>
        <a:xfrm>
          <a:off x="3175000" y="1413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17200</xdr:rowOff>
    </xdr:from>
    <xdr:ext cx="762000" cy="259045"/>
    <xdr:sp macro="" textlink="">
      <xdr:nvSpPr>
        <xdr:cNvPr id="217" name="テキスト ボックス 216"/>
        <xdr:cNvSpPr txBox="1"/>
      </xdr:nvSpPr>
      <xdr:spPr>
        <a:xfrm>
          <a:off x="2844800" y="1390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111539</xdr:rowOff>
    </xdr:from>
    <xdr:to>
      <xdr:col>11</xdr:col>
      <xdr:colOff>82550</xdr:colOff>
      <xdr:row>83</xdr:row>
      <xdr:rowOff>41689</xdr:rowOff>
    </xdr:to>
    <xdr:sp macro="" textlink="">
      <xdr:nvSpPr>
        <xdr:cNvPr id="218" name="楕円 217"/>
        <xdr:cNvSpPr/>
      </xdr:nvSpPr>
      <xdr:spPr>
        <a:xfrm>
          <a:off x="2286000" y="141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51866</xdr:rowOff>
    </xdr:from>
    <xdr:ext cx="762000" cy="259045"/>
    <xdr:sp macro="" textlink="">
      <xdr:nvSpPr>
        <xdr:cNvPr id="219" name="テキスト ボックス 218"/>
        <xdr:cNvSpPr txBox="1"/>
      </xdr:nvSpPr>
      <xdr:spPr>
        <a:xfrm>
          <a:off x="1955800" y="1393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105963</xdr:rowOff>
    </xdr:from>
    <xdr:to>
      <xdr:col>7</xdr:col>
      <xdr:colOff>31750</xdr:colOff>
      <xdr:row>83</xdr:row>
      <xdr:rowOff>36113</xdr:rowOff>
    </xdr:to>
    <xdr:sp macro="" textlink="">
      <xdr:nvSpPr>
        <xdr:cNvPr id="220" name="楕円 219"/>
        <xdr:cNvSpPr/>
      </xdr:nvSpPr>
      <xdr:spPr>
        <a:xfrm>
          <a:off x="1397000" y="141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46290</xdr:rowOff>
    </xdr:from>
    <xdr:ext cx="762000" cy="259045"/>
    <xdr:sp macro="" textlink="">
      <xdr:nvSpPr>
        <xdr:cNvPr id="221" name="テキスト ボックス 220"/>
        <xdr:cNvSpPr txBox="1"/>
      </xdr:nvSpPr>
      <xdr:spPr>
        <a:xfrm>
          <a:off x="1066800" y="139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ポイント、類似団体の平均を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ポイント下回っている。今後も給与制度や各種手当の見直しを行い、給与水準の適正化に努める。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83</xdr:row>
      <xdr:rowOff>150586</xdr:rowOff>
    </xdr:to>
    <xdr:cxnSp macro="">
      <xdr:nvCxnSpPr>
        <xdr:cNvPr id="257" name="直線コネクタ 256"/>
        <xdr:cNvCxnSpPr/>
      </xdr:nvCxnSpPr>
      <xdr:spPr>
        <a:xfrm flipV="1">
          <a:off x="16179800" y="14001750"/>
          <a:ext cx="8382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134257</xdr:rowOff>
    </xdr:to>
    <xdr:cxnSp macro="">
      <xdr:nvCxnSpPr>
        <xdr:cNvPr id="260" name="直線コネクタ 259"/>
        <xdr:cNvCxnSpPr/>
      </xdr:nvCxnSpPr>
      <xdr:spPr>
        <a:xfrm flipV="1">
          <a:off x="15290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134257</xdr:rowOff>
    </xdr:to>
    <xdr:cxnSp macro="">
      <xdr:nvCxnSpPr>
        <xdr:cNvPr id="263" name="直線コネクタ 262"/>
        <xdr:cNvCxnSpPr/>
      </xdr:nvCxnSpPr>
      <xdr:spPr>
        <a:xfrm>
          <a:off x="14401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99786</xdr:rowOff>
    </xdr:to>
    <xdr:cxnSp macro="">
      <xdr:nvCxnSpPr>
        <xdr:cNvPr id="266" name="直線コネクタ 265"/>
        <xdr:cNvCxnSpPr/>
      </xdr:nvCxnSpPr>
      <xdr:spPr>
        <a:xfrm>
          <a:off x="13512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6" name="楕円 275"/>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77"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8" name="楕円 277"/>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9" name="テキスト ボックス 278"/>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0" name="楕円 279"/>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1" name="テキスト ボックス 280"/>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2" name="楕円 281"/>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3" name="テキスト ボックス 282"/>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4" name="楕円 283"/>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5" name="テキスト ボックス 28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職員数を抑制してきたため、人口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人当たりの職員数は類似団体の平均を下回っている。今後も引き続き、人口の増加も考慮しつつ、職員数の適正な管理に努める。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135044</xdr:rowOff>
    </xdr:from>
    <xdr:to>
      <xdr:col>81</xdr:col>
      <xdr:colOff>44450</xdr:colOff>
      <xdr:row>58</xdr:row>
      <xdr:rowOff>153141</xdr:rowOff>
    </xdr:to>
    <xdr:cxnSp macro="">
      <xdr:nvCxnSpPr>
        <xdr:cNvPr id="320" name="直線コネクタ 319"/>
        <xdr:cNvCxnSpPr/>
      </xdr:nvCxnSpPr>
      <xdr:spPr>
        <a:xfrm>
          <a:off x="16179800" y="1007914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135044</xdr:rowOff>
    </xdr:from>
    <xdr:to>
      <xdr:col>77</xdr:col>
      <xdr:colOff>44450</xdr:colOff>
      <xdr:row>58</xdr:row>
      <xdr:rowOff>141076</xdr:rowOff>
    </xdr:to>
    <xdr:cxnSp macro="">
      <xdr:nvCxnSpPr>
        <xdr:cNvPr id="323" name="直線コネクタ 322"/>
        <xdr:cNvCxnSpPr/>
      </xdr:nvCxnSpPr>
      <xdr:spPr>
        <a:xfrm flipV="1">
          <a:off x="15290800" y="100791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141076</xdr:rowOff>
    </xdr:from>
    <xdr:to>
      <xdr:col>72</xdr:col>
      <xdr:colOff>203200</xdr:colOff>
      <xdr:row>58</xdr:row>
      <xdr:rowOff>163195</xdr:rowOff>
    </xdr:to>
    <xdr:cxnSp macro="">
      <xdr:nvCxnSpPr>
        <xdr:cNvPr id="326" name="直線コネクタ 325"/>
        <xdr:cNvCxnSpPr/>
      </xdr:nvCxnSpPr>
      <xdr:spPr>
        <a:xfrm flipV="1">
          <a:off x="14401800" y="100851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59</xdr:row>
      <xdr:rowOff>15875</xdr:rowOff>
    </xdr:to>
    <xdr:cxnSp macro="">
      <xdr:nvCxnSpPr>
        <xdr:cNvPr id="329" name="直線コネクタ 328"/>
        <xdr:cNvCxnSpPr/>
      </xdr:nvCxnSpPr>
      <xdr:spPr>
        <a:xfrm flipV="1">
          <a:off x="13512800" y="101072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102341</xdr:rowOff>
    </xdr:from>
    <xdr:to>
      <xdr:col>81</xdr:col>
      <xdr:colOff>95250</xdr:colOff>
      <xdr:row>59</xdr:row>
      <xdr:rowOff>32491</xdr:rowOff>
    </xdr:to>
    <xdr:sp macro="" textlink="">
      <xdr:nvSpPr>
        <xdr:cNvPr id="339" name="楕円 338"/>
        <xdr:cNvSpPr/>
      </xdr:nvSpPr>
      <xdr:spPr>
        <a:xfrm>
          <a:off x="16967200" y="100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118868</xdr:rowOff>
    </xdr:from>
    <xdr:ext cx="762000" cy="259045"/>
    <xdr:sp macro="" textlink="">
      <xdr:nvSpPr>
        <xdr:cNvPr id="340" name="定員管理の状況該当値テキスト"/>
        <xdr:cNvSpPr txBox="1"/>
      </xdr:nvSpPr>
      <xdr:spPr>
        <a:xfrm>
          <a:off x="17106900" y="989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84244</xdr:rowOff>
    </xdr:from>
    <xdr:to>
      <xdr:col>77</xdr:col>
      <xdr:colOff>95250</xdr:colOff>
      <xdr:row>59</xdr:row>
      <xdr:rowOff>14394</xdr:rowOff>
    </xdr:to>
    <xdr:sp macro="" textlink="">
      <xdr:nvSpPr>
        <xdr:cNvPr id="341" name="楕円 340"/>
        <xdr:cNvSpPr/>
      </xdr:nvSpPr>
      <xdr:spPr>
        <a:xfrm>
          <a:off x="16129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24571</xdr:rowOff>
    </xdr:from>
    <xdr:ext cx="736600" cy="259045"/>
    <xdr:sp macro="" textlink="">
      <xdr:nvSpPr>
        <xdr:cNvPr id="342" name="テキスト ボックス 341"/>
        <xdr:cNvSpPr txBox="1"/>
      </xdr:nvSpPr>
      <xdr:spPr>
        <a:xfrm>
          <a:off x="15798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90276</xdr:rowOff>
    </xdr:from>
    <xdr:to>
      <xdr:col>73</xdr:col>
      <xdr:colOff>44450</xdr:colOff>
      <xdr:row>59</xdr:row>
      <xdr:rowOff>20426</xdr:rowOff>
    </xdr:to>
    <xdr:sp macro="" textlink="">
      <xdr:nvSpPr>
        <xdr:cNvPr id="343" name="楕円 342"/>
        <xdr:cNvSpPr/>
      </xdr:nvSpPr>
      <xdr:spPr>
        <a:xfrm>
          <a:off x="15240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30603</xdr:rowOff>
    </xdr:from>
    <xdr:ext cx="762000" cy="259045"/>
    <xdr:sp macro="" textlink="">
      <xdr:nvSpPr>
        <xdr:cNvPr id="344" name="テキスト ボックス 343"/>
        <xdr:cNvSpPr txBox="1"/>
      </xdr:nvSpPr>
      <xdr:spPr>
        <a:xfrm>
          <a:off x="14909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112395</xdr:rowOff>
    </xdr:from>
    <xdr:to>
      <xdr:col>68</xdr:col>
      <xdr:colOff>203200</xdr:colOff>
      <xdr:row>59</xdr:row>
      <xdr:rowOff>42545</xdr:rowOff>
    </xdr:to>
    <xdr:sp macro="" textlink="">
      <xdr:nvSpPr>
        <xdr:cNvPr id="345" name="楕円 344"/>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52722</xdr:rowOff>
    </xdr:from>
    <xdr:ext cx="762000" cy="259045"/>
    <xdr:sp macro="" textlink="">
      <xdr:nvSpPr>
        <xdr:cNvPr id="346" name="テキスト ボックス 345"/>
        <xdr:cNvSpPr txBox="1"/>
      </xdr:nvSpPr>
      <xdr:spPr>
        <a:xfrm>
          <a:off x="14020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7" name="楕円 346"/>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48" name="テキスト ボックス 347"/>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合併特例債元利償還金の減少（▲</a:t>
          </a:r>
          <a:r>
            <a:rPr kumimoji="1" lang="en-US" altLang="ja-JP" sz="1300">
              <a:latin typeface="ＭＳ Ｐゴシック" panose="020B0600070205080204" pitchFamily="50" charset="-128"/>
              <a:ea typeface="ＭＳ Ｐゴシック" panose="020B0600070205080204" pitchFamily="50" charset="-128"/>
            </a:rPr>
            <a:t>95,314</a:t>
          </a:r>
          <a:r>
            <a:rPr kumimoji="1" lang="ja-JP" altLang="en-US" sz="1300">
              <a:latin typeface="ＭＳ Ｐゴシック" panose="020B0600070205080204" pitchFamily="50" charset="-128"/>
              <a:ea typeface="ＭＳ Ｐゴシック" panose="020B0600070205080204" pitchFamily="50" charset="-128"/>
            </a:rPr>
            <a:t>千円）、公共事業等債元利償還金の減少（▲</a:t>
          </a:r>
          <a:r>
            <a:rPr kumimoji="1" lang="en-US" altLang="ja-JP" sz="1300">
              <a:latin typeface="ＭＳ Ｐゴシック" panose="020B0600070205080204" pitchFamily="50" charset="-128"/>
              <a:ea typeface="ＭＳ Ｐゴシック" panose="020B0600070205080204" pitchFamily="50" charset="-128"/>
            </a:rPr>
            <a:t>35,380</a:t>
          </a:r>
          <a:r>
            <a:rPr kumimoji="1" lang="ja-JP" altLang="en-US" sz="1300">
              <a:latin typeface="ＭＳ Ｐゴシック" panose="020B0600070205080204" pitchFamily="50" charset="-128"/>
              <a:ea typeface="ＭＳ Ｐゴシック" panose="020B0600070205080204" pitchFamily="50" charset="-128"/>
            </a:rPr>
            <a:t>千円）、玄界環境組合が平成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年度に発行した地方債の償還終了による負担金の減少（▲</a:t>
          </a:r>
          <a:r>
            <a:rPr kumimoji="1" lang="en-US" altLang="ja-JP" sz="1300">
              <a:latin typeface="ＭＳ Ｐゴシック" panose="020B0600070205080204" pitchFamily="50" charset="-128"/>
              <a:ea typeface="ＭＳ Ｐゴシック" panose="020B0600070205080204" pitchFamily="50" charset="-128"/>
            </a:rPr>
            <a:t>58,247</a:t>
          </a:r>
          <a:r>
            <a:rPr kumimoji="1" lang="ja-JP" altLang="en-US" sz="1300">
              <a:latin typeface="ＭＳ Ｐゴシック" panose="020B0600070205080204" pitchFamily="50" charset="-128"/>
              <a:ea typeface="ＭＳ Ｐゴシック" panose="020B0600070205080204" pitchFamily="50" charset="-128"/>
            </a:rPr>
            <a:t>千円）等により、単年度の実質公債費比率は前年度比で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年度の単年度と比べて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ポイント増加し、類似団体平均を上回っている。引き続き、起債の発行抑制や交付税算入措置を考慮した起債を行い、公債費負担の軽減に努める。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27940</xdr:rowOff>
    </xdr:to>
    <xdr:cxnSp macro="">
      <xdr:nvCxnSpPr>
        <xdr:cNvPr id="379" name="直線コネクタ 378"/>
        <xdr:cNvCxnSpPr/>
      </xdr:nvCxnSpPr>
      <xdr:spPr>
        <a:xfrm>
          <a:off x="16179800" y="704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41</xdr:row>
      <xdr:rowOff>18288</xdr:rowOff>
    </xdr:to>
    <xdr:cxnSp macro="">
      <xdr:nvCxnSpPr>
        <xdr:cNvPr id="382" name="直線コネクタ 381"/>
        <xdr:cNvCxnSpPr/>
      </xdr:nvCxnSpPr>
      <xdr:spPr>
        <a:xfrm>
          <a:off x="15290800" y="7018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160782</xdr:rowOff>
    </xdr:to>
    <xdr:cxnSp macro="">
      <xdr:nvCxnSpPr>
        <xdr:cNvPr id="385" name="直線コネクタ 384"/>
        <xdr:cNvCxnSpPr/>
      </xdr:nvCxnSpPr>
      <xdr:spPr>
        <a:xfrm>
          <a:off x="14401800" y="70043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160782</xdr:rowOff>
    </xdr:to>
    <xdr:cxnSp macro="">
      <xdr:nvCxnSpPr>
        <xdr:cNvPr id="388" name="直線コネクタ 387"/>
        <xdr:cNvCxnSpPr/>
      </xdr:nvCxnSpPr>
      <xdr:spPr>
        <a:xfrm flipV="1">
          <a:off x="13512800" y="70043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8" name="楕円 397"/>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399"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0" name="楕円 399"/>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1" name="テキスト ボックス 400"/>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402" name="楕円 401"/>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403" name="テキスト ボックス 402"/>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4" name="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06" name="楕円 405"/>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07" name="テキスト ボックス 406"/>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％となった。これは充当可能財源の減少によるもので、その要因としては、取り崩しによる充当可能基金の減少（教育施設建設準備基金▲</a:t>
          </a:r>
          <a:r>
            <a:rPr kumimoji="1" lang="en-US" altLang="ja-JP" sz="1300">
              <a:latin typeface="ＭＳ Ｐゴシック" panose="020B0600070205080204" pitchFamily="50" charset="-128"/>
              <a:ea typeface="ＭＳ Ｐゴシック" panose="020B0600070205080204" pitchFamily="50" charset="-128"/>
            </a:rPr>
            <a:t>722,500</a:t>
          </a:r>
          <a:r>
            <a:rPr kumimoji="1" lang="ja-JP" altLang="en-US" sz="1300">
              <a:latin typeface="ＭＳ Ｐゴシック" panose="020B0600070205080204" pitchFamily="50" charset="-128"/>
              <a:ea typeface="ＭＳ Ｐゴシック" panose="020B0600070205080204" pitchFamily="50" charset="-128"/>
            </a:rPr>
            <a:t>千円、まちづくり基金▲</a:t>
          </a:r>
          <a:r>
            <a:rPr kumimoji="1" lang="en-US" altLang="ja-JP" sz="1300">
              <a:latin typeface="ＭＳ Ｐゴシック" panose="020B0600070205080204" pitchFamily="50" charset="-128"/>
              <a:ea typeface="ＭＳ Ｐゴシック" panose="020B0600070205080204" pitchFamily="50" charset="-128"/>
            </a:rPr>
            <a:t>233,500</a:t>
          </a:r>
          <a:r>
            <a:rPr kumimoji="1" lang="ja-JP" altLang="en-US" sz="1300">
              <a:latin typeface="ＭＳ Ｐゴシック" panose="020B0600070205080204" pitchFamily="50" charset="-128"/>
              <a:ea typeface="ＭＳ Ｐゴシック" panose="020B0600070205080204" pitchFamily="50" charset="-128"/>
            </a:rPr>
            <a:t>千円）、交付税算入見込額の減少（下水道費▲</a:t>
          </a:r>
          <a:r>
            <a:rPr kumimoji="1" lang="en-US" altLang="ja-JP" sz="1300">
              <a:latin typeface="ＭＳ Ｐゴシック" panose="020B0600070205080204" pitchFamily="50" charset="-128"/>
              <a:ea typeface="ＭＳ Ｐゴシック" panose="020B0600070205080204" pitchFamily="50" charset="-128"/>
            </a:rPr>
            <a:t>831,554</a:t>
          </a:r>
          <a:r>
            <a:rPr kumimoji="1" lang="ja-JP" altLang="en-US" sz="1300">
              <a:latin typeface="ＭＳ Ｐゴシック" panose="020B0600070205080204" pitchFamily="50" charset="-128"/>
              <a:ea typeface="ＭＳ Ｐゴシック" panose="020B0600070205080204" pitchFamily="50" charset="-128"/>
            </a:rPr>
            <a:t>千円、公債費▲</a:t>
          </a:r>
          <a:r>
            <a:rPr kumimoji="1" lang="en-US" altLang="ja-JP" sz="1300">
              <a:latin typeface="ＭＳ Ｐゴシック" panose="020B0600070205080204" pitchFamily="50" charset="-128"/>
              <a:ea typeface="ＭＳ Ｐゴシック" panose="020B0600070205080204" pitchFamily="50" charset="-128"/>
            </a:rPr>
            <a:t>342,263</a:t>
          </a:r>
          <a:r>
            <a:rPr kumimoji="1" lang="ja-JP" altLang="en-US" sz="1300">
              <a:latin typeface="ＭＳ Ｐゴシック" panose="020B0600070205080204" pitchFamily="50" charset="-128"/>
              <a:ea typeface="ＭＳ Ｐゴシック" panose="020B0600070205080204" pitchFamily="50" charset="-128"/>
            </a:rPr>
            <a:t>千円）が挙げられる。類似団体平均よりも下回ってはいるが、学校施設の改修等で起債発行の増加が見込まれるため、事業の適正化を図り、財政の健全化に努める。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72034</xdr:rowOff>
    </xdr:from>
    <xdr:to>
      <xdr:col>81</xdr:col>
      <xdr:colOff>44450</xdr:colOff>
      <xdr:row>14</xdr:row>
      <xdr:rowOff>143459</xdr:rowOff>
    </xdr:to>
    <xdr:cxnSp macro="">
      <xdr:nvCxnSpPr>
        <xdr:cNvPr id="439" name="直線コネクタ 438"/>
        <xdr:cNvCxnSpPr/>
      </xdr:nvCxnSpPr>
      <xdr:spPr>
        <a:xfrm>
          <a:off x="16179800" y="2472334"/>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52730</xdr:rowOff>
    </xdr:from>
    <xdr:to>
      <xdr:col>77</xdr:col>
      <xdr:colOff>44450</xdr:colOff>
      <xdr:row>14</xdr:row>
      <xdr:rowOff>72034</xdr:rowOff>
    </xdr:to>
    <xdr:cxnSp macro="">
      <xdr:nvCxnSpPr>
        <xdr:cNvPr id="442" name="直線コネクタ 441"/>
        <xdr:cNvCxnSpPr/>
      </xdr:nvCxnSpPr>
      <xdr:spPr>
        <a:xfrm>
          <a:off x="15290800" y="24530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5" name="フローチャート: 判断 444"/>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6" name="テキスト ボックス 445"/>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7" name="フローチャート: 判断 446"/>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8" name="テキスト ボックス 447"/>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9" name="フローチャート: 判断 448"/>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0" name="テキスト ボックス 449"/>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92659</xdr:rowOff>
    </xdr:from>
    <xdr:to>
      <xdr:col>81</xdr:col>
      <xdr:colOff>95250</xdr:colOff>
      <xdr:row>15</xdr:row>
      <xdr:rowOff>22809</xdr:rowOff>
    </xdr:to>
    <xdr:sp macro="" textlink="">
      <xdr:nvSpPr>
        <xdr:cNvPr id="456" name="楕円 455"/>
        <xdr:cNvSpPr/>
      </xdr:nvSpPr>
      <xdr:spPr>
        <a:xfrm>
          <a:off x="169672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13936</xdr:rowOff>
    </xdr:from>
    <xdr:ext cx="762000" cy="259045"/>
    <xdr:sp macro="" textlink="">
      <xdr:nvSpPr>
        <xdr:cNvPr id="457" name="将来負担の状況該当値テキスト"/>
        <xdr:cNvSpPr txBox="1"/>
      </xdr:nvSpPr>
      <xdr:spPr>
        <a:xfrm>
          <a:off x="17106900" y="24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21234</xdr:rowOff>
    </xdr:from>
    <xdr:to>
      <xdr:col>77</xdr:col>
      <xdr:colOff>95250</xdr:colOff>
      <xdr:row>14</xdr:row>
      <xdr:rowOff>122834</xdr:rowOff>
    </xdr:to>
    <xdr:sp macro="" textlink="">
      <xdr:nvSpPr>
        <xdr:cNvPr id="458" name="楕円 457"/>
        <xdr:cNvSpPr/>
      </xdr:nvSpPr>
      <xdr:spPr>
        <a:xfrm>
          <a:off x="16129000" y="2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133011</xdr:rowOff>
    </xdr:from>
    <xdr:ext cx="736600" cy="259045"/>
    <xdr:sp macro="" textlink="">
      <xdr:nvSpPr>
        <xdr:cNvPr id="459" name="テキスト ボックス 458"/>
        <xdr:cNvSpPr txBox="1"/>
      </xdr:nvSpPr>
      <xdr:spPr>
        <a:xfrm>
          <a:off x="15798800" y="219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1930</xdr:rowOff>
    </xdr:from>
    <xdr:to>
      <xdr:col>73</xdr:col>
      <xdr:colOff>44450</xdr:colOff>
      <xdr:row>14</xdr:row>
      <xdr:rowOff>103530</xdr:rowOff>
    </xdr:to>
    <xdr:sp macro="" textlink="">
      <xdr:nvSpPr>
        <xdr:cNvPr id="460" name="楕円 459"/>
        <xdr:cNvSpPr/>
      </xdr:nvSpPr>
      <xdr:spPr>
        <a:xfrm>
          <a:off x="152400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113707</xdr:rowOff>
    </xdr:from>
    <xdr:ext cx="762000" cy="259045"/>
    <xdr:sp macro="" textlink="">
      <xdr:nvSpPr>
        <xdr:cNvPr id="461" name="テキスト ボックス 460"/>
        <xdr:cNvSpPr txBox="1"/>
      </xdr:nvSpPr>
      <xdr:spPr>
        <a:xfrm>
          <a:off x="14909800" y="21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161188</xdr:rowOff>
    </xdr:from>
    <xdr:to>
      <xdr:col>64</xdr:col>
      <xdr:colOff>152400</xdr:colOff>
      <xdr:row>15</xdr:row>
      <xdr:rowOff>91338</xdr:rowOff>
    </xdr:to>
    <xdr:sp macro="" textlink="">
      <xdr:nvSpPr>
        <xdr:cNvPr id="462" name="楕円 461"/>
        <xdr:cNvSpPr/>
      </xdr:nvSpPr>
      <xdr:spPr>
        <a:xfrm>
          <a:off x="13462000" y="25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101515</xdr:rowOff>
    </xdr:from>
    <xdr:ext cx="762000" cy="259045"/>
    <xdr:sp macro="" textlink="">
      <xdr:nvSpPr>
        <xdr:cNvPr id="463" name="テキスト ボックス 462"/>
        <xdr:cNvSpPr txBox="1"/>
      </xdr:nvSpPr>
      <xdr:spPr>
        <a:xfrm>
          <a:off x="13131800" y="23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64,729
64,346
52.76
26,377,215
25,865,983
415,549
13,020,195
19,798,729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職員数を抑制してきたため、人口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人当たりの職員数は類似団体の平均を下回っている。今後も引き続き、人口の増加も考慮しつつ、職員数の適正な管理に努める。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34</xdr:row>
      <xdr:rowOff>111760</xdr:rowOff>
    </xdr:to>
    <xdr:cxnSp macro="">
      <xdr:nvCxnSpPr>
        <xdr:cNvPr id="66" name="直線コネクタ 65"/>
        <xdr:cNvCxnSpPr/>
      </xdr:nvCxnSpPr>
      <xdr:spPr>
        <a:xfrm>
          <a:off x="3987800" y="593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149860</xdr:rowOff>
    </xdr:to>
    <xdr:cxnSp macro="">
      <xdr:nvCxnSpPr>
        <xdr:cNvPr id="69" name="直線コネクタ 68"/>
        <xdr:cNvCxnSpPr/>
      </xdr:nvCxnSpPr>
      <xdr:spPr>
        <a:xfrm flipV="1">
          <a:off x="3098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xdr:cNvCxnSpPr/>
      </xdr:nvCxnSpPr>
      <xdr:spPr>
        <a:xfrm flipV="1">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8890</xdr:rowOff>
    </xdr:to>
    <xdr:cxnSp macro="">
      <xdr:nvCxnSpPr>
        <xdr:cNvPr id="75" name="直線コネクタ 74"/>
        <xdr:cNvCxnSpPr/>
      </xdr:nvCxnSpPr>
      <xdr:spPr>
        <a:xfrm flipV="1">
          <a:off x="1320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140987</xdr:rowOff>
    </xdr:from>
    <xdr:ext cx="762000" cy="259045"/>
    <xdr:sp macro="" textlink="">
      <xdr:nvSpPr>
        <xdr:cNvPr id="86" name="人件費該当値テキスト"/>
        <xdr:cNvSpPr txBox="1"/>
      </xdr:nvSpPr>
      <xdr:spPr>
        <a:xfrm>
          <a:off x="4914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当市では民間委託や指定管理者制度の活用を行っており、職員人件費等が委託料へ振り替わっている。前年度から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主な要因として、地方創生事業の委託料、給食調理業務委託料等の増加や、小学校の仮設校舎賃借料の追加等が挙げられる。今後も見直しを行い、経常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51562</xdr:rowOff>
    </xdr:to>
    <xdr:cxnSp macro="">
      <xdr:nvCxnSpPr>
        <xdr:cNvPr id="125" name="直線コネクタ 124"/>
        <xdr:cNvCxnSpPr/>
      </xdr:nvCxnSpPr>
      <xdr:spPr>
        <a:xfrm>
          <a:off x="15671800" y="28564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113284</xdr:rowOff>
    </xdr:to>
    <xdr:cxnSp macro="">
      <xdr:nvCxnSpPr>
        <xdr:cNvPr id="128" name="直線コネクタ 127"/>
        <xdr:cNvCxnSpPr/>
      </xdr:nvCxnSpPr>
      <xdr:spPr>
        <a:xfrm>
          <a:off x="14782800" y="2829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85852</xdr:rowOff>
    </xdr:to>
    <xdr:cxnSp macro="">
      <xdr:nvCxnSpPr>
        <xdr:cNvPr id="131" name="直線コネクタ 130"/>
        <xdr:cNvCxnSpPr/>
      </xdr:nvCxnSpPr>
      <xdr:spPr>
        <a:xfrm>
          <a:off x="13893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76708</xdr:rowOff>
    </xdr:to>
    <xdr:cxnSp macro="">
      <xdr:nvCxnSpPr>
        <xdr:cNvPr id="134" name="直線コネクタ 133"/>
        <xdr:cNvCxnSpPr/>
      </xdr:nvCxnSpPr>
      <xdr:spPr>
        <a:xfrm>
          <a:off x="13004800" y="2819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47" name="テキスト ボックス 146"/>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8" name="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51" name="テキスト ボックス 150"/>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上回った。要因としては、障害者自立支援給付費、私立保育所・認定こども園運営委託料、児童手当等の増加が挙げられる。人口増加に伴い今後も扶助費の増加が予想されるため、市単独事業を見直すなどして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57</xdr:row>
      <xdr:rowOff>48078</xdr:rowOff>
    </xdr:to>
    <xdr:cxnSp macro="">
      <xdr:nvCxnSpPr>
        <xdr:cNvPr id="188" name="直線コネクタ 187"/>
        <xdr:cNvCxnSpPr/>
      </xdr:nvCxnSpPr>
      <xdr:spPr>
        <a:xfrm>
          <a:off x="3987800" y="96683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67128</xdr:rowOff>
    </xdr:to>
    <xdr:cxnSp macro="">
      <xdr:nvCxnSpPr>
        <xdr:cNvPr id="191" name="直線コネクタ 190"/>
        <xdr:cNvCxnSpPr/>
      </xdr:nvCxnSpPr>
      <xdr:spPr>
        <a:xfrm>
          <a:off x="3098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94" name="直線コネクタ 193"/>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56</xdr:row>
      <xdr:rowOff>1815</xdr:rowOff>
    </xdr:to>
    <xdr:cxnSp macro="">
      <xdr:nvCxnSpPr>
        <xdr:cNvPr id="197" name="直線コネクタ 196"/>
        <xdr:cNvCxnSpPr/>
      </xdr:nvCxnSpPr>
      <xdr:spPr>
        <a:xfrm>
          <a:off x="1320800" y="9439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7" name="楕円 206"/>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08"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2" name="テキスト ボックス 21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3" name="楕円 212"/>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4" name="テキスト ボックス 213"/>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6" name="テキスト ボックス 215"/>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類似団体平均と同水準となっている。国民健康保険事業、介護保険事業への繰出金や後期高齢者医療広域連合負担金が増加したことにより、前年度より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158024</xdr:rowOff>
    </xdr:to>
    <xdr:cxnSp macro="">
      <xdr:nvCxnSpPr>
        <xdr:cNvPr id="251" name="直線コネクタ 250"/>
        <xdr:cNvCxnSpPr/>
      </xdr:nvCxnSpPr>
      <xdr:spPr>
        <a:xfrm>
          <a:off x="15671800" y="952246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125367</xdr:rowOff>
    </xdr:to>
    <xdr:cxnSp macro="">
      <xdr:nvCxnSpPr>
        <xdr:cNvPr id="254" name="直線コネクタ 253"/>
        <xdr:cNvCxnSpPr/>
      </xdr:nvCxnSpPr>
      <xdr:spPr>
        <a:xfrm flipV="1">
          <a:off x="14782800" y="9522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56</xdr:row>
      <xdr:rowOff>162923</xdr:rowOff>
    </xdr:to>
    <xdr:cxnSp macro="">
      <xdr:nvCxnSpPr>
        <xdr:cNvPr id="257" name="直線コネクタ 256"/>
        <xdr:cNvCxnSpPr/>
      </xdr:nvCxnSpPr>
      <xdr:spPr>
        <a:xfrm flipV="1">
          <a:off x="13893800" y="9555117"/>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56</xdr:row>
      <xdr:rowOff>162923</xdr:rowOff>
    </xdr:to>
    <xdr:cxnSp macro="">
      <xdr:nvCxnSpPr>
        <xdr:cNvPr id="260" name="直線コネクタ 259"/>
        <xdr:cNvCxnSpPr/>
      </xdr:nvCxnSpPr>
      <xdr:spPr>
        <a:xfrm>
          <a:off x="13004800" y="9764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0" name="楕円 269"/>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1"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4" name="楕円 273"/>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5" name="テキスト ボックス 274"/>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76" name="楕円 275"/>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77" name="テキスト ボックス 276"/>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78" name="楕円 277"/>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79" name="テキスト ボックス 278"/>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落した。要因としては、一部事務組合負担金、公共下水道事業会計負担金の減少が挙げられる。類似団体平均と比較して高い水準となっているのは、ごみ処理業務、消防業務等を一部事務組合で実施しており、職員人件費等や物件費が補助費等で計上されているためである。今後、事務補助金の事業見直し等を行うことで、経常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73116</xdr:rowOff>
    </xdr:from>
    <xdr:to>
      <xdr:col>82</xdr:col>
      <xdr:colOff>107950</xdr:colOff>
      <xdr:row>39</xdr:row>
      <xdr:rowOff>125367</xdr:rowOff>
    </xdr:to>
    <xdr:cxnSp macro="">
      <xdr:nvCxnSpPr>
        <xdr:cNvPr id="313" name="直線コネクタ 312"/>
        <xdr:cNvCxnSpPr/>
      </xdr:nvCxnSpPr>
      <xdr:spPr>
        <a:xfrm flipV="1">
          <a:off x="15671800" y="675966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125367</xdr:rowOff>
    </xdr:from>
    <xdr:to>
      <xdr:col>78</xdr:col>
      <xdr:colOff>69850</xdr:colOff>
      <xdr:row>39</xdr:row>
      <xdr:rowOff>164556</xdr:rowOff>
    </xdr:to>
    <xdr:cxnSp macro="">
      <xdr:nvCxnSpPr>
        <xdr:cNvPr id="316" name="直線コネクタ 315"/>
        <xdr:cNvCxnSpPr/>
      </xdr:nvCxnSpPr>
      <xdr:spPr>
        <a:xfrm flipV="1">
          <a:off x="14782800" y="6811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39</xdr:row>
      <xdr:rowOff>164556</xdr:rowOff>
    </xdr:to>
    <xdr:cxnSp macro="">
      <xdr:nvCxnSpPr>
        <xdr:cNvPr id="319" name="直線コネクタ 318"/>
        <xdr:cNvCxnSpPr/>
      </xdr:nvCxnSpPr>
      <xdr:spPr>
        <a:xfrm>
          <a:off x="13893800" y="660944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38</xdr:row>
      <xdr:rowOff>140063</xdr:rowOff>
    </xdr:to>
    <xdr:cxnSp macro="">
      <xdr:nvCxnSpPr>
        <xdr:cNvPr id="322" name="直線コネクタ 321"/>
        <xdr:cNvCxnSpPr/>
      </xdr:nvCxnSpPr>
      <xdr:spPr>
        <a:xfrm flipV="1">
          <a:off x="13004800" y="66094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22316</xdr:rowOff>
    </xdr:from>
    <xdr:to>
      <xdr:col>82</xdr:col>
      <xdr:colOff>158750</xdr:colOff>
      <xdr:row>39</xdr:row>
      <xdr:rowOff>123916</xdr:rowOff>
    </xdr:to>
    <xdr:sp macro="" textlink="">
      <xdr:nvSpPr>
        <xdr:cNvPr id="332" name="楕円 331"/>
        <xdr:cNvSpPr/>
      </xdr:nvSpPr>
      <xdr:spPr>
        <a:xfrm>
          <a:off x="164592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165843</xdr:rowOff>
    </xdr:from>
    <xdr:ext cx="762000" cy="259045"/>
    <xdr:sp macro="" textlink="">
      <xdr:nvSpPr>
        <xdr:cNvPr id="333" name="補助費等該当値テキスト"/>
        <xdr:cNvSpPr txBox="1"/>
      </xdr:nvSpPr>
      <xdr:spPr>
        <a:xfrm>
          <a:off x="16598900" y="668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74567</xdr:rowOff>
    </xdr:from>
    <xdr:to>
      <xdr:col>78</xdr:col>
      <xdr:colOff>120650</xdr:colOff>
      <xdr:row>40</xdr:row>
      <xdr:rowOff>4717</xdr:rowOff>
    </xdr:to>
    <xdr:sp macro="" textlink="">
      <xdr:nvSpPr>
        <xdr:cNvPr id="334" name="楕円 333"/>
        <xdr:cNvSpPr/>
      </xdr:nvSpPr>
      <xdr:spPr>
        <a:xfrm>
          <a:off x="15621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160944</xdr:rowOff>
    </xdr:from>
    <xdr:ext cx="736600" cy="259045"/>
    <xdr:sp macro="" textlink="">
      <xdr:nvSpPr>
        <xdr:cNvPr id="335" name="テキスト ボックス 334"/>
        <xdr:cNvSpPr txBox="1"/>
      </xdr:nvSpPr>
      <xdr:spPr>
        <a:xfrm>
          <a:off x="15290800" y="684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113756</xdr:rowOff>
    </xdr:from>
    <xdr:to>
      <xdr:col>74</xdr:col>
      <xdr:colOff>31750</xdr:colOff>
      <xdr:row>40</xdr:row>
      <xdr:rowOff>43906</xdr:rowOff>
    </xdr:to>
    <xdr:sp macro="" textlink="">
      <xdr:nvSpPr>
        <xdr:cNvPr id="336" name="楕円 335"/>
        <xdr:cNvSpPr/>
      </xdr:nvSpPr>
      <xdr:spPr>
        <a:xfrm>
          <a:off x="14732000" y="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28683</xdr:rowOff>
    </xdr:from>
    <xdr:ext cx="762000" cy="259045"/>
    <xdr:sp macro="" textlink="">
      <xdr:nvSpPr>
        <xdr:cNvPr id="337" name="テキスト ボックス 336"/>
        <xdr:cNvSpPr txBox="1"/>
      </xdr:nvSpPr>
      <xdr:spPr>
        <a:xfrm>
          <a:off x="14401800" y="68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8" name="楕円 337"/>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39" name="テキスト ボックス 338"/>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89263</xdr:rowOff>
    </xdr:from>
    <xdr:to>
      <xdr:col>65</xdr:col>
      <xdr:colOff>53975</xdr:colOff>
      <xdr:row>39</xdr:row>
      <xdr:rowOff>19413</xdr:rowOff>
    </xdr:to>
    <xdr:sp macro="" textlink="">
      <xdr:nvSpPr>
        <xdr:cNvPr id="340" name="楕円 339"/>
        <xdr:cNvSpPr/>
      </xdr:nvSpPr>
      <xdr:spPr>
        <a:xfrm>
          <a:off x="12954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4190</xdr:rowOff>
    </xdr:from>
    <xdr:ext cx="762000" cy="259045"/>
    <xdr:sp macro="" textlink="">
      <xdr:nvSpPr>
        <xdr:cNvPr id="341" name="テキスト ボックス 340"/>
        <xdr:cNvSpPr txBox="1"/>
      </xdr:nvSpPr>
      <xdr:spPr>
        <a:xfrm>
          <a:off x="12623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ポイント減少し、類似団体の平均をやや下回った。主な要因としては、平成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年度に借り入れを行った合併特例債の償還が終了したこと（▲</a:t>
          </a:r>
          <a:r>
            <a:rPr kumimoji="1" lang="en-US" altLang="ja-JP" sz="1300">
              <a:latin typeface="ＭＳ Ｐゴシック" panose="020B0600070205080204" pitchFamily="50" charset="-128"/>
              <a:ea typeface="ＭＳ Ｐゴシック" panose="020B0600070205080204" pitchFamily="50" charset="-128"/>
            </a:rPr>
            <a:t>86,666</a:t>
          </a:r>
          <a:r>
            <a:rPr kumimoji="1" lang="ja-JP" altLang="en-US" sz="1300">
              <a:latin typeface="ＭＳ Ｐゴシック" panose="020B0600070205080204" pitchFamily="50" charset="-128"/>
              <a:ea typeface="ＭＳ Ｐゴシック" panose="020B0600070205080204" pitchFamily="50" charset="-128"/>
            </a:rPr>
            <a:t>千円）が挙げられる。今後も計画的な起債の発行に努める。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88137</xdr:rowOff>
    </xdr:to>
    <xdr:cxnSp macro="">
      <xdr:nvCxnSpPr>
        <xdr:cNvPr id="371" name="直線コネクタ 370"/>
        <xdr:cNvCxnSpPr/>
      </xdr:nvCxnSpPr>
      <xdr:spPr>
        <a:xfrm flipV="1">
          <a:off x="3987800" y="132623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88137</xdr:rowOff>
    </xdr:to>
    <xdr:cxnSp macro="">
      <xdr:nvCxnSpPr>
        <xdr:cNvPr id="374" name="直線コネクタ 373"/>
        <xdr:cNvCxnSpPr/>
      </xdr:nvCxnSpPr>
      <xdr:spPr>
        <a:xfrm>
          <a:off x="3098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46989</xdr:rowOff>
    </xdr:to>
    <xdr:cxnSp macro="">
      <xdr:nvCxnSpPr>
        <xdr:cNvPr id="377" name="直線コネクタ 376"/>
        <xdr:cNvCxnSpPr/>
      </xdr:nvCxnSpPr>
      <xdr:spPr>
        <a:xfrm>
          <a:off x="2209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56135</xdr:rowOff>
    </xdr:to>
    <xdr:cxnSp macro="">
      <xdr:nvCxnSpPr>
        <xdr:cNvPr id="380" name="直線コネクタ 379"/>
        <xdr:cNvCxnSpPr/>
      </xdr:nvCxnSpPr>
      <xdr:spPr>
        <a:xfrm flipV="1">
          <a:off x="1320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90" name="楕円 38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9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92" name="楕円 391"/>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93" name="テキスト ボックス 39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4" name="楕円 393"/>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5" name="テキスト ボックス 394"/>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6" name="楕円 395"/>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7" name="テキスト ボックス 396"/>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8" name="楕円 397"/>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9" name="テキスト ボックス 398"/>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ポイントと大幅に増加し、類似団体の平均を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ポイント上回った。人口の増加により年々上昇傾向にある扶助費の経常収支比率によるもので、今後も扶助費の増加が続くことが見込まれるため、経費の削減に努める。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163576</xdr:rowOff>
    </xdr:to>
    <xdr:cxnSp macro="">
      <xdr:nvCxnSpPr>
        <xdr:cNvPr id="430" name="直線コネクタ 429"/>
        <xdr:cNvCxnSpPr/>
      </xdr:nvCxnSpPr>
      <xdr:spPr>
        <a:xfrm>
          <a:off x="15671800" y="13404087"/>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76708</xdr:rowOff>
    </xdr:to>
    <xdr:cxnSp macro="">
      <xdr:nvCxnSpPr>
        <xdr:cNvPr id="433" name="直線コネクタ 432"/>
        <xdr:cNvCxnSpPr/>
      </xdr:nvCxnSpPr>
      <xdr:spPr>
        <a:xfrm flipV="1">
          <a:off x="14782800" y="13404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76708</xdr:rowOff>
    </xdr:to>
    <xdr:cxnSp macro="">
      <xdr:nvCxnSpPr>
        <xdr:cNvPr id="436" name="直線コネクタ 435"/>
        <xdr:cNvCxnSpPr/>
      </xdr:nvCxnSpPr>
      <xdr:spPr>
        <a:xfrm>
          <a:off x="13893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44704</xdr:rowOff>
    </xdr:to>
    <xdr:cxnSp macro="">
      <xdr:nvCxnSpPr>
        <xdr:cNvPr id="439" name="直線コネクタ 438"/>
        <xdr:cNvCxnSpPr/>
      </xdr:nvCxnSpPr>
      <xdr:spPr>
        <a:xfrm>
          <a:off x="13004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9" name="楕円 448"/>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0"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1" name="楕円 450"/>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91964</xdr:rowOff>
    </xdr:from>
    <xdr:ext cx="736600" cy="259045"/>
    <xdr:sp macro="" textlink="">
      <xdr:nvSpPr>
        <xdr:cNvPr id="452" name="テキスト ボックス 451"/>
        <xdr:cNvSpPr txBox="1"/>
      </xdr:nvSpPr>
      <xdr:spPr>
        <a:xfrm>
          <a:off x="15290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3" name="楕円 452"/>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4" name="テキスト ボックス 453"/>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5" name="楕円 454"/>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6" name="テキスト ボックス 455"/>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7" name="楕円 456"/>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8" name="テキスト ボックス 457"/>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12186</xdr:rowOff>
    </xdr:from>
    <xdr:to>
      <xdr:col>29</xdr:col>
      <xdr:colOff>127000</xdr:colOff>
      <xdr:row>19</xdr:row>
      <xdr:rowOff>19482</xdr:rowOff>
    </xdr:to>
    <xdr:cxnSp macro="">
      <xdr:nvCxnSpPr>
        <xdr:cNvPr id="50" name="直線コネクタ 49"/>
        <xdr:cNvCxnSpPr/>
      </xdr:nvCxnSpPr>
      <xdr:spPr bwMode="auto">
        <a:xfrm flipV="1">
          <a:off x="5003800" y="3317361"/>
          <a:ext cx="647700" cy="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167824</xdr:rowOff>
    </xdr:from>
    <xdr:to>
      <xdr:col>26</xdr:col>
      <xdr:colOff>50800</xdr:colOff>
      <xdr:row>19</xdr:row>
      <xdr:rowOff>19482</xdr:rowOff>
    </xdr:to>
    <xdr:cxnSp macro="">
      <xdr:nvCxnSpPr>
        <xdr:cNvPr id="53" name="直線コネクタ 52"/>
        <xdr:cNvCxnSpPr/>
      </xdr:nvCxnSpPr>
      <xdr:spPr bwMode="auto">
        <a:xfrm>
          <a:off x="4305300" y="3301549"/>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103835</xdr:rowOff>
    </xdr:from>
    <xdr:to>
      <xdr:col>22</xdr:col>
      <xdr:colOff>114300</xdr:colOff>
      <xdr:row>18</xdr:row>
      <xdr:rowOff>167824</xdr:rowOff>
    </xdr:to>
    <xdr:cxnSp macro="">
      <xdr:nvCxnSpPr>
        <xdr:cNvPr id="56" name="直線コネクタ 55"/>
        <xdr:cNvCxnSpPr/>
      </xdr:nvCxnSpPr>
      <xdr:spPr bwMode="auto">
        <a:xfrm>
          <a:off x="3606800" y="3237560"/>
          <a:ext cx="698500" cy="63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103835</xdr:rowOff>
    </xdr:from>
    <xdr:to>
      <xdr:col>18</xdr:col>
      <xdr:colOff>177800</xdr:colOff>
      <xdr:row>18</xdr:row>
      <xdr:rowOff>106197</xdr:rowOff>
    </xdr:to>
    <xdr:cxnSp macro="">
      <xdr:nvCxnSpPr>
        <xdr:cNvPr id="59" name="直線コネクタ 58"/>
        <xdr:cNvCxnSpPr/>
      </xdr:nvCxnSpPr>
      <xdr:spPr bwMode="auto">
        <a:xfrm flipV="1">
          <a:off x="2908300" y="3237560"/>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132836</xdr:rowOff>
    </xdr:from>
    <xdr:to>
      <xdr:col>29</xdr:col>
      <xdr:colOff>177800</xdr:colOff>
      <xdr:row>19</xdr:row>
      <xdr:rowOff>62986</xdr:rowOff>
    </xdr:to>
    <xdr:sp macro="" textlink="">
      <xdr:nvSpPr>
        <xdr:cNvPr id="69" name="楕円 68"/>
        <xdr:cNvSpPr/>
      </xdr:nvSpPr>
      <xdr:spPr bwMode="auto">
        <a:xfrm>
          <a:off x="5600700" y="326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41413</xdr:rowOff>
    </xdr:from>
    <xdr:ext cx="762000" cy="259045"/>
    <xdr:sp macro="" textlink="">
      <xdr:nvSpPr>
        <xdr:cNvPr id="70" name="人口1人当たり決算額の推移該当値テキスト130"/>
        <xdr:cNvSpPr txBox="1"/>
      </xdr:nvSpPr>
      <xdr:spPr>
        <a:xfrm>
          <a:off x="5740400" y="317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140132</xdr:rowOff>
    </xdr:from>
    <xdr:to>
      <xdr:col>26</xdr:col>
      <xdr:colOff>101600</xdr:colOff>
      <xdr:row>19</xdr:row>
      <xdr:rowOff>70282</xdr:rowOff>
    </xdr:to>
    <xdr:sp macro="" textlink="">
      <xdr:nvSpPr>
        <xdr:cNvPr id="71" name="楕円 70"/>
        <xdr:cNvSpPr/>
      </xdr:nvSpPr>
      <xdr:spPr bwMode="auto">
        <a:xfrm>
          <a:off x="4953000" y="327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55059</xdr:rowOff>
    </xdr:from>
    <xdr:ext cx="736600" cy="259045"/>
    <xdr:sp macro="" textlink="">
      <xdr:nvSpPr>
        <xdr:cNvPr id="72" name="テキスト ボックス 71"/>
        <xdr:cNvSpPr txBox="1"/>
      </xdr:nvSpPr>
      <xdr:spPr>
        <a:xfrm>
          <a:off x="4622800" y="336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117024</xdr:rowOff>
    </xdr:from>
    <xdr:to>
      <xdr:col>22</xdr:col>
      <xdr:colOff>165100</xdr:colOff>
      <xdr:row>19</xdr:row>
      <xdr:rowOff>47174</xdr:rowOff>
    </xdr:to>
    <xdr:sp macro="" textlink="">
      <xdr:nvSpPr>
        <xdr:cNvPr id="73" name="楕円 72"/>
        <xdr:cNvSpPr/>
      </xdr:nvSpPr>
      <xdr:spPr bwMode="auto">
        <a:xfrm>
          <a:off x="4254500" y="325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31951</xdr:rowOff>
    </xdr:from>
    <xdr:ext cx="762000" cy="259045"/>
    <xdr:sp macro="" textlink="">
      <xdr:nvSpPr>
        <xdr:cNvPr id="74" name="テキスト ボックス 73"/>
        <xdr:cNvSpPr txBox="1"/>
      </xdr:nvSpPr>
      <xdr:spPr>
        <a:xfrm>
          <a:off x="3924300" y="333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53035</xdr:rowOff>
    </xdr:from>
    <xdr:to>
      <xdr:col>19</xdr:col>
      <xdr:colOff>38100</xdr:colOff>
      <xdr:row>18</xdr:row>
      <xdr:rowOff>154635</xdr:rowOff>
    </xdr:to>
    <xdr:sp macro="" textlink="">
      <xdr:nvSpPr>
        <xdr:cNvPr id="75" name="楕円 74"/>
        <xdr:cNvSpPr/>
      </xdr:nvSpPr>
      <xdr:spPr bwMode="auto">
        <a:xfrm>
          <a:off x="3556000" y="318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139412</xdr:rowOff>
    </xdr:from>
    <xdr:ext cx="762000" cy="259045"/>
    <xdr:sp macro="" textlink="">
      <xdr:nvSpPr>
        <xdr:cNvPr id="76" name="テキスト ボックス 75"/>
        <xdr:cNvSpPr txBox="1"/>
      </xdr:nvSpPr>
      <xdr:spPr>
        <a:xfrm>
          <a:off x="3225800" y="327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55397</xdr:rowOff>
    </xdr:from>
    <xdr:to>
      <xdr:col>15</xdr:col>
      <xdr:colOff>101600</xdr:colOff>
      <xdr:row>18</xdr:row>
      <xdr:rowOff>156997</xdr:rowOff>
    </xdr:to>
    <xdr:sp macro="" textlink="">
      <xdr:nvSpPr>
        <xdr:cNvPr id="77" name="楕円 76"/>
        <xdr:cNvSpPr/>
      </xdr:nvSpPr>
      <xdr:spPr bwMode="auto">
        <a:xfrm>
          <a:off x="2857500" y="318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141774</xdr:rowOff>
    </xdr:from>
    <xdr:ext cx="762000" cy="259045"/>
    <xdr:sp macro="" textlink="">
      <xdr:nvSpPr>
        <xdr:cNvPr id="78" name="テキスト ボックス 77"/>
        <xdr:cNvSpPr txBox="1"/>
      </xdr:nvSpPr>
      <xdr:spPr>
        <a:xfrm>
          <a:off x="2527300" y="327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266381</xdr:rowOff>
    </xdr:from>
    <xdr:to>
      <xdr:col>29</xdr:col>
      <xdr:colOff>127000</xdr:colOff>
      <xdr:row>36</xdr:row>
      <xdr:rowOff>15346</xdr:rowOff>
    </xdr:to>
    <xdr:cxnSp macro="">
      <xdr:nvCxnSpPr>
        <xdr:cNvPr id="113" name="直線コネクタ 112"/>
        <xdr:cNvCxnSpPr/>
      </xdr:nvCxnSpPr>
      <xdr:spPr bwMode="auto">
        <a:xfrm>
          <a:off x="5003800" y="6876731"/>
          <a:ext cx="647700" cy="9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266381</xdr:rowOff>
    </xdr:from>
    <xdr:to>
      <xdr:col>26</xdr:col>
      <xdr:colOff>50800</xdr:colOff>
      <xdr:row>35</xdr:row>
      <xdr:rowOff>306810</xdr:rowOff>
    </xdr:to>
    <xdr:cxnSp macro="">
      <xdr:nvCxnSpPr>
        <xdr:cNvPr id="116" name="直線コネクタ 115"/>
        <xdr:cNvCxnSpPr/>
      </xdr:nvCxnSpPr>
      <xdr:spPr bwMode="auto">
        <a:xfrm flipV="1">
          <a:off x="4305300" y="6876731"/>
          <a:ext cx="698500" cy="4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306810</xdr:rowOff>
    </xdr:from>
    <xdr:to>
      <xdr:col>22</xdr:col>
      <xdr:colOff>114300</xdr:colOff>
      <xdr:row>36</xdr:row>
      <xdr:rowOff>39675</xdr:rowOff>
    </xdr:to>
    <xdr:cxnSp macro="">
      <xdr:nvCxnSpPr>
        <xdr:cNvPr id="119" name="直線コネクタ 118"/>
        <xdr:cNvCxnSpPr/>
      </xdr:nvCxnSpPr>
      <xdr:spPr bwMode="auto">
        <a:xfrm flipV="1">
          <a:off x="3606800" y="6917160"/>
          <a:ext cx="6985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26579</xdr:rowOff>
    </xdr:from>
    <xdr:to>
      <xdr:col>18</xdr:col>
      <xdr:colOff>177800</xdr:colOff>
      <xdr:row>36</xdr:row>
      <xdr:rowOff>39675</xdr:rowOff>
    </xdr:to>
    <xdr:cxnSp macro="">
      <xdr:nvCxnSpPr>
        <xdr:cNvPr id="122" name="直線コネクタ 121"/>
        <xdr:cNvCxnSpPr/>
      </xdr:nvCxnSpPr>
      <xdr:spPr bwMode="auto">
        <a:xfrm>
          <a:off x="2908300" y="6979829"/>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307446</xdr:rowOff>
    </xdr:from>
    <xdr:to>
      <xdr:col>29</xdr:col>
      <xdr:colOff>177800</xdr:colOff>
      <xdr:row>36</xdr:row>
      <xdr:rowOff>66146</xdr:rowOff>
    </xdr:to>
    <xdr:sp macro="" textlink="">
      <xdr:nvSpPr>
        <xdr:cNvPr id="132" name="楕円 131"/>
        <xdr:cNvSpPr/>
      </xdr:nvSpPr>
      <xdr:spPr bwMode="auto">
        <a:xfrm>
          <a:off x="5600700" y="691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279523</xdr:rowOff>
    </xdr:from>
    <xdr:ext cx="762000" cy="259045"/>
    <xdr:sp macro="" textlink="">
      <xdr:nvSpPr>
        <xdr:cNvPr id="133" name="人口1人当たり決算額の推移該当値テキスト445"/>
        <xdr:cNvSpPr txBox="1"/>
      </xdr:nvSpPr>
      <xdr:spPr>
        <a:xfrm>
          <a:off x="57404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215581</xdr:rowOff>
    </xdr:from>
    <xdr:to>
      <xdr:col>26</xdr:col>
      <xdr:colOff>101600</xdr:colOff>
      <xdr:row>35</xdr:row>
      <xdr:rowOff>317181</xdr:rowOff>
    </xdr:to>
    <xdr:sp macro="" textlink="">
      <xdr:nvSpPr>
        <xdr:cNvPr id="134" name="楕円 133"/>
        <xdr:cNvSpPr/>
      </xdr:nvSpPr>
      <xdr:spPr bwMode="auto">
        <a:xfrm>
          <a:off x="4953000" y="682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327358</xdr:rowOff>
    </xdr:from>
    <xdr:ext cx="736600" cy="259045"/>
    <xdr:sp macro="" textlink="">
      <xdr:nvSpPr>
        <xdr:cNvPr id="135" name="テキスト ボックス 134"/>
        <xdr:cNvSpPr txBox="1"/>
      </xdr:nvSpPr>
      <xdr:spPr>
        <a:xfrm>
          <a:off x="4622800" y="659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256010</xdr:rowOff>
    </xdr:from>
    <xdr:to>
      <xdr:col>22</xdr:col>
      <xdr:colOff>165100</xdr:colOff>
      <xdr:row>36</xdr:row>
      <xdr:rowOff>14710</xdr:rowOff>
    </xdr:to>
    <xdr:sp macro="" textlink="">
      <xdr:nvSpPr>
        <xdr:cNvPr id="136" name="楕円 135"/>
        <xdr:cNvSpPr/>
      </xdr:nvSpPr>
      <xdr:spPr bwMode="auto">
        <a:xfrm>
          <a:off x="4254500" y="686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342387</xdr:rowOff>
    </xdr:from>
    <xdr:ext cx="762000" cy="259045"/>
    <xdr:sp macro="" textlink="">
      <xdr:nvSpPr>
        <xdr:cNvPr id="137" name="テキスト ボックス 136"/>
        <xdr:cNvSpPr txBox="1"/>
      </xdr:nvSpPr>
      <xdr:spPr>
        <a:xfrm>
          <a:off x="3924300" y="695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331775</xdr:rowOff>
    </xdr:from>
    <xdr:to>
      <xdr:col>19</xdr:col>
      <xdr:colOff>38100</xdr:colOff>
      <xdr:row>36</xdr:row>
      <xdr:rowOff>90475</xdr:rowOff>
    </xdr:to>
    <xdr:sp macro="" textlink="">
      <xdr:nvSpPr>
        <xdr:cNvPr id="138" name="楕円 137"/>
        <xdr:cNvSpPr/>
      </xdr:nvSpPr>
      <xdr:spPr bwMode="auto">
        <a:xfrm>
          <a:off x="35560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75252</xdr:rowOff>
    </xdr:from>
    <xdr:ext cx="762000" cy="259045"/>
    <xdr:sp macro="" textlink="">
      <xdr:nvSpPr>
        <xdr:cNvPr id="139" name="テキスト ボックス 138"/>
        <xdr:cNvSpPr txBox="1"/>
      </xdr:nvSpPr>
      <xdr:spPr>
        <a:xfrm>
          <a:off x="3225800" y="702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318679</xdr:rowOff>
    </xdr:from>
    <xdr:to>
      <xdr:col>15</xdr:col>
      <xdr:colOff>101600</xdr:colOff>
      <xdr:row>36</xdr:row>
      <xdr:rowOff>77379</xdr:rowOff>
    </xdr:to>
    <xdr:sp macro="" textlink="">
      <xdr:nvSpPr>
        <xdr:cNvPr id="140" name="楕円 139"/>
        <xdr:cNvSpPr/>
      </xdr:nvSpPr>
      <xdr:spPr bwMode="auto">
        <a:xfrm>
          <a:off x="2857500" y="692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62156</xdr:rowOff>
    </xdr:from>
    <xdr:ext cx="762000" cy="259045"/>
    <xdr:sp macro="" textlink="">
      <xdr:nvSpPr>
        <xdr:cNvPr id="141" name="テキスト ボックス 140"/>
        <xdr:cNvSpPr txBox="1"/>
      </xdr:nvSpPr>
      <xdr:spPr>
        <a:xfrm>
          <a:off x="2527300" y="701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64,729
64,346
52.76
26,377,215
25,865,983
415,549
13,020,195
19,798,729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161551</xdr:rowOff>
    </xdr:from>
    <xdr:to>
      <xdr:col>24</xdr:col>
      <xdr:colOff>63500</xdr:colOff>
      <xdr:row>38</xdr:row>
      <xdr:rowOff>164750</xdr:rowOff>
    </xdr:to>
    <xdr:cxnSp macro="">
      <xdr:nvCxnSpPr>
        <xdr:cNvPr id="61" name="直線コネクタ 60"/>
        <xdr:cNvCxnSpPr/>
      </xdr:nvCxnSpPr>
      <xdr:spPr>
        <a:xfrm flipV="1">
          <a:off x="3797300" y="6676651"/>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140138</xdr:rowOff>
    </xdr:from>
    <xdr:to>
      <xdr:col>19</xdr:col>
      <xdr:colOff>177800</xdr:colOff>
      <xdr:row>38</xdr:row>
      <xdr:rowOff>164750</xdr:rowOff>
    </xdr:to>
    <xdr:cxnSp macro="">
      <xdr:nvCxnSpPr>
        <xdr:cNvPr id="64" name="直線コネクタ 63"/>
        <xdr:cNvCxnSpPr/>
      </xdr:nvCxnSpPr>
      <xdr:spPr>
        <a:xfrm>
          <a:off x="2908300" y="6655238"/>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95866</xdr:rowOff>
    </xdr:from>
    <xdr:to>
      <xdr:col>15</xdr:col>
      <xdr:colOff>50800</xdr:colOff>
      <xdr:row>38</xdr:row>
      <xdr:rowOff>140138</xdr:rowOff>
    </xdr:to>
    <xdr:cxnSp macro="">
      <xdr:nvCxnSpPr>
        <xdr:cNvPr id="67" name="直線コネクタ 66"/>
        <xdr:cNvCxnSpPr/>
      </xdr:nvCxnSpPr>
      <xdr:spPr>
        <a:xfrm>
          <a:off x="2019300" y="6610966"/>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95866</xdr:rowOff>
    </xdr:from>
    <xdr:to>
      <xdr:col>10</xdr:col>
      <xdr:colOff>114300</xdr:colOff>
      <xdr:row>38</xdr:row>
      <xdr:rowOff>96266</xdr:rowOff>
    </xdr:to>
    <xdr:cxnSp macro="">
      <xdr:nvCxnSpPr>
        <xdr:cNvPr id="70" name="直線コネクタ 69"/>
        <xdr:cNvCxnSpPr/>
      </xdr:nvCxnSpPr>
      <xdr:spPr>
        <a:xfrm flipV="1">
          <a:off x="1130300" y="661096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110751</xdr:rowOff>
    </xdr:from>
    <xdr:to>
      <xdr:col>24</xdr:col>
      <xdr:colOff>114300</xdr:colOff>
      <xdr:row>39</xdr:row>
      <xdr:rowOff>40901</xdr:rowOff>
    </xdr:to>
    <xdr:sp macro="" textlink="">
      <xdr:nvSpPr>
        <xdr:cNvPr id="80" name="楕円 79"/>
        <xdr:cNvSpPr/>
      </xdr:nvSpPr>
      <xdr:spPr>
        <a:xfrm>
          <a:off x="4584700" y="66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25678</xdr:rowOff>
    </xdr:from>
    <xdr:ext cx="534377" cy="259045"/>
    <xdr:sp macro="" textlink="">
      <xdr:nvSpPr>
        <xdr:cNvPr id="81" name="人件費該当値テキスト"/>
        <xdr:cNvSpPr txBox="1"/>
      </xdr:nvSpPr>
      <xdr:spPr>
        <a:xfrm>
          <a:off x="4686300" y="65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113950</xdr:rowOff>
    </xdr:from>
    <xdr:to>
      <xdr:col>20</xdr:col>
      <xdr:colOff>38100</xdr:colOff>
      <xdr:row>39</xdr:row>
      <xdr:rowOff>44100</xdr:rowOff>
    </xdr:to>
    <xdr:sp macro="" textlink="">
      <xdr:nvSpPr>
        <xdr:cNvPr id="82" name="楕円 81"/>
        <xdr:cNvSpPr/>
      </xdr:nvSpPr>
      <xdr:spPr>
        <a:xfrm>
          <a:off x="3746500" y="66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35227</xdr:rowOff>
    </xdr:from>
    <xdr:ext cx="534377" cy="259045"/>
    <xdr:sp macro="" textlink="">
      <xdr:nvSpPr>
        <xdr:cNvPr id="83" name="テキスト ボックス 82"/>
        <xdr:cNvSpPr txBox="1"/>
      </xdr:nvSpPr>
      <xdr:spPr>
        <a:xfrm>
          <a:off x="3530111" y="67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89338</xdr:rowOff>
    </xdr:from>
    <xdr:to>
      <xdr:col>15</xdr:col>
      <xdr:colOff>101600</xdr:colOff>
      <xdr:row>39</xdr:row>
      <xdr:rowOff>19488</xdr:rowOff>
    </xdr:to>
    <xdr:sp macro="" textlink="">
      <xdr:nvSpPr>
        <xdr:cNvPr id="84" name="楕円 83"/>
        <xdr:cNvSpPr/>
      </xdr:nvSpPr>
      <xdr:spPr>
        <a:xfrm>
          <a:off x="2857500" y="66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10615</xdr:rowOff>
    </xdr:from>
    <xdr:ext cx="534377" cy="259045"/>
    <xdr:sp macro="" textlink="">
      <xdr:nvSpPr>
        <xdr:cNvPr id="85" name="テキスト ボックス 84"/>
        <xdr:cNvSpPr txBox="1"/>
      </xdr:nvSpPr>
      <xdr:spPr>
        <a:xfrm>
          <a:off x="2641111" y="66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45066</xdr:rowOff>
    </xdr:from>
    <xdr:to>
      <xdr:col>10</xdr:col>
      <xdr:colOff>165100</xdr:colOff>
      <xdr:row>38</xdr:row>
      <xdr:rowOff>146666</xdr:rowOff>
    </xdr:to>
    <xdr:sp macro="" textlink="">
      <xdr:nvSpPr>
        <xdr:cNvPr id="86" name="楕円 85"/>
        <xdr:cNvSpPr/>
      </xdr:nvSpPr>
      <xdr:spPr>
        <a:xfrm>
          <a:off x="1968500" y="65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137793</xdr:rowOff>
    </xdr:from>
    <xdr:ext cx="534377" cy="259045"/>
    <xdr:sp macro="" textlink="">
      <xdr:nvSpPr>
        <xdr:cNvPr id="87" name="テキスト ボックス 86"/>
        <xdr:cNvSpPr txBox="1"/>
      </xdr:nvSpPr>
      <xdr:spPr>
        <a:xfrm>
          <a:off x="1752111" y="66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45466</xdr:rowOff>
    </xdr:from>
    <xdr:to>
      <xdr:col>6</xdr:col>
      <xdr:colOff>38100</xdr:colOff>
      <xdr:row>38</xdr:row>
      <xdr:rowOff>147066</xdr:rowOff>
    </xdr:to>
    <xdr:sp macro="" textlink="">
      <xdr:nvSpPr>
        <xdr:cNvPr id="88" name="楕円 87"/>
        <xdr:cNvSpPr/>
      </xdr:nvSpPr>
      <xdr:spPr>
        <a:xfrm>
          <a:off x="1079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138193</xdr:rowOff>
    </xdr:from>
    <xdr:ext cx="534377" cy="259045"/>
    <xdr:sp macro="" textlink="">
      <xdr:nvSpPr>
        <xdr:cNvPr id="89" name="テキスト ボックス 88"/>
        <xdr:cNvSpPr txBox="1"/>
      </xdr:nvSpPr>
      <xdr:spPr>
        <a:xfrm>
          <a:off x="863111" y="66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156616</xdr:rowOff>
    </xdr:from>
    <xdr:to>
      <xdr:col>24</xdr:col>
      <xdr:colOff>63500</xdr:colOff>
      <xdr:row>55</xdr:row>
      <xdr:rowOff>41242</xdr:rowOff>
    </xdr:to>
    <xdr:cxnSp macro="">
      <xdr:nvCxnSpPr>
        <xdr:cNvPr id="117" name="直線コネクタ 116"/>
        <xdr:cNvCxnSpPr/>
      </xdr:nvCxnSpPr>
      <xdr:spPr>
        <a:xfrm flipV="1">
          <a:off x="3797300" y="9414916"/>
          <a:ext cx="8382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41242</xdr:rowOff>
    </xdr:from>
    <xdr:to>
      <xdr:col>19</xdr:col>
      <xdr:colOff>177800</xdr:colOff>
      <xdr:row>55</xdr:row>
      <xdr:rowOff>65839</xdr:rowOff>
    </xdr:to>
    <xdr:cxnSp macro="">
      <xdr:nvCxnSpPr>
        <xdr:cNvPr id="120" name="直線コネクタ 119"/>
        <xdr:cNvCxnSpPr/>
      </xdr:nvCxnSpPr>
      <xdr:spPr>
        <a:xfrm flipV="1">
          <a:off x="2908300" y="9470992"/>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63805</xdr:rowOff>
    </xdr:from>
    <xdr:to>
      <xdr:col>15</xdr:col>
      <xdr:colOff>50800</xdr:colOff>
      <xdr:row>55</xdr:row>
      <xdr:rowOff>65839</xdr:rowOff>
    </xdr:to>
    <xdr:cxnSp macro="">
      <xdr:nvCxnSpPr>
        <xdr:cNvPr id="123" name="直線コネクタ 122"/>
        <xdr:cNvCxnSpPr/>
      </xdr:nvCxnSpPr>
      <xdr:spPr>
        <a:xfrm>
          <a:off x="2019300" y="9493555"/>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63805</xdr:rowOff>
    </xdr:from>
    <xdr:to>
      <xdr:col>10</xdr:col>
      <xdr:colOff>114300</xdr:colOff>
      <xdr:row>55</xdr:row>
      <xdr:rowOff>68080</xdr:rowOff>
    </xdr:to>
    <xdr:cxnSp macro="">
      <xdr:nvCxnSpPr>
        <xdr:cNvPr id="126" name="直線コネクタ 125"/>
        <xdr:cNvCxnSpPr/>
      </xdr:nvCxnSpPr>
      <xdr:spPr>
        <a:xfrm flipV="1">
          <a:off x="1130300" y="9493555"/>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105816</xdr:rowOff>
    </xdr:from>
    <xdr:to>
      <xdr:col>24</xdr:col>
      <xdr:colOff>114300</xdr:colOff>
      <xdr:row>55</xdr:row>
      <xdr:rowOff>35966</xdr:rowOff>
    </xdr:to>
    <xdr:sp macro="" textlink="">
      <xdr:nvSpPr>
        <xdr:cNvPr id="136" name="楕円 135"/>
        <xdr:cNvSpPr/>
      </xdr:nvSpPr>
      <xdr:spPr>
        <a:xfrm>
          <a:off x="4584700" y="93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84243</xdr:rowOff>
    </xdr:from>
    <xdr:ext cx="534377" cy="259045"/>
    <xdr:sp macro="" textlink="">
      <xdr:nvSpPr>
        <xdr:cNvPr id="137" name="物件費該当値テキスト"/>
        <xdr:cNvSpPr txBox="1"/>
      </xdr:nvSpPr>
      <xdr:spPr>
        <a:xfrm>
          <a:off x="4686300" y="93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161892</xdr:rowOff>
    </xdr:from>
    <xdr:to>
      <xdr:col>20</xdr:col>
      <xdr:colOff>38100</xdr:colOff>
      <xdr:row>55</xdr:row>
      <xdr:rowOff>92042</xdr:rowOff>
    </xdr:to>
    <xdr:sp macro="" textlink="">
      <xdr:nvSpPr>
        <xdr:cNvPr id="138" name="楕円 137"/>
        <xdr:cNvSpPr/>
      </xdr:nvSpPr>
      <xdr:spPr>
        <a:xfrm>
          <a:off x="3746500" y="94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83169</xdr:rowOff>
    </xdr:from>
    <xdr:ext cx="534377" cy="259045"/>
    <xdr:sp macro="" textlink="">
      <xdr:nvSpPr>
        <xdr:cNvPr id="139" name="テキスト ボックス 138"/>
        <xdr:cNvSpPr txBox="1"/>
      </xdr:nvSpPr>
      <xdr:spPr>
        <a:xfrm>
          <a:off x="3530111" y="95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15039</xdr:rowOff>
    </xdr:from>
    <xdr:to>
      <xdr:col>15</xdr:col>
      <xdr:colOff>101600</xdr:colOff>
      <xdr:row>55</xdr:row>
      <xdr:rowOff>116639</xdr:rowOff>
    </xdr:to>
    <xdr:sp macro="" textlink="">
      <xdr:nvSpPr>
        <xdr:cNvPr id="140" name="楕円 139"/>
        <xdr:cNvSpPr/>
      </xdr:nvSpPr>
      <xdr:spPr>
        <a:xfrm>
          <a:off x="2857500" y="94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107766</xdr:rowOff>
    </xdr:from>
    <xdr:ext cx="534377" cy="259045"/>
    <xdr:sp macro="" textlink="">
      <xdr:nvSpPr>
        <xdr:cNvPr id="141" name="テキスト ボックス 140"/>
        <xdr:cNvSpPr txBox="1"/>
      </xdr:nvSpPr>
      <xdr:spPr>
        <a:xfrm>
          <a:off x="2641111" y="95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13005</xdr:rowOff>
    </xdr:from>
    <xdr:to>
      <xdr:col>10</xdr:col>
      <xdr:colOff>165100</xdr:colOff>
      <xdr:row>55</xdr:row>
      <xdr:rowOff>114605</xdr:rowOff>
    </xdr:to>
    <xdr:sp macro="" textlink="">
      <xdr:nvSpPr>
        <xdr:cNvPr id="142" name="楕円 141"/>
        <xdr:cNvSpPr/>
      </xdr:nvSpPr>
      <xdr:spPr>
        <a:xfrm>
          <a:off x="1968500" y="94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105732</xdr:rowOff>
    </xdr:from>
    <xdr:ext cx="534377" cy="259045"/>
    <xdr:sp macro="" textlink="">
      <xdr:nvSpPr>
        <xdr:cNvPr id="143" name="テキスト ボックス 142"/>
        <xdr:cNvSpPr txBox="1"/>
      </xdr:nvSpPr>
      <xdr:spPr>
        <a:xfrm>
          <a:off x="1752111" y="95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17280</xdr:rowOff>
    </xdr:from>
    <xdr:to>
      <xdr:col>6</xdr:col>
      <xdr:colOff>38100</xdr:colOff>
      <xdr:row>55</xdr:row>
      <xdr:rowOff>118880</xdr:rowOff>
    </xdr:to>
    <xdr:sp macro="" textlink="">
      <xdr:nvSpPr>
        <xdr:cNvPr id="144" name="楕円 143"/>
        <xdr:cNvSpPr/>
      </xdr:nvSpPr>
      <xdr:spPr>
        <a:xfrm>
          <a:off x="1079500" y="94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110007</xdr:rowOff>
    </xdr:from>
    <xdr:ext cx="534377" cy="259045"/>
    <xdr:sp macro="" textlink="">
      <xdr:nvSpPr>
        <xdr:cNvPr id="145" name="テキスト ボックス 144"/>
        <xdr:cNvSpPr txBox="1"/>
      </xdr:nvSpPr>
      <xdr:spPr>
        <a:xfrm>
          <a:off x="863111" y="95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28646</xdr:rowOff>
    </xdr:from>
    <xdr:to>
      <xdr:col>24</xdr:col>
      <xdr:colOff>63500</xdr:colOff>
      <xdr:row>78</xdr:row>
      <xdr:rowOff>31801</xdr:rowOff>
    </xdr:to>
    <xdr:cxnSp macro="">
      <xdr:nvCxnSpPr>
        <xdr:cNvPr id="172" name="直線コネクタ 171"/>
        <xdr:cNvCxnSpPr/>
      </xdr:nvCxnSpPr>
      <xdr:spPr>
        <a:xfrm flipV="1">
          <a:off x="3797300" y="13401746"/>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24806</xdr:rowOff>
    </xdr:from>
    <xdr:to>
      <xdr:col>19</xdr:col>
      <xdr:colOff>177800</xdr:colOff>
      <xdr:row>78</xdr:row>
      <xdr:rowOff>31801</xdr:rowOff>
    </xdr:to>
    <xdr:cxnSp macro="">
      <xdr:nvCxnSpPr>
        <xdr:cNvPr id="175" name="直線コネクタ 174"/>
        <xdr:cNvCxnSpPr/>
      </xdr:nvCxnSpPr>
      <xdr:spPr>
        <a:xfrm>
          <a:off x="2908300" y="1339790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19045</xdr:rowOff>
    </xdr:from>
    <xdr:to>
      <xdr:col>15</xdr:col>
      <xdr:colOff>50800</xdr:colOff>
      <xdr:row>78</xdr:row>
      <xdr:rowOff>24806</xdr:rowOff>
    </xdr:to>
    <xdr:cxnSp macro="">
      <xdr:nvCxnSpPr>
        <xdr:cNvPr id="178" name="直線コネクタ 177"/>
        <xdr:cNvCxnSpPr/>
      </xdr:nvCxnSpPr>
      <xdr:spPr>
        <a:xfrm>
          <a:off x="2019300" y="1339214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11685</xdr:rowOff>
    </xdr:from>
    <xdr:to>
      <xdr:col>10</xdr:col>
      <xdr:colOff>114300</xdr:colOff>
      <xdr:row>78</xdr:row>
      <xdr:rowOff>19045</xdr:rowOff>
    </xdr:to>
    <xdr:cxnSp macro="">
      <xdr:nvCxnSpPr>
        <xdr:cNvPr id="181" name="直線コネクタ 180"/>
        <xdr:cNvCxnSpPr/>
      </xdr:nvCxnSpPr>
      <xdr:spPr>
        <a:xfrm>
          <a:off x="1130300" y="13384785"/>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149296</xdr:rowOff>
    </xdr:from>
    <xdr:to>
      <xdr:col>24</xdr:col>
      <xdr:colOff>114300</xdr:colOff>
      <xdr:row>78</xdr:row>
      <xdr:rowOff>79446</xdr:rowOff>
    </xdr:to>
    <xdr:sp macro="" textlink="">
      <xdr:nvSpPr>
        <xdr:cNvPr id="191" name="楕円 190"/>
        <xdr:cNvSpPr/>
      </xdr:nvSpPr>
      <xdr:spPr>
        <a:xfrm>
          <a:off x="4584700" y="13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68470</xdr:rowOff>
    </xdr:from>
    <xdr:ext cx="469744" cy="259045"/>
    <xdr:sp macro="" textlink="">
      <xdr:nvSpPr>
        <xdr:cNvPr id="192" name="維持補修費該当値テキスト"/>
        <xdr:cNvSpPr txBox="1"/>
      </xdr:nvSpPr>
      <xdr:spPr>
        <a:xfrm>
          <a:off x="4686300" y="132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152451</xdr:rowOff>
    </xdr:from>
    <xdr:to>
      <xdr:col>20</xdr:col>
      <xdr:colOff>38100</xdr:colOff>
      <xdr:row>78</xdr:row>
      <xdr:rowOff>82601</xdr:rowOff>
    </xdr:to>
    <xdr:sp macro="" textlink="">
      <xdr:nvSpPr>
        <xdr:cNvPr id="193" name="楕円 192"/>
        <xdr:cNvSpPr/>
      </xdr:nvSpPr>
      <xdr:spPr>
        <a:xfrm>
          <a:off x="3746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73728</xdr:rowOff>
    </xdr:from>
    <xdr:ext cx="469744" cy="259045"/>
    <xdr:sp macro="" textlink="">
      <xdr:nvSpPr>
        <xdr:cNvPr id="194" name="テキスト ボックス 193"/>
        <xdr:cNvSpPr txBox="1"/>
      </xdr:nvSpPr>
      <xdr:spPr>
        <a:xfrm>
          <a:off x="3562428"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145456</xdr:rowOff>
    </xdr:from>
    <xdr:to>
      <xdr:col>15</xdr:col>
      <xdr:colOff>101600</xdr:colOff>
      <xdr:row>78</xdr:row>
      <xdr:rowOff>75606</xdr:rowOff>
    </xdr:to>
    <xdr:sp macro="" textlink="">
      <xdr:nvSpPr>
        <xdr:cNvPr id="195" name="楕円 194"/>
        <xdr:cNvSpPr/>
      </xdr:nvSpPr>
      <xdr:spPr>
        <a:xfrm>
          <a:off x="2857500" y="133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66733</xdr:rowOff>
    </xdr:from>
    <xdr:ext cx="469744" cy="259045"/>
    <xdr:sp macro="" textlink="">
      <xdr:nvSpPr>
        <xdr:cNvPr id="196" name="テキスト ボックス 195"/>
        <xdr:cNvSpPr txBox="1"/>
      </xdr:nvSpPr>
      <xdr:spPr>
        <a:xfrm>
          <a:off x="2673428" y="134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139695</xdr:rowOff>
    </xdr:from>
    <xdr:to>
      <xdr:col>10</xdr:col>
      <xdr:colOff>165100</xdr:colOff>
      <xdr:row>78</xdr:row>
      <xdr:rowOff>69845</xdr:rowOff>
    </xdr:to>
    <xdr:sp macro="" textlink="">
      <xdr:nvSpPr>
        <xdr:cNvPr id="197" name="楕円 196"/>
        <xdr:cNvSpPr/>
      </xdr:nvSpPr>
      <xdr:spPr>
        <a:xfrm>
          <a:off x="1968500" y="133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60972</xdr:rowOff>
    </xdr:from>
    <xdr:ext cx="469744" cy="259045"/>
    <xdr:sp macro="" textlink="">
      <xdr:nvSpPr>
        <xdr:cNvPr id="198" name="テキスト ボックス 197"/>
        <xdr:cNvSpPr txBox="1"/>
      </xdr:nvSpPr>
      <xdr:spPr>
        <a:xfrm>
          <a:off x="1784428" y="134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132335</xdr:rowOff>
    </xdr:from>
    <xdr:to>
      <xdr:col>6</xdr:col>
      <xdr:colOff>38100</xdr:colOff>
      <xdr:row>78</xdr:row>
      <xdr:rowOff>62485</xdr:rowOff>
    </xdr:to>
    <xdr:sp macro="" textlink="">
      <xdr:nvSpPr>
        <xdr:cNvPr id="199" name="楕円 198"/>
        <xdr:cNvSpPr/>
      </xdr:nvSpPr>
      <xdr:spPr>
        <a:xfrm>
          <a:off x="1079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53612</xdr:rowOff>
    </xdr:from>
    <xdr:ext cx="469744" cy="259045"/>
    <xdr:sp macro="" textlink="">
      <xdr:nvSpPr>
        <xdr:cNvPr id="200" name="テキスト ボックス 199"/>
        <xdr:cNvSpPr txBox="1"/>
      </xdr:nvSpPr>
      <xdr:spPr>
        <a:xfrm>
          <a:off x="895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147579</xdr:rowOff>
    </xdr:from>
    <xdr:to>
      <xdr:col>24</xdr:col>
      <xdr:colOff>63500</xdr:colOff>
      <xdr:row>95</xdr:row>
      <xdr:rowOff>156159</xdr:rowOff>
    </xdr:to>
    <xdr:cxnSp macro="">
      <xdr:nvCxnSpPr>
        <xdr:cNvPr id="228" name="直線コネクタ 227"/>
        <xdr:cNvCxnSpPr/>
      </xdr:nvCxnSpPr>
      <xdr:spPr>
        <a:xfrm flipV="1">
          <a:off x="3797300" y="16435329"/>
          <a:ext cx="8382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156159</xdr:rowOff>
    </xdr:from>
    <xdr:to>
      <xdr:col>19</xdr:col>
      <xdr:colOff>177800</xdr:colOff>
      <xdr:row>96</xdr:row>
      <xdr:rowOff>33675</xdr:rowOff>
    </xdr:to>
    <xdr:cxnSp macro="">
      <xdr:nvCxnSpPr>
        <xdr:cNvPr id="231" name="直線コネクタ 230"/>
        <xdr:cNvCxnSpPr/>
      </xdr:nvCxnSpPr>
      <xdr:spPr>
        <a:xfrm flipV="1">
          <a:off x="2908300" y="16443909"/>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33675</xdr:rowOff>
    </xdr:from>
    <xdr:to>
      <xdr:col>15</xdr:col>
      <xdr:colOff>50800</xdr:colOff>
      <xdr:row>97</xdr:row>
      <xdr:rowOff>11578</xdr:rowOff>
    </xdr:to>
    <xdr:cxnSp macro="">
      <xdr:nvCxnSpPr>
        <xdr:cNvPr id="234" name="直線コネクタ 233"/>
        <xdr:cNvCxnSpPr/>
      </xdr:nvCxnSpPr>
      <xdr:spPr>
        <a:xfrm flipV="1">
          <a:off x="2019300" y="16492875"/>
          <a:ext cx="889000" cy="1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11578</xdr:rowOff>
    </xdr:from>
    <xdr:to>
      <xdr:col>10</xdr:col>
      <xdr:colOff>114300</xdr:colOff>
      <xdr:row>97</xdr:row>
      <xdr:rowOff>114858</xdr:rowOff>
    </xdr:to>
    <xdr:cxnSp macro="">
      <xdr:nvCxnSpPr>
        <xdr:cNvPr id="237" name="直線コネクタ 236"/>
        <xdr:cNvCxnSpPr/>
      </xdr:nvCxnSpPr>
      <xdr:spPr>
        <a:xfrm flipV="1">
          <a:off x="1130300" y="16642228"/>
          <a:ext cx="889000" cy="10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96779</xdr:rowOff>
    </xdr:from>
    <xdr:to>
      <xdr:col>24</xdr:col>
      <xdr:colOff>114300</xdr:colOff>
      <xdr:row>96</xdr:row>
      <xdr:rowOff>26929</xdr:rowOff>
    </xdr:to>
    <xdr:sp macro="" textlink="">
      <xdr:nvSpPr>
        <xdr:cNvPr id="247" name="楕円 246"/>
        <xdr:cNvSpPr/>
      </xdr:nvSpPr>
      <xdr:spPr>
        <a:xfrm>
          <a:off x="4584700" y="163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119656</xdr:rowOff>
    </xdr:from>
    <xdr:ext cx="534377" cy="259045"/>
    <xdr:sp macro="" textlink="">
      <xdr:nvSpPr>
        <xdr:cNvPr id="248" name="扶助費該当値テキスト"/>
        <xdr:cNvSpPr txBox="1"/>
      </xdr:nvSpPr>
      <xdr:spPr>
        <a:xfrm>
          <a:off x="4686300" y="1623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105359</xdr:rowOff>
    </xdr:from>
    <xdr:to>
      <xdr:col>20</xdr:col>
      <xdr:colOff>38100</xdr:colOff>
      <xdr:row>96</xdr:row>
      <xdr:rowOff>35509</xdr:rowOff>
    </xdr:to>
    <xdr:sp macro="" textlink="">
      <xdr:nvSpPr>
        <xdr:cNvPr id="249" name="楕円 248"/>
        <xdr:cNvSpPr/>
      </xdr:nvSpPr>
      <xdr:spPr>
        <a:xfrm>
          <a:off x="3746500" y="1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52036</xdr:rowOff>
    </xdr:from>
    <xdr:ext cx="534377" cy="259045"/>
    <xdr:sp macro="" textlink="">
      <xdr:nvSpPr>
        <xdr:cNvPr id="250" name="テキスト ボックス 249"/>
        <xdr:cNvSpPr txBox="1"/>
      </xdr:nvSpPr>
      <xdr:spPr>
        <a:xfrm>
          <a:off x="3530111" y="161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154325</xdr:rowOff>
    </xdr:from>
    <xdr:to>
      <xdr:col>15</xdr:col>
      <xdr:colOff>101600</xdr:colOff>
      <xdr:row>96</xdr:row>
      <xdr:rowOff>84475</xdr:rowOff>
    </xdr:to>
    <xdr:sp macro="" textlink="">
      <xdr:nvSpPr>
        <xdr:cNvPr id="251" name="楕円 250"/>
        <xdr:cNvSpPr/>
      </xdr:nvSpPr>
      <xdr:spPr>
        <a:xfrm>
          <a:off x="2857500" y="1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101002</xdr:rowOff>
    </xdr:from>
    <xdr:ext cx="534377" cy="259045"/>
    <xdr:sp macro="" textlink="">
      <xdr:nvSpPr>
        <xdr:cNvPr id="252" name="テキスト ボックス 251"/>
        <xdr:cNvSpPr txBox="1"/>
      </xdr:nvSpPr>
      <xdr:spPr>
        <a:xfrm>
          <a:off x="2641111" y="1621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132228</xdr:rowOff>
    </xdr:from>
    <xdr:to>
      <xdr:col>10</xdr:col>
      <xdr:colOff>165100</xdr:colOff>
      <xdr:row>97</xdr:row>
      <xdr:rowOff>62378</xdr:rowOff>
    </xdr:to>
    <xdr:sp macro="" textlink="">
      <xdr:nvSpPr>
        <xdr:cNvPr id="253" name="楕円 252"/>
        <xdr:cNvSpPr/>
      </xdr:nvSpPr>
      <xdr:spPr>
        <a:xfrm>
          <a:off x="1968500" y="165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53505</xdr:rowOff>
    </xdr:from>
    <xdr:ext cx="534377" cy="259045"/>
    <xdr:sp macro="" textlink="">
      <xdr:nvSpPr>
        <xdr:cNvPr id="254" name="テキスト ボックス 253"/>
        <xdr:cNvSpPr txBox="1"/>
      </xdr:nvSpPr>
      <xdr:spPr>
        <a:xfrm>
          <a:off x="1752111" y="166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64058</xdr:rowOff>
    </xdr:from>
    <xdr:to>
      <xdr:col>6</xdr:col>
      <xdr:colOff>38100</xdr:colOff>
      <xdr:row>97</xdr:row>
      <xdr:rowOff>165658</xdr:rowOff>
    </xdr:to>
    <xdr:sp macro="" textlink="">
      <xdr:nvSpPr>
        <xdr:cNvPr id="255" name="楕円 254"/>
        <xdr:cNvSpPr/>
      </xdr:nvSpPr>
      <xdr:spPr>
        <a:xfrm>
          <a:off x="1079500" y="1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156785</xdr:rowOff>
    </xdr:from>
    <xdr:ext cx="534377" cy="259045"/>
    <xdr:sp macro="" textlink="">
      <xdr:nvSpPr>
        <xdr:cNvPr id="256" name="テキスト ボックス 255"/>
        <xdr:cNvSpPr txBox="1"/>
      </xdr:nvSpPr>
      <xdr:spPr>
        <a:xfrm>
          <a:off x="863111" y="167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169447</xdr:rowOff>
    </xdr:from>
    <xdr:to>
      <xdr:col>55</xdr:col>
      <xdr:colOff>0</xdr:colOff>
      <xdr:row>36</xdr:row>
      <xdr:rowOff>35873</xdr:rowOff>
    </xdr:to>
    <xdr:cxnSp macro="">
      <xdr:nvCxnSpPr>
        <xdr:cNvPr id="289" name="直線コネクタ 288"/>
        <xdr:cNvCxnSpPr/>
      </xdr:nvCxnSpPr>
      <xdr:spPr>
        <a:xfrm>
          <a:off x="9639300" y="6170197"/>
          <a:ext cx="838200" cy="3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157859</xdr:rowOff>
    </xdr:from>
    <xdr:to>
      <xdr:col>50</xdr:col>
      <xdr:colOff>114300</xdr:colOff>
      <xdr:row>35</xdr:row>
      <xdr:rowOff>169447</xdr:rowOff>
    </xdr:to>
    <xdr:cxnSp macro="">
      <xdr:nvCxnSpPr>
        <xdr:cNvPr id="292" name="直線コネクタ 291"/>
        <xdr:cNvCxnSpPr/>
      </xdr:nvCxnSpPr>
      <xdr:spPr>
        <a:xfrm>
          <a:off x="8750300" y="6158609"/>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157859</xdr:rowOff>
    </xdr:from>
    <xdr:to>
      <xdr:col>45</xdr:col>
      <xdr:colOff>177800</xdr:colOff>
      <xdr:row>36</xdr:row>
      <xdr:rowOff>94852</xdr:rowOff>
    </xdr:to>
    <xdr:cxnSp macro="">
      <xdr:nvCxnSpPr>
        <xdr:cNvPr id="295" name="直線コネクタ 294"/>
        <xdr:cNvCxnSpPr/>
      </xdr:nvCxnSpPr>
      <xdr:spPr>
        <a:xfrm flipV="1">
          <a:off x="7861300" y="6158609"/>
          <a:ext cx="889000" cy="1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67448</xdr:rowOff>
    </xdr:from>
    <xdr:to>
      <xdr:col>41</xdr:col>
      <xdr:colOff>50800</xdr:colOff>
      <xdr:row>36</xdr:row>
      <xdr:rowOff>94852</xdr:rowOff>
    </xdr:to>
    <xdr:cxnSp macro="">
      <xdr:nvCxnSpPr>
        <xdr:cNvPr id="298" name="直線コネクタ 297"/>
        <xdr:cNvCxnSpPr/>
      </xdr:nvCxnSpPr>
      <xdr:spPr>
        <a:xfrm>
          <a:off x="6972300" y="6239648"/>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156523</xdr:rowOff>
    </xdr:from>
    <xdr:to>
      <xdr:col>55</xdr:col>
      <xdr:colOff>50800</xdr:colOff>
      <xdr:row>36</xdr:row>
      <xdr:rowOff>86673</xdr:rowOff>
    </xdr:to>
    <xdr:sp macro="" textlink="">
      <xdr:nvSpPr>
        <xdr:cNvPr id="308" name="楕円 307"/>
        <xdr:cNvSpPr/>
      </xdr:nvSpPr>
      <xdr:spPr>
        <a:xfrm>
          <a:off x="10426700" y="61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7950</xdr:rowOff>
    </xdr:from>
    <xdr:ext cx="534377" cy="259045"/>
    <xdr:sp macro="" textlink="">
      <xdr:nvSpPr>
        <xdr:cNvPr id="309" name="補助費等該当値テキスト"/>
        <xdr:cNvSpPr txBox="1"/>
      </xdr:nvSpPr>
      <xdr:spPr>
        <a:xfrm>
          <a:off x="10528300" y="60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118647</xdr:rowOff>
    </xdr:from>
    <xdr:to>
      <xdr:col>50</xdr:col>
      <xdr:colOff>165100</xdr:colOff>
      <xdr:row>36</xdr:row>
      <xdr:rowOff>48797</xdr:rowOff>
    </xdr:to>
    <xdr:sp macro="" textlink="">
      <xdr:nvSpPr>
        <xdr:cNvPr id="310" name="楕円 309"/>
        <xdr:cNvSpPr/>
      </xdr:nvSpPr>
      <xdr:spPr>
        <a:xfrm>
          <a:off x="9588500" y="61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65324</xdr:rowOff>
    </xdr:from>
    <xdr:ext cx="534377" cy="259045"/>
    <xdr:sp macro="" textlink="">
      <xdr:nvSpPr>
        <xdr:cNvPr id="311" name="テキスト ボックス 310"/>
        <xdr:cNvSpPr txBox="1"/>
      </xdr:nvSpPr>
      <xdr:spPr>
        <a:xfrm>
          <a:off x="9372111" y="58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107059</xdr:rowOff>
    </xdr:from>
    <xdr:to>
      <xdr:col>46</xdr:col>
      <xdr:colOff>38100</xdr:colOff>
      <xdr:row>36</xdr:row>
      <xdr:rowOff>37209</xdr:rowOff>
    </xdr:to>
    <xdr:sp macro="" textlink="">
      <xdr:nvSpPr>
        <xdr:cNvPr id="312" name="楕円 311"/>
        <xdr:cNvSpPr/>
      </xdr:nvSpPr>
      <xdr:spPr>
        <a:xfrm>
          <a:off x="8699500" y="6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53736</xdr:rowOff>
    </xdr:from>
    <xdr:ext cx="534377" cy="259045"/>
    <xdr:sp macro="" textlink="">
      <xdr:nvSpPr>
        <xdr:cNvPr id="313" name="テキスト ボックス 312"/>
        <xdr:cNvSpPr txBox="1"/>
      </xdr:nvSpPr>
      <xdr:spPr>
        <a:xfrm>
          <a:off x="8483111" y="58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44052</xdr:rowOff>
    </xdr:from>
    <xdr:to>
      <xdr:col>41</xdr:col>
      <xdr:colOff>101600</xdr:colOff>
      <xdr:row>36</xdr:row>
      <xdr:rowOff>145652</xdr:rowOff>
    </xdr:to>
    <xdr:sp macro="" textlink="">
      <xdr:nvSpPr>
        <xdr:cNvPr id="314" name="楕円 313"/>
        <xdr:cNvSpPr/>
      </xdr:nvSpPr>
      <xdr:spPr>
        <a:xfrm>
          <a:off x="7810500" y="62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162179</xdr:rowOff>
    </xdr:from>
    <xdr:ext cx="534377" cy="259045"/>
    <xdr:sp macro="" textlink="">
      <xdr:nvSpPr>
        <xdr:cNvPr id="315" name="テキスト ボックス 314"/>
        <xdr:cNvSpPr txBox="1"/>
      </xdr:nvSpPr>
      <xdr:spPr>
        <a:xfrm>
          <a:off x="7594111" y="599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16648</xdr:rowOff>
    </xdr:from>
    <xdr:to>
      <xdr:col>36</xdr:col>
      <xdr:colOff>165100</xdr:colOff>
      <xdr:row>36</xdr:row>
      <xdr:rowOff>118248</xdr:rowOff>
    </xdr:to>
    <xdr:sp macro="" textlink="">
      <xdr:nvSpPr>
        <xdr:cNvPr id="316" name="楕円 315"/>
        <xdr:cNvSpPr/>
      </xdr:nvSpPr>
      <xdr:spPr>
        <a:xfrm>
          <a:off x="6921500" y="61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134775</xdr:rowOff>
    </xdr:from>
    <xdr:ext cx="534377" cy="259045"/>
    <xdr:sp macro="" textlink="">
      <xdr:nvSpPr>
        <xdr:cNvPr id="317" name="テキスト ボックス 316"/>
        <xdr:cNvSpPr txBox="1"/>
      </xdr:nvSpPr>
      <xdr:spPr>
        <a:xfrm>
          <a:off x="6705111" y="59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114362</xdr:rowOff>
    </xdr:from>
    <xdr:to>
      <xdr:col>55</xdr:col>
      <xdr:colOff>0</xdr:colOff>
      <xdr:row>57</xdr:row>
      <xdr:rowOff>131256</xdr:rowOff>
    </xdr:to>
    <xdr:cxnSp macro="">
      <xdr:nvCxnSpPr>
        <xdr:cNvPr id="344" name="直線コネクタ 343"/>
        <xdr:cNvCxnSpPr/>
      </xdr:nvCxnSpPr>
      <xdr:spPr>
        <a:xfrm flipV="1">
          <a:off x="9639300" y="9887012"/>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131256</xdr:rowOff>
    </xdr:from>
    <xdr:to>
      <xdr:col>50</xdr:col>
      <xdr:colOff>114300</xdr:colOff>
      <xdr:row>57</xdr:row>
      <xdr:rowOff>161664</xdr:rowOff>
    </xdr:to>
    <xdr:cxnSp macro="">
      <xdr:nvCxnSpPr>
        <xdr:cNvPr id="347" name="直線コネクタ 346"/>
        <xdr:cNvCxnSpPr/>
      </xdr:nvCxnSpPr>
      <xdr:spPr>
        <a:xfrm flipV="1">
          <a:off x="8750300" y="9903906"/>
          <a:ext cx="889000" cy="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127081</xdr:rowOff>
    </xdr:from>
    <xdr:to>
      <xdr:col>45</xdr:col>
      <xdr:colOff>177800</xdr:colOff>
      <xdr:row>57</xdr:row>
      <xdr:rowOff>161664</xdr:rowOff>
    </xdr:to>
    <xdr:cxnSp macro="">
      <xdr:nvCxnSpPr>
        <xdr:cNvPr id="350" name="直線コネクタ 349"/>
        <xdr:cNvCxnSpPr/>
      </xdr:nvCxnSpPr>
      <xdr:spPr>
        <a:xfrm>
          <a:off x="7861300" y="9899731"/>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101917</xdr:rowOff>
    </xdr:from>
    <xdr:to>
      <xdr:col>41</xdr:col>
      <xdr:colOff>50800</xdr:colOff>
      <xdr:row>57</xdr:row>
      <xdr:rowOff>127081</xdr:rowOff>
    </xdr:to>
    <xdr:cxnSp macro="">
      <xdr:nvCxnSpPr>
        <xdr:cNvPr id="353" name="直線コネクタ 352"/>
        <xdr:cNvCxnSpPr/>
      </xdr:nvCxnSpPr>
      <xdr:spPr>
        <a:xfrm>
          <a:off x="6972300" y="9874567"/>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63562</xdr:rowOff>
    </xdr:from>
    <xdr:to>
      <xdr:col>55</xdr:col>
      <xdr:colOff>50800</xdr:colOff>
      <xdr:row>57</xdr:row>
      <xdr:rowOff>165162</xdr:rowOff>
    </xdr:to>
    <xdr:sp macro="" textlink="">
      <xdr:nvSpPr>
        <xdr:cNvPr id="363" name="楕円 362"/>
        <xdr:cNvSpPr/>
      </xdr:nvSpPr>
      <xdr:spPr>
        <a:xfrm>
          <a:off x="10426700" y="98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86439</xdr:rowOff>
    </xdr:from>
    <xdr:ext cx="534377" cy="259045"/>
    <xdr:sp macro="" textlink="">
      <xdr:nvSpPr>
        <xdr:cNvPr id="364" name="普通建設事業費該当値テキスト"/>
        <xdr:cNvSpPr txBox="1"/>
      </xdr:nvSpPr>
      <xdr:spPr>
        <a:xfrm>
          <a:off x="10528300" y="96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80456</xdr:rowOff>
    </xdr:from>
    <xdr:to>
      <xdr:col>50</xdr:col>
      <xdr:colOff>165100</xdr:colOff>
      <xdr:row>58</xdr:row>
      <xdr:rowOff>10606</xdr:rowOff>
    </xdr:to>
    <xdr:sp macro="" textlink="">
      <xdr:nvSpPr>
        <xdr:cNvPr id="365" name="楕円 364"/>
        <xdr:cNvSpPr/>
      </xdr:nvSpPr>
      <xdr:spPr>
        <a:xfrm>
          <a:off x="9588500" y="98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1733</xdr:rowOff>
    </xdr:from>
    <xdr:ext cx="534377" cy="259045"/>
    <xdr:sp macro="" textlink="">
      <xdr:nvSpPr>
        <xdr:cNvPr id="366" name="テキスト ボックス 365"/>
        <xdr:cNvSpPr txBox="1"/>
      </xdr:nvSpPr>
      <xdr:spPr>
        <a:xfrm>
          <a:off x="9372111" y="99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110864</xdr:rowOff>
    </xdr:from>
    <xdr:to>
      <xdr:col>46</xdr:col>
      <xdr:colOff>38100</xdr:colOff>
      <xdr:row>58</xdr:row>
      <xdr:rowOff>41014</xdr:rowOff>
    </xdr:to>
    <xdr:sp macro="" textlink="">
      <xdr:nvSpPr>
        <xdr:cNvPr id="367" name="楕円 366"/>
        <xdr:cNvSpPr/>
      </xdr:nvSpPr>
      <xdr:spPr>
        <a:xfrm>
          <a:off x="8699500" y="98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32141</xdr:rowOff>
    </xdr:from>
    <xdr:ext cx="534377" cy="259045"/>
    <xdr:sp macro="" textlink="">
      <xdr:nvSpPr>
        <xdr:cNvPr id="368" name="テキスト ボックス 367"/>
        <xdr:cNvSpPr txBox="1"/>
      </xdr:nvSpPr>
      <xdr:spPr>
        <a:xfrm>
          <a:off x="8483111" y="9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76281</xdr:rowOff>
    </xdr:from>
    <xdr:to>
      <xdr:col>41</xdr:col>
      <xdr:colOff>101600</xdr:colOff>
      <xdr:row>58</xdr:row>
      <xdr:rowOff>6431</xdr:rowOff>
    </xdr:to>
    <xdr:sp macro="" textlink="">
      <xdr:nvSpPr>
        <xdr:cNvPr id="369" name="楕円 368"/>
        <xdr:cNvSpPr/>
      </xdr:nvSpPr>
      <xdr:spPr>
        <a:xfrm>
          <a:off x="7810500" y="98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169008</xdr:rowOff>
    </xdr:from>
    <xdr:ext cx="534377" cy="259045"/>
    <xdr:sp macro="" textlink="">
      <xdr:nvSpPr>
        <xdr:cNvPr id="370" name="テキスト ボックス 369"/>
        <xdr:cNvSpPr txBox="1"/>
      </xdr:nvSpPr>
      <xdr:spPr>
        <a:xfrm>
          <a:off x="7594111" y="994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51117</xdr:rowOff>
    </xdr:from>
    <xdr:to>
      <xdr:col>36</xdr:col>
      <xdr:colOff>165100</xdr:colOff>
      <xdr:row>57</xdr:row>
      <xdr:rowOff>152717</xdr:rowOff>
    </xdr:to>
    <xdr:sp macro="" textlink="">
      <xdr:nvSpPr>
        <xdr:cNvPr id="371" name="楕円 370"/>
        <xdr:cNvSpPr/>
      </xdr:nvSpPr>
      <xdr:spPr>
        <a:xfrm>
          <a:off x="6921500" y="98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143844</xdr:rowOff>
    </xdr:from>
    <xdr:ext cx="534377" cy="259045"/>
    <xdr:sp macro="" textlink="">
      <xdr:nvSpPr>
        <xdr:cNvPr id="372" name="テキスト ボックス 371"/>
        <xdr:cNvSpPr txBox="1"/>
      </xdr:nvSpPr>
      <xdr:spPr>
        <a:xfrm>
          <a:off x="6705111" y="99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124188</xdr:rowOff>
    </xdr:from>
    <xdr:to>
      <xdr:col>55</xdr:col>
      <xdr:colOff>0</xdr:colOff>
      <xdr:row>79</xdr:row>
      <xdr:rowOff>82724</xdr:rowOff>
    </xdr:to>
    <xdr:cxnSp macro="">
      <xdr:nvCxnSpPr>
        <xdr:cNvPr id="403" name="直線コネクタ 402"/>
        <xdr:cNvCxnSpPr/>
      </xdr:nvCxnSpPr>
      <xdr:spPr>
        <a:xfrm>
          <a:off x="9639300" y="13497288"/>
          <a:ext cx="838200" cy="1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124188</xdr:rowOff>
    </xdr:from>
    <xdr:to>
      <xdr:col>50</xdr:col>
      <xdr:colOff>114300</xdr:colOff>
      <xdr:row>78</xdr:row>
      <xdr:rowOff>160829</xdr:rowOff>
    </xdr:to>
    <xdr:cxnSp macro="">
      <xdr:nvCxnSpPr>
        <xdr:cNvPr id="406" name="直線コネクタ 405"/>
        <xdr:cNvCxnSpPr/>
      </xdr:nvCxnSpPr>
      <xdr:spPr>
        <a:xfrm flipV="1">
          <a:off x="8750300" y="13497288"/>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151913</xdr:rowOff>
    </xdr:from>
    <xdr:to>
      <xdr:col>45</xdr:col>
      <xdr:colOff>177800</xdr:colOff>
      <xdr:row>78</xdr:row>
      <xdr:rowOff>160829</xdr:rowOff>
    </xdr:to>
    <xdr:cxnSp macro="">
      <xdr:nvCxnSpPr>
        <xdr:cNvPr id="409" name="直線コネクタ 408"/>
        <xdr:cNvCxnSpPr/>
      </xdr:nvCxnSpPr>
      <xdr:spPr>
        <a:xfrm>
          <a:off x="7861300" y="13353563"/>
          <a:ext cx="889000" cy="1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151913</xdr:rowOff>
    </xdr:from>
    <xdr:to>
      <xdr:col>41</xdr:col>
      <xdr:colOff>50800</xdr:colOff>
      <xdr:row>78</xdr:row>
      <xdr:rowOff>127322</xdr:rowOff>
    </xdr:to>
    <xdr:cxnSp macro="">
      <xdr:nvCxnSpPr>
        <xdr:cNvPr id="412" name="直線コネクタ 411"/>
        <xdr:cNvCxnSpPr/>
      </xdr:nvCxnSpPr>
      <xdr:spPr>
        <a:xfrm flipV="1">
          <a:off x="6972300" y="13353563"/>
          <a:ext cx="889000" cy="1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31924</xdr:rowOff>
    </xdr:from>
    <xdr:to>
      <xdr:col>55</xdr:col>
      <xdr:colOff>50800</xdr:colOff>
      <xdr:row>79</xdr:row>
      <xdr:rowOff>133524</xdr:rowOff>
    </xdr:to>
    <xdr:sp macro="" textlink="">
      <xdr:nvSpPr>
        <xdr:cNvPr id="422" name="楕円 421"/>
        <xdr:cNvSpPr/>
      </xdr:nvSpPr>
      <xdr:spPr>
        <a:xfrm>
          <a:off x="10426700" y="135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118301</xdr:rowOff>
    </xdr:from>
    <xdr:ext cx="469744" cy="259045"/>
    <xdr:sp macro="" textlink="">
      <xdr:nvSpPr>
        <xdr:cNvPr id="423" name="普通建設事業費 （ うち新規整備　）該当値テキスト"/>
        <xdr:cNvSpPr txBox="1"/>
      </xdr:nvSpPr>
      <xdr:spPr>
        <a:xfrm>
          <a:off x="10528300" y="1349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73388</xdr:rowOff>
    </xdr:from>
    <xdr:to>
      <xdr:col>50</xdr:col>
      <xdr:colOff>165100</xdr:colOff>
      <xdr:row>79</xdr:row>
      <xdr:rowOff>3538</xdr:rowOff>
    </xdr:to>
    <xdr:sp macro="" textlink="">
      <xdr:nvSpPr>
        <xdr:cNvPr id="424" name="楕円 423"/>
        <xdr:cNvSpPr/>
      </xdr:nvSpPr>
      <xdr:spPr>
        <a:xfrm>
          <a:off x="9588500" y="134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20065</xdr:rowOff>
    </xdr:from>
    <xdr:ext cx="534377" cy="259045"/>
    <xdr:sp macro="" textlink="">
      <xdr:nvSpPr>
        <xdr:cNvPr id="425" name="テキスト ボックス 424"/>
        <xdr:cNvSpPr txBox="1"/>
      </xdr:nvSpPr>
      <xdr:spPr>
        <a:xfrm>
          <a:off x="9372111" y="132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110029</xdr:rowOff>
    </xdr:from>
    <xdr:to>
      <xdr:col>46</xdr:col>
      <xdr:colOff>38100</xdr:colOff>
      <xdr:row>79</xdr:row>
      <xdr:rowOff>40179</xdr:rowOff>
    </xdr:to>
    <xdr:sp macro="" textlink="">
      <xdr:nvSpPr>
        <xdr:cNvPr id="426" name="楕円 425"/>
        <xdr:cNvSpPr/>
      </xdr:nvSpPr>
      <xdr:spPr>
        <a:xfrm>
          <a:off x="8699500" y="134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31306</xdr:rowOff>
    </xdr:from>
    <xdr:ext cx="534377" cy="259045"/>
    <xdr:sp macro="" textlink="">
      <xdr:nvSpPr>
        <xdr:cNvPr id="427" name="テキスト ボックス 426"/>
        <xdr:cNvSpPr txBox="1"/>
      </xdr:nvSpPr>
      <xdr:spPr>
        <a:xfrm>
          <a:off x="8483111" y="135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101113</xdr:rowOff>
    </xdr:from>
    <xdr:to>
      <xdr:col>41</xdr:col>
      <xdr:colOff>101600</xdr:colOff>
      <xdr:row>78</xdr:row>
      <xdr:rowOff>31263</xdr:rowOff>
    </xdr:to>
    <xdr:sp macro="" textlink="">
      <xdr:nvSpPr>
        <xdr:cNvPr id="428" name="楕円 427"/>
        <xdr:cNvSpPr/>
      </xdr:nvSpPr>
      <xdr:spPr>
        <a:xfrm>
          <a:off x="7810500" y="133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47790</xdr:rowOff>
    </xdr:from>
    <xdr:ext cx="534377" cy="259045"/>
    <xdr:sp macro="" textlink="">
      <xdr:nvSpPr>
        <xdr:cNvPr id="429" name="テキスト ボックス 428"/>
        <xdr:cNvSpPr txBox="1"/>
      </xdr:nvSpPr>
      <xdr:spPr>
        <a:xfrm>
          <a:off x="7594111" y="130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76522</xdr:rowOff>
    </xdr:from>
    <xdr:to>
      <xdr:col>36</xdr:col>
      <xdr:colOff>165100</xdr:colOff>
      <xdr:row>79</xdr:row>
      <xdr:rowOff>6672</xdr:rowOff>
    </xdr:to>
    <xdr:sp macro="" textlink="">
      <xdr:nvSpPr>
        <xdr:cNvPr id="430" name="楕円 429"/>
        <xdr:cNvSpPr/>
      </xdr:nvSpPr>
      <xdr:spPr>
        <a:xfrm>
          <a:off x="6921500" y="134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169249</xdr:rowOff>
    </xdr:from>
    <xdr:ext cx="534377" cy="259045"/>
    <xdr:sp macro="" textlink="">
      <xdr:nvSpPr>
        <xdr:cNvPr id="431" name="テキスト ボックス 430"/>
        <xdr:cNvSpPr txBox="1"/>
      </xdr:nvSpPr>
      <xdr:spPr>
        <a:xfrm>
          <a:off x="6705111" y="135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64898</xdr:rowOff>
    </xdr:from>
    <xdr:to>
      <xdr:col>55</xdr:col>
      <xdr:colOff>0</xdr:colOff>
      <xdr:row>97</xdr:row>
      <xdr:rowOff>131894</xdr:rowOff>
    </xdr:to>
    <xdr:cxnSp macro="">
      <xdr:nvCxnSpPr>
        <xdr:cNvPr id="462" name="直線コネクタ 461"/>
        <xdr:cNvCxnSpPr/>
      </xdr:nvCxnSpPr>
      <xdr:spPr>
        <a:xfrm flipV="1">
          <a:off x="9639300" y="16524098"/>
          <a:ext cx="838200" cy="2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131894</xdr:rowOff>
    </xdr:from>
    <xdr:to>
      <xdr:col>50</xdr:col>
      <xdr:colOff>114300</xdr:colOff>
      <xdr:row>98</xdr:row>
      <xdr:rowOff>11488</xdr:rowOff>
    </xdr:to>
    <xdr:cxnSp macro="">
      <xdr:nvCxnSpPr>
        <xdr:cNvPr id="465" name="直線コネクタ 464"/>
        <xdr:cNvCxnSpPr/>
      </xdr:nvCxnSpPr>
      <xdr:spPr>
        <a:xfrm flipV="1">
          <a:off x="8750300" y="16762544"/>
          <a:ext cx="889000" cy="5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11488</xdr:rowOff>
    </xdr:from>
    <xdr:to>
      <xdr:col>45</xdr:col>
      <xdr:colOff>177800</xdr:colOff>
      <xdr:row>99</xdr:row>
      <xdr:rowOff>32258</xdr:rowOff>
    </xdr:to>
    <xdr:cxnSp macro="">
      <xdr:nvCxnSpPr>
        <xdr:cNvPr id="468" name="直線コネクタ 467"/>
        <xdr:cNvCxnSpPr/>
      </xdr:nvCxnSpPr>
      <xdr:spPr>
        <a:xfrm flipV="1">
          <a:off x="7861300" y="16813588"/>
          <a:ext cx="889000" cy="19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147962</xdr:rowOff>
    </xdr:from>
    <xdr:to>
      <xdr:col>41</xdr:col>
      <xdr:colOff>50800</xdr:colOff>
      <xdr:row>99</xdr:row>
      <xdr:rowOff>32258</xdr:rowOff>
    </xdr:to>
    <xdr:cxnSp macro="">
      <xdr:nvCxnSpPr>
        <xdr:cNvPr id="471" name="直線コネクタ 470"/>
        <xdr:cNvCxnSpPr/>
      </xdr:nvCxnSpPr>
      <xdr:spPr>
        <a:xfrm>
          <a:off x="6972300" y="16950062"/>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14098</xdr:rowOff>
    </xdr:from>
    <xdr:to>
      <xdr:col>55</xdr:col>
      <xdr:colOff>50800</xdr:colOff>
      <xdr:row>96</xdr:row>
      <xdr:rowOff>115698</xdr:rowOff>
    </xdr:to>
    <xdr:sp macro="" textlink="">
      <xdr:nvSpPr>
        <xdr:cNvPr id="481" name="楕円 480"/>
        <xdr:cNvSpPr/>
      </xdr:nvSpPr>
      <xdr:spPr>
        <a:xfrm>
          <a:off x="10426700" y="164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36975</xdr:rowOff>
    </xdr:from>
    <xdr:ext cx="534377" cy="259045"/>
    <xdr:sp macro="" textlink="">
      <xdr:nvSpPr>
        <xdr:cNvPr id="482" name="普通建設事業費 （ うち更新整備　）該当値テキスト"/>
        <xdr:cNvSpPr txBox="1"/>
      </xdr:nvSpPr>
      <xdr:spPr>
        <a:xfrm>
          <a:off x="10528300" y="163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81094</xdr:rowOff>
    </xdr:from>
    <xdr:to>
      <xdr:col>50</xdr:col>
      <xdr:colOff>165100</xdr:colOff>
      <xdr:row>98</xdr:row>
      <xdr:rowOff>11244</xdr:rowOff>
    </xdr:to>
    <xdr:sp macro="" textlink="">
      <xdr:nvSpPr>
        <xdr:cNvPr id="483" name="楕円 482"/>
        <xdr:cNvSpPr/>
      </xdr:nvSpPr>
      <xdr:spPr>
        <a:xfrm>
          <a:off x="9588500" y="167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2371</xdr:rowOff>
    </xdr:from>
    <xdr:ext cx="534377" cy="259045"/>
    <xdr:sp macro="" textlink="">
      <xdr:nvSpPr>
        <xdr:cNvPr id="484" name="テキスト ボックス 483"/>
        <xdr:cNvSpPr txBox="1"/>
      </xdr:nvSpPr>
      <xdr:spPr>
        <a:xfrm>
          <a:off x="9372111" y="168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132138</xdr:rowOff>
    </xdr:from>
    <xdr:to>
      <xdr:col>46</xdr:col>
      <xdr:colOff>38100</xdr:colOff>
      <xdr:row>98</xdr:row>
      <xdr:rowOff>62288</xdr:rowOff>
    </xdr:to>
    <xdr:sp macro="" textlink="">
      <xdr:nvSpPr>
        <xdr:cNvPr id="485" name="楕円 484"/>
        <xdr:cNvSpPr/>
      </xdr:nvSpPr>
      <xdr:spPr>
        <a:xfrm>
          <a:off x="8699500" y="167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53415</xdr:rowOff>
    </xdr:from>
    <xdr:ext cx="534377" cy="259045"/>
    <xdr:sp macro="" textlink="">
      <xdr:nvSpPr>
        <xdr:cNvPr id="486" name="テキスト ボックス 485"/>
        <xdr:cNvSpPr txBox="1"/>
      </xdr:nvSpPr>
      <xdr:spPr>
        <a:xfrm>
          <a:off x="8483111" y="1685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152908</xdr:rowOff>
    </xdr:from>
    <xdr:to>
      <xdr:col>41</xdr:col>
      <xdr:colOff>101600</xdr:colOff>
      <xdr:row>99</xdr:row>
      <xdr:rowOff>83058</xdr:rowOff>
    </xdr:to>
    <xdr:sp macro="" textlink="">
      <xdr:nvSpPr>
        <xdr:cNvPr id="487" name="楕円 486"/>
        <xdr:cNvSpPr/>
      </xdr:nvSpPr>
      <xdr:spPr>
        <a:xfrm>
          <a:off x="7810500" y="169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74185</xdr:rowOff>
    </xdr:from>
    <xdr:ext cx="469744" cy="259045"/>
    <xdr:sp macro="" textlink="">
      <xdr:nvSpPr>
        <xdr:cNvPr id="488" name="テキスト ボックス 487"/>
        <xdr:cNvSpPr txBox="1"/>
      </xdr:nvSpPr>
      <xdr:spPr>
        <a:xfrm>
          <a:off x="7626428" y="170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97162</xdr:rowOff>
    </xdr:from>
    <xdr:to>
      <xdr:col>36</xdr:col>
      <xdr:colOff>165100</xdr:colOff>
      <xdr:row>99</xdr:row>
      <xdr:rowOff>27312</xdr:rowOff>
    </xdr:to>
    <xdr:sp macro="" textlink="">
      <xdr:nvSpPr>
        <xdr:cNvPr id="489" name="楕円 488"/>
        <xdr:cNvSpPr/>
      </xdr:nvSpPr>
      <xdr:spPr>
        <a:xfrm>
          <a:off x="6921500" y="168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18439</xdr:rowOff>
    </xdr:from>
    <xdr:ext cx="469744" cy="259045"/>
    <xdr:sp macro="" textlink="">
      <xdr:nvSpPr>
        <xdr:cNvPr id="490" name="テキスト ボックス 489"/>
        <xdr:cNvSpPr txBox="1"/>
      </xdr:nvSpPr>
      <xdr:spPr>
        <a:xfrm>
          <a:off x="6737428" y="1699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32982</xdr:rowOff>
    </xdr:from>
    <xdr:to>
      <xdr:col>85</xdr:col>
      <xdr:colOff>127000</xdr:colOff>
      <xdr:row>39</xdr:row>
      <xdr:rowOff>44450</xdr:rowOff>
    </xdr:to>
    <xdr:cxnSp macro="">
      <xdr:nvCxnSpPr>
        <xdr:cNvPr id="519" name="直線コネクタ 518"/>
        <xdr:cNvCxnSpPr/>
      </xdr:nvCxnSpPr>
      <xdr:spPr>
        <a:xfrm flipV="1">
          <a:off x="15481300" y="6719532"/>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44031</xdr:rowOff>
    </xdr:from>
    <xdr:to>
      <xdr:col>71</xdr:col>
      <xdr:colOff>177800</xdr:colOff>
      <xdr:row>39</xdr:row>
      <xdr:rowOff>44450</xdr:rowOff>
    </xdr:to>
    <xdr:cxnSp macro="">
      <xdr:nvCxnSpPr>
        <xdr:cNvPr id="528" name="直線コネクタ 527"/>
        <xdr:cNvCxnSpPr/>
      </xdr:nvCxnSpPr>
      <xdr:spPr>
        <a:xfrm>
          <a:off x="12814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153632</xdr:rowOff>
    </xdr:from>
    <xdr:to>
      <xdr:col>85</xdr:col>
      <xdr:colOff>177800</xdr:colOff>
      <xdr:row>39</xdr:row>
      <xdr:rowOff>83782</xdr:rowOff>
    </xdr:to>
    <xdr:sp macro="" textlink="">
      <xdr:nvSpPr>
        <xdr:cNvPr id="538" name="楕円 537"/>
        <xdr:cNvSpPr/>
      </xdr:nvSpPr>
      <xdr:spPr>
        <a:xfrm>
          <a:off x="16268700" y="66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164681</xdr:rowOff>
    </xdr:from>
    <xdr:to>
      <xdr:col>67</xdr:col>
      <xdr:colOff>101600</xdr:colOff>
      <xdr:row>39</xdr:row>
      <xdr:rowOff>94831</xdr:rowOff>
    </xdr:to>
    <xdr:sp macro="" textlink="">
      <xdr:nvSpPr>
        <xdr:cNvPr id="546" name="楕円 545"/>
        <xdr:cNvSpPr/>
      </xdr:nvSpPr>
      <xdr:spPr>
        <a:xfrm>
          <a:off x="1276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85958</xdr:rowOff>
    </xdr:from>
    <xdr:ext cx="313932" cy="259045"/>
    <xdr:sp macro="" textlink="">
      <xdr:nvSpPr>
        <xdr:cNvPr id="547" name="テキスト ボックス 546"/>
        <xdr:cNvSpPr txBox="1"/>
      </xdr:nvSpPr>
      <xdr:spPr>
        <a:xfrm>
          <a:off x="1265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1240</xdr:rowOff>
    </xdr:from>
    <xdr:to>
      <xdr:col>85</xdr:col>
      <xdr:colOff>127000</xdr:colOff>
      <xdr:row>77</xdr:row>
      <xdr:rowOff>38187</xdr:rowOff>
    </xdr:to>
    <xdr:cxnSp macro="">
      <xdr:nvCxnSpPr>
        <xdr:cNvPr id="629" name="直線コネクタ 628"/>
        <xdr:cNvCxnSpPr/>
      </xdr:nvCxnSpPr>
      <xdr:spPr>
        <a:xfrm>
          <a:off x="15481300" y="13202890"/>
          <a:ext cx="838200" cy="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1240</xdr:rowOff>
    </xdr:from>
    <xdr:to>
      <xdr:col>81</xdr:col>
      <xdr:colOff>50800</xdr:colOff>
      <xdr:row>77</xdr:row>
      <xdr:rowOff>37488</xdr:rowOff>
    </xdr:to>
    <xdr:cxnSp macro="">
      <xdr:nvCxnSpPr>
        <xdr:cNvPr id="632" name="直線コネクタ 631"/>
        <xdr:cNvCxnSpPr/>
      </xdr:nvCxnSpPr>
      <xdr:spPr>
        <a:xfrm flipV="1">
          <a:off x="14592300" y="13202890"/>
          <a:ext cx="889000" cy="3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26814</xdr:rowOff>
    </xdr:from>
    <xdr:to>
      <xdr:col>76</xdr:col>
      <xdr:colOff>114300</xdr:colOff>
      <xdr:row>77</xdr:row>
      <xdr:rowOff>37488</xdr:rowOff>
    </xdr:to>
    <xdr:cxnSp macro="">
      <xdr:nvCxnSpPr>
        <xdr:cNvPr id="635" name="直線コネクタ 634"/>
        <xdr:cNvCxnSpPr/>
      </xdr:nvCxnSpPr>
      <xdr:spPr>
        <a:xfrm>
          <a:off x="13703300" y="13228464"/>
          <a:ext cx="8890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20442</xdr:rowOff>
    </xdr:from>
    <xdr:to>
      <xdr:col>71</xdr:col>
      <xdr:colOff>177800</xdr:colOff>
      <xdr:row>77</xdr:row>
      <xdr:rowOff>26814</xdr:rowOff>
    </xdr:to>
    <xdr:cxnSp macro="">
      <xdr:nvCxnSpPr>
        <xdr:cNvPr id="638" name="直線コネクタ 637"/>
        <xdr:cNvCxnSpPr/>
      </xdr:nvCxnSpPr>
      <xdr:spPr>
        <a:xfrm>
          <a:off x="12814300" y="13222092"/>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158837</xdr:rowOff>
    </xdr:from>
    <xdr:to>
      <xdr:col>85</xdr:col>
      <xdr:colOff>177800</xdr:colOff>
      <xdr:row>77</xdr:row>
      <xdr:rowOff>88987</xdr:rowOff>
    </xdr:to>
    <xdr:sp macro="" textlink="">
      <xdr:nvSpPr>
        <xdr:cNvPr id="648" name="楕円 647"/>
        <xdr:cNvSpPr/>
      </xdr:nvSpPr>
      <xdr:spPr>
        <a:xfrm>
          <a:off x="16268700" y="131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137264</xdr:rowOff>
    </xdr:from>
    <xdr:ext cx="534377" cy="259045"/>
    <xdr:sp macro="" textlink="">
      <xdr:nvSpPr>
        <xdr:cNvPr id="649" name="公債費該当値テキスト"/>
        <xdr:cNvSpPr txBox="1"/>
      </xdr:nvSpPr>
      <xdr:spPr>
        <a:xfrm>
          <a:off x="16370300" y="131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121890</xdr:rowOff>
    </xdr:from>
    <xdr:to>
      <xdr:col>81</xdr:col>
      <xdr:colOff>101600</xdr:colOff>
      <xdr:row>77</xdr:row>
      <xdr:rowOff>52040</xdr:rowOff>
    </xdr:to>
    <xdr:sp macro="" textlink="">
      <xdr:nvSpPr>
        <xdr:cNvPr id="650" name="楕円 649"/>
        <xdr:cNvSpPr/>
      </xdr:nvSpPr>
      <xdr:spPr>
        <a:xfrm>
          <a:off x="15430500" y="131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43167</xdr:rowOff>
    </xdr:from>
    <xdr:ext cx="534377" cy="259045"/>
    <xdr:sp macro="" textlink="">
      <xdr:nvSpPr>
        <xdr:cNvPr id="651" name="テキスト ボックス 650"/>
        <xdr:cNvSpPr txBox="1"/>
      </xdr:nvSpPr>
      <xdr:spPr>
        <a:xfrm>
          <a:off x="15214111" y="132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158138</xdr:rowOff>
    </xdr:from>
    <xdr:to>
      <xdr:col>76</xdr:col>
      <xdr:colOff>165100</xdr:colOff>
      <xdr:row>77</xdr:row>
      <xdr:rowOff>88288</xdr:rowOff>
    </xdr:to>
    <xdr:sp macro="" textlink="">
      <xdr:nvSpPr>
        <xdr:cNvPr id="652" name="楕円 651"/>
        <xdr:cNvSpPr/>
      </xdr:nvSpPr>
      <xdr:spPr>
        <a:xfrm>
          <a:off x="145415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79415</xdr:rowOff>
    </xdr:from>
    <xdr:ext cx="534377" cy="259045"/>
    <xdr:sp macro="" textlink="">
      <xdr:nvSpPr>
        <xdr:cNvPr id="653" name="テキスト ボックス 652"/>
        <xdr:cNvSpPr txBox="1"/>
      </xdr:nvSpPr>
      <xdr:spPr>
        <a:xfrm>
          <a:off x="14325111" y="132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147464</xdr:rowOff>
    </xdr:from>
    <xdr:to>
      <xdr:col>72</xdr:col>
      <xdr:colOff>38100</xdr:colOff>
      <xdr:row>77</xdr:row>
      <xdr:rowOff>77614</xdr:rowOff>
    </xdr:to>
    <xdr:sp macro="" textlink="">
      <xdr:nvSpPr>
        <xdr:cNvPr id="654" name="楕円 653"/>
        <xdr:cNvSpPr/>
      </xdr:nvSpPr>
      <xdr:spPr>
        <a:xfrm>
          <a:off x="13652500" y="131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68741</xdr:rowOff>
    </xdr:from>
    <xdr:ext cx="534377" cy="259045"/>
    <xdr:sp macro="" textlink="">
      <xdr:nvSpPr>
        <xdr:cNvPr id="655" name="テキスト ボックス 654"/>
        <xdr:cNvSpPr txBox="1"/>
      </xdr:nvSpPr>
      <xdr:spPr>
        <a:xfrm>
          <a:off x="13436111" y="132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141092</xdr:rowOff>
    </xdr:from>
    <xdr:to>
      <xdr:col>67</xdr:col>
      <xdr:colOff>101600</xdr:colOff>
      <xdr:row>77</xdr:row>
      <xdr:rowOff>71242</xdr:rowOff>
    </xdr:to>
    <xdr:sp macro="" textlink="">
      <xdr:nvSpPr>
        <xdr:cNvPr id="656" name="楕円 655"/>
        <xdr:cNvSpPr/>
      </xdr:nvSpPr>
      <xdr:spPr>
        <a:xfrm>
          <a:off x="12763500" y="131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62369</xdr:rowOff>
    </xdr:from>
    <xdr:ext cx="534377" cy="259045"/>
    <xdr:sp macro="" textlink="">
      <xdr:nvSpPr>
        <xdr:cNvPr id="657" name="テキスト ボックス 656"/>
        <xdr:cNvSpPr txBox="1"/>
      </xdr:nvSpPr>
      <xdr:spPr>
        <a:xfrm>
          <a:off x="12547111" y="132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128099</xdr:rowOff>
    </xdr:from>
    <xdr:to>
      <xdr:col>85</xdr:col>
      <xdr:colOff>127000</xdr:colOff>
      <xdr:row>98</xdr:row>
      <xdr:rowOff>69368</xdr:rowOff>
    </xdr:to>
    <xdr:cxnSp macro="">
      <xdr:nvCxnSpPr>
        <xdr:cNvPr id="686" name="直線コネクタ 685"/>
        <xdr:cNvCxnSpPr/>
      </xdr:nvCxnSpPr>
      <xdr:spPr>
        <a:xfrm flipV="1">
          <a:off x="15481300" y="15901499"/>
          <a:ext cx="838200" cy="96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69368</xdr:rowOff>
    </xdr:from>
    <xdr:to>
      <xdr:col>81</xdr:col>
      <xdr:colOff>50800</xdr:colOff>
      <xdr:row>98</xdr:row>
      <xdr:rowOff>141624</xdr:rowOff>
    </xdr:to>
    <xdr:cxnSp macro="">
      <xdr:nvCxnSpPr>
        <xdr:cNvPr id="689" name="直線コネクタ 688"/>
        <xdr:cNvCxnSpPr/>
      </xdr:nvCxnSpPr>
      <xdr:spPr>
        <a:xfrm flipV="1">
          <a:off x="14592300" y="16871468"/>
          <a:ext cx="889000" cy="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6065</xdr:rowOff>
    </xdr:from>
    <xdr:to>
      <xdr:col>76</xdr:col>
      <xdr:colOff>114300</xdr:colOff>
      <xdr:row>98</xdr:row>
      <xdr:rowOff>141624</xdr:rowOff>
    </xdr:to>
    <xdr:cxnSp macro="">
      <xdr:nvCxnSpPr>
        <xdr:cNvPr id="692" name="直線コネクタ 691"/>
        <xdr:cNvCxnSpPr/>
      </xdr:nvCxnSpPr>
      <xdr:spPr>
        <a:xfrm>
          <a:off x="13703300" y="16808165"/>
          <a:ext cx="8890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6065</xdr:rowOff>
    </xdr:from>
    <xdr:to>
      <xdr:col>71</xdr:col>
      <xdr:colOff>177800</xdr:colOff>
      <xdr:row>98</xdr:row>
      <xdr:rowOff>155721</xdr:rowOff>
    </xdr:to>
    <xdr:cxnSp macro="">
      <xdr:nvCxnSpPr>
        <xdr:cNvPr id="695" name="直線コネクタ 694"/>
        <xdr:cNvCxnSpPr/>
      </xdr:nvCxnSpPr>
      <xdr:spPr>
        <a:xfrm flipV="1">
          <a:off x="12814300" y="16808165"/>
          <a:ext cx="889000" cy="1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77299</xdr:rowOff>
    </xdr:from>
    <xdr:to>
      <xdr:col>85</xdr:col>
      <xdr:colOff>177800</xdr:colOff>
      <xdr:row>93</xdr:row>
      <xdr:rowOff>7449</xdr:rowOff>
    </xdr:to>
    <xdr:sp macro="" textlink="">
      <xdr:nvSpPr>
        <xdr:cNvPr id="705" name="楕円 704"/>
        <xdr:cNvSpPr/>
      </xdr:nvSpPr>
      <xdr:spPr>
        <a:xfrm>
          <a:off x="16268700" y="158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100176</xdr:rowOff>
    </xdr:from>
    <xdr:ext cx="534377" cy="259045"/>
    <xdr:sp macro="" textlink="">
      <xdr:nvSpPr>
        <xdr:cNvPr id="706" name="積立金該当値テキスト"/>
        <xdr:cNvSpPr txBox="1"/>
      </xdr:nvSpPr>
      <xdr:spPr>
        <a:xfrm>
          <a:off x="16370300" y="157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18568</xdr:rowOff>
    </xdr:from>
    <xdr:to>
      <xdr:col>81</xdr:col>
      <xdr:colOff>101600</xdr:colOff>
      <xdr:row>98</xdr:row>
      <xdr:rowOff>120168</xdr:rowOff>
    </xdr:to>
    <xdr:sp macro="" textlink="">
      <xdr:nvSpPr>
        <xdr:cNvPr id="707" name="楕円 706"/>
        <xdr:cNvSpPr/>
      </xdr:nvSpPr>
      <xdr:spPr>
        <a:xfrm>
          <a:off x="15430500" y="168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111295</xdr:rowOff>
    </xdr:from>
    <xdr:ext cx="469744" cy="259045"/>
    <xdr:sp macro="" textlink="">
      <xdr:nvSpPr>
        <xdr:cNvPr id="708" name="テキスト ボックス 707"/>
        <xdr:cNvSpPr txBox="1"/>
      </xdr:nvSpPr>
      <xdr:spPr>
        <a:xfrm>
          <a:off x="15246428" y="1691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90824</xdr:rowOff>
    </xdr:from>
    <xdr:to>
      <xdr:col>76</xdr:col>
      <xdr:colOff>165100</xdr:colOff>
      <xdr:row>99</xdr:row>
      <xdr:rowOff>20974</xdr:rowOff>
    </xdr:to>
    <xdr:sp macro="" textlink="">
      <xdr:nvSpPr>
        <xdr:cNvPr id="709" name="楕円 708"/>
        <xdr:cNvSpPr/>
      </xdr:nvSpPr>
      <xdr:spPr>
        <a:xfrm>
          <a:off x="14541500" y="168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12101</xdr:rowOff>
    </xdr:from>
    <xdr:ext cx="469744" cy="259045"/>
    <xdr:sp macro="" textlink="">
      <xdr:nvSpPr>
        <xdr:cNvPr id="710" name="テキスト ボックス 709"/>
        <xdr:cNvSpPr txBox="1"/>
      </xdr:nvSpPr>
      <xdr:spPr>
        <a:xfrm>
          <a:off x="14357428" y="1698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126715</xdr:rowOff>
    </xdr:from>
    <xdr:to>
      <xdr:col>72</xdr:col>
      <xdr:colOff>38100</xdr:colOff>
      <xdr:row>98</xdr:row>
      <xdr:rowOff>56865</xdr:rowOff>
    </xdr:to>
    <xdr:sp macro="" textlink="">
      <xdr:nvSpPr>
        <xdr:cNvPr id="711" name="楕円 710"/>
        <xdr:cNvSpPr/>
      </xdr:nvSpPr>
      <xdr:spPr>
        <a:xfrm>
          <a:off x="13652500" y="167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47992</xdr:rowOff>
    </xdr:from>
    <xdr:ext cx="534377" cy="259045"/>
    <xdr:sp macro="" textlink="">
      <xdr:nvSpPr>
        <xdr:cNvPr id="712" name="テキスト ボックス 711"/>
        <xdr:cNvSpPr txBox="1"/>
      </xdr:nvSpPr>
      <xdr:spPr>
        <a:xfrm>
          <a:off x="13436111" y="168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104921</xdr:rowOff>
    </xdr:from>
    <xdr:to>
      <xdr:col>67</xdr:col>
      <xdr:colOff>101600</xdr:colOff>
      <xdr:row>99</xdr:row>
      <xdr:rowOff>35071</xdr:rowOff>
    </xdr:to>
    <xdr:sp macro="" textlink="">
      <xdr:nvSpPr>
        <xdr:cNvPr id="713" name="楕円 712"/>
        <xdr:cNvSpPr/>
      </xdr:nvSpPr>
      <xdr:spPr>
        <a:xfrm>
          <a:off x="12763500" y="169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26198</xdr:rowOff>
    </xdr:from>
    <xdr:ext cx="469744" cy="259045"/>
    <xdr:sp macro="" textlink="">
      <xdr:nvSpPr>
        <xdr:cNvPr id="714" name="テキスト ボックス 713"/>
        <xdr:cNvSpPr txBox="1"/>
      </xdr:nvSpPr>
      <xdr:spPr>
        <a:xfrm>
          <a:off x="12579428" y="1699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152001</xdr:rowOff>
    </xdr:from>
    <xdr:to>
      <xdr:col>116</xdr:col>
      <xdr:colOff>63500</xdr:colOff>
      <xdr:row>38</xdr:row>
      <xdr:rowOff>24747</xdr:rowOff>
    </xdr:to>
    <xdr:cxnSp macro="">
      <xdr:nvCxnSpPr>
        <xdr:cNvPr id="745" name="直線コネクタ 744"/>
        <xdr:cNvCxnSpPr/>
      </xdr:nvCxnSpPr>
      <xdr:spPr>
        <a:xfrm flipV="1">
          <a:off x="21323300" y="6495651"/>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24747</xdr:rowOff>
    </xdr:from>
    <xdr:to>
      <xdr:col>111</xdr:col>
      <xdr:colOff>177800</xdr:colOff>
      <xdr:row>38</xdr:row>
      <xdr:rowOff>139047</xdr:rowOff>
    </xdr:to>
    <xdr:cxnSp macro="">
      <xdr:nvCxnSpPr>
        <xdr:cNvPr id="748" name="直線コネクタ 747"/>
        <xdr:cNvCxnSpPr/>
      </xdr:nvCxnSpPr>
      <xdr:spPr>
        <a:xfrm flipV="1">
          <a:off x="20434300" y="653984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25509</xdr:rowOff>
    </xdr:from>
    <xdr:to>
      <xdr:col>107</xdr:col>
      <xdr:colOff>50800</xdr:colOff>
      <xdr:row>38</xdr:row>
      <xdr:rowOff>139047</xdr:rowOff>
    </xdr:to>
    <xdr:cxnSp macro="">
      <xdr:nvCxnSpPr>
        <xdr:cNvPr id="751" name="直線コネクタ 750"/>
        <xdr:cNvCxnSpPr/>
      </xdr:nvCxnSpPr>
      <xdr:spPr>
        <a:xfrm>
          <a:off x="19545300" y="6540609"/>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169418</xdr:rowOff>
    </xdr:from>
    <xdr:to>
      <xdr:col>102</xdr:col>
      <xdr:colOff>114300</xdr:colOff>
      <xdr:row>38</xdr:row>
      <xdr:rowOff>25509</xdr:rowOff>
    </xdr:to>
    <xdr:cxnSp macro="">
      <xdr:nvCxnSpPr>
        <xdr:cNvPr id="754" name="直線コネクタ 753"/>
        <xdr:cNvCxnSpPr/>
      </xdr:nvCxnSpPr>
      <xdr:spPr>
        <a:xfrm>
          <a:off x="18656300" y="6341618"/>
          <a:ext cx="889000" cy="19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101201</xdr:rowOff>
    </xdr:from>
    <xdr:to>
      <xdr:col>116</xdr:col>
      <xdr:colOff>114300</xdr:colOff>
      <xdr:row>38</xdr:row>
      <xdr:rowOff>31351</xdr:rowOff>
    </xdr:to>
    <xdr:sp macro="" textlink="">
      <xdr:nvSpPr>
        <xdr:cNvPr id="764" name="楕円 763"/>
        <xdr:cNvSpPr/>
      </xdr:nvSpPr>
      <xdr:spPr>
        <a:xfrm>
          <a:off x="22110700" y="64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124078</xdr:rowOff>
    </xdr:from>
    <xdr:ext cx="469744" cy="259045"/>
    <xdr:sp macro="" textlink="">
      <xdr:nvSpPr>
        <xdr:cNvPr id="765" name="投資及び出資金該当値テキスト"/>
        <xdr:cNvSpPr txBox="1"/>
      </xdr:nvSpPr>
      <xdr:spPr>
        <a:xfrm>
          <a:off x="22212300" y="62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145397</xdr:rowOff>
    </xdr:from>
    <xdr:to>
      <xdr:col>112</xdr:col>
      <xdr:colOff>38100</xdr:colOff>
      <xdr:row>38</xdr:row>
      <xdr:rowOff>75547</xdr:rowOff>
    </xdr:to>
    <xdr:sp macro="" textlink="">
      <xdr:nvSpPr>
        <xdr:cNvPr id="766" name="楕円 765"/>
        <xdr:cNvSpPr/>
      </xdr:nvSpPr>
      <xdr:spPr>
        <a:xfrm>
          <a:off x="21272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92074</xdr:rowOff>
    </xdr:from>
    <xdr:ext cx="469744" cy="259045"/>
    <xdr:sp macro="" textlink="">
      <xdr:nvSpPr>
        <xdr:cNvPr id="767" name="テキスト ボックス 766"/>
        <xdr:cNvSpPr txBox="1"/>
      </xdr:nvSpPr>
      <xdr:spPr>
        <a:xfrm>
          <a:off x="21088428" y="626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88247</xdr:rowOff>
    </xdr:from>
    <xdr:to>
      <xdr:col>107</xdr:col>
      <xdr:colOff>101600</xdr:colOff>
      <xdr:row>39</xdr:row>
      <xdr:rowOff>18397</xdr:rowOff>
    </xdr:to>
    <xdr:sp macro="" textlink="">
      <xdr:nvSpPr>
        <xdr:cNvPr id="768" name="楕円 767"/>
        <xdr:cNvSpPr/>
      </xdr:nvSpPr>
      <xdr:spPr>
        <a:xfrm>
          <a:off x="20383500" y="66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34924</xdr:rowOff>
    </xdr:from>
    <xdr:ext cx="469744" cy="259045"/>
    <xdr:sp macro="" textlink="">
      <xdr:nvSpPr>
        <xdr:cNvPr id="769" name="テキスト ボックス 768"/>
        <xdr:cNvSpPr txBox="1"/>
      </xdr:nvSpPr>
      <xdr:spPr>
        <a:xfrm>
          <a:off x="20199428" y="637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146159</xdr:rowOff>
    </xdr:from>
    <xdr:to>
      <xdr:col>102</xdr:col>
      <xdr:colOff>165100</xdr:colOff>
      <xdr:row>38</xdr:row>
      <xdr:rowOff>76309</xdr:rowOff>
    </xdr:to>
    <xdr:sp macro="" textlink="">
      <xdr:nvSpPr>
        <xdr:cNvPr id="770" name="楕円 769"/>
        <xdr:cNvSpPr/>
      </xdr:nvSpPr>
      <xdr:spPr>
        <a:xfrm>
          <a:off x="19494500" y="64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92836</xdr:rowOff>
    </xdr:from>
    <xdr:ext cx="469744" cy="259045"/>
    <xdr:sp macro="" textlink="">
      <xdr:nvSpPr>
        <xdr:cNvPr id="771" name="テキスト ボックス 770"/>
        <xdr:cNvSpPr txBox="1"/>
      </xdr:nvSpPr>
      <xdr:spPr>
        <a:xfrm>
          <a:off x="19310428" y="626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118618</xdr:rowOff>
    </xdr:from>
    <xdr:to>
      <xdr:col>98</xdr:col>
      <xdr:colOff>38100</xdr:colOff>
      <xdr:row>37</xdr:row>
      <xdr:rowOff>48768</xdr:rowOff>
    </xdr:to>
    <xdr:sp macro="" textlink="">
      <xdr:nvSpPr>
        <xdr:cNvPr id="772" name="楕円 771"/>
        <xdr:cNvSpPr/>
      </xdr:nvSpPr>
      <xdr:spPr>
        <a:xfrm>
          <a:off x="18605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65295</xdr:rowOff>
    </xdr:from>
    <xdr:ext cx="469744" cy="259045"/>
    <xdr:sp macro="" textlink="">
      <xdr:nvSpPr>
        <xdr:cNvPr id="773" name="テキスト ボックス 772"/>
        <xdr:cNvSpPr txBox="1"/>
      </xdr:nvSpPr>
      <xdr:spPr>
        <a:xfrm>
          <a:off x="18421428"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23305</xdr:rowOff>
    </xdr:from>
    <xdr:to>
      <xdr:col>116</xdr:col>
      <xdr:colOff>63500</xdr:colOff>
      <xdr:row>59</xdr:row>
      <xdr:rowOff>23838</xdr:rowOff>
    </xdr:to>
    <xdr:cxnSp macro="">
      <xdr:nvCxnSpPr>
        <xdr:cNvPr id="802" name="直線コネクタ 801"/>
        <xdr:cNvCxnSpPr/>
      </xdr:nvCxnSpPr>
      <xdr:spPr>
        <a:xfrm>
          <a:off x="21323300" y="1013885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22847</xdr:rowOff>
    </xdr:from>
    <xdr:to>
      <xdr:col>111</xdr:col>
      <xdr:colOff>177800</xdr:colOff>
      <xdr:row>59</xdr:row>
      <xdr:rowOff>23305</xdr:rowOff>
    </xdr:to>
    <xdr:cxnSp macro="">
      <xdr:nvCxnSpPr>
        <xdr:cNvPr id="805" name="直線コネクタ 804"/>
        <xdr:cNvCxnSpPr/>
      </xdr:nvCxnSpPr>
      <xdr:spPr>
        <a:xfrm>
          <a:off x="20434300" y="1013839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22314</xdr:rowOff>
    </xdr:from>
    <xdr:to>
      <xdr:col>107</xdr:col>
      <xdr:colOff>50800</xdr:colOff>
      <xdr:row>59</xdr:row>
      <xdr:rowOff>22847</xdr:rowOff>
    </xdr:to>
    <xdr:cxnSp macro="">
      <xdr:nvCxnSpPr>
        <xdr:cNvPr id="808" name="直線コネクタ 807"/>
        <xdr:cNvCxnSpPr/>
      </xdr:nvCxnSpPr>
      <xdr:spPr>
        <a:xfrm>
          <a:off x="19545300" y="1013786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21895</xdr:rowOff>
    </xdr:from>
    <xdr:to>
      <xdr:col>102</xdr:col>
      <xdr:colOff>114300</xdr:colOff>
      <xdr:row>59</xdr:row>
      <xdr:rowOff>22314</xdr:rowOff>
    </xdr:to>
    <xdr:cxnSp macro="">
      <xdr:nvCxnSpPr>
        <xdr:cNvPr id="811" name="直線コネクタ 810"/>
        <xdr:cNvCxnSpPr/>
      </xdr:nvCxnSpPr>
      <xdr:spPr>
        <a:xfrm>
          <a:off x="18656300" y="1013744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144488</xdr:rowOff>
    </xdr:from>
    <xdr:to>
      <xdr:col>116</xdr:col>
      <xdr:colOff>114300</xdr:colOff>
      <xdr:row>59</xdr:row>
      <xdr:rowOff>74638</xdr:rowOff>
    </xdr:to>
    <xdr:sp macro="" textlink="">
      <xdr:nvSpPr>
        <xdr:cNvPr id="821" name="楕円 820"/>
        <xdr:cNvSpPr/>
      </xdr:nvSpPr>
      <xdr:spPr>
        <a:xfrm>
          <a:off x="221107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59415</xdr:rowOff>
    </xdr:from>
    <xdr:ext cx="378565" cy="259045"/>
    <xdr:sp macro="" textlink="">
      <xdr:nvSpPr>
        <xdr:cNvPr id="822" name="貸付金該当値テキスト"/>
        <xdr:cNvSpPr txBox="1"/>
      </xdr:nvSpPr>
      <xdr:spPr>
        <a:xfrm>
          <a:off x="22212300" y="1000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143955</xdr:rowOff>
    </xdr:from>
    <xdr:to>
      <xdr:col>112</xdr:col>
      <xdr:colOff>38100</xdr:colOff>
      <xdr:row>59</xdr:row>
      <xdr:rowOff>74105</xdr:rowOff>
    </xdr:to>
    <xdr:sp macro="" textlink="">
      <xdr:nvSpPr>
        <xdr:cNvPr id="823" name="楕円 822"/>
        <xdr:cNvSpPr/>
      </xdr:nvSpPr>
      <xdr:spPr>
        <a:xfrm>
          <a:off x="21272500" y="10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65232</xdr:rowOff>
    </xdr:from>
    <xdr:ext cx="378565" cy="259045"/>
    <xdr:sp macro="" textlink="">
      <xdr:nvSpPr>
        <xdr:cNvPr id="824" name="テキスト ボックス 823"/>
        <xdr:cNvSpPr txBox="1"/>
      </xdr:nvSpPr>
      <xdr:spPr>
        <a:xfrm>
          <a:off x="21134017" y="1018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143497</xdr:rowOff>
    </xdr:from>
    <xdr:to>
      <xdr:col>107</xdr:col>
      <xdr:colOff>101600</xdr:colOff>
      <xdr:row>59</xdr:row>
      <xdr:rowOff>73647</xdr:rowOff>
    </xdr:to>
    <xdr:sp macro="" textlink="">
      <xdr:nvSpPr>
        <xdr:cNvPr id="825" name="楕円 824"/>
        <xdr:cNvSpPr/>
      </xdr:nvSpPr>
      <xdr:spPr>
        <a:xfrm>
          <a:off x="203835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64774</xdr:rowOff>
    </xdr:from>
    <xdr:ext cx="378565" cy="259045"/>
    <xdr:sp macro="" textlink="">
      <xdr:nvSpPr>
        <xdr:cNvPr id="826" name="テキスト ボックス 825"/>
        <xdr:cNvSpPr txBox="1"/>
      </xdr:nvSpPr>
      <xdr:spPr>
        <a:xfrm>
          <a:off x="20245017" y="1018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142964</xdr:rowOff>
    </xdr:from>
    <xdr:to>
      <xdr:col>102</xdr:col>
      <xdr:colOff>165100</xdr:colOff>
      <xdr:row>59</xdr:row>
      <xdr:rowOff>73114</xdr:rowOff>
    </xdr:to>
    <xdr:sp macro="" textlink="">
      <xdr:nvSpPr>
        <xdr:cNvPr id="827" name="楕円 826"/>
        <xdr:cNvSpPr/>
      </xdr:nvSpPr>
      <xdr:spPr>
        <a:xfrm>
          <a:off x="19494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64241</xdr:rowOff>
    </xdr:from>
    <xdr:ext cx="378565" cy="259045"/>
    <xdr:sp macro="" textlink="">
      <xdr:nvSpPr>
        <xdr:cNvPr id="828" name="テキスト ボックス 827"/>
        <xdr:cNvSpPr txBox="1"/>
      </xdr:nvSpPr>
      <xdr:spPr>
        <a:xfrm>
          <a:off x="19356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142545</xdr:rowOff>
    </xdr:from>
    <xdr:to>
      <xdr:col>98</xdr:col>
      <xdr:colOff>38100</xdr:colOff>
      <xdr:row>59</xdr:row>
      <xdr:rowOff>72695</xdr:rowOff>
    </xdr:to>
    <xdr:sp macro="" textlink="">
      <xdr:nvSpPr>
        <xdr:cNvPr id="829" name="楕円 828"/>
        <xdr:cNvSpPr/>
      </xdr:nvSpPr>
      <xdr:spPr>
        <a:xfrm>
          <a:off x="18605500" y="10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63822</xdr:rowOff>
    </xdr:from>
    <xdr:ext cx="378565" cy="259045"/>
    <xdr:sp macro="" textlink="">
      <xdr:nvSpPr>
        <xdr:cNvPr id="830" name="テキスト ボックス 829"/>
        <xdr:cNvSpPr txBox="1"/>
      </xdr:nvSpPr>
      <xdr:spPr>
        <a:xfrm>
          <a:off x="18467017" y="1017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29904</xdr:rowOff>
    </xdr:from>
    <xdr:to>
      <xdr:col>116</xdr:col>
      <xdr:colOff>63500</xdr:colOff>
      <xdr:row>77</xdr:row>
      <xdr:rowOff>39345</xdr:rowOff>
    </xdr:to>
    <xdr:cxnSp macro="">
      <xdr:nvCxnSpPr>
        <xdr:cNvPr id="858" name="直線コネクタ 857"/>
        <xdr:cNvCxnSpPr/>
      </xdr:nvCxnSpPr>
      <xdr:spPr>
        <a:xfrm flipV="1">
          <a:off x="21323300" y="13231554"/>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1512</xdr:rowOff>
    </xdr:from>
    <xdr:to>
      <xdr:col>111</xdr:col>
      <xdr:colOff>177800</xdr:colOff>
      <xdr:row>77</xdr:row>
      <xdr:rowOff>39345</xdr:rowOff>
    </xdr:to>
    <xdr:cxnSp macro="">
      <xdr:nvCxnSpPr>
        <xdr:cNvPr id="861" name="直線コネクタ 860"/>
        <xdr:cNvCxnSpPr/>
      </xdr:nvCxnSpPr>
      <xdr:spPr>
        <a:xfrm>
          <a:off x="20434300" y="13203162"/>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68971</xdr:rowOff>
    </xdr:from>
    <xdr:to>
      <xdr:col>107</xdr:col>
      <xdr:colOff>50800</xdr:colOff>
      <xdr:row>77</xdr:row>
      <xdr:rowOff>1512</xdr:rowOff>
    </xdr:to>
    <xdr:cxnSp macro="">
      <xdr:nvCxnSpPr>
        <xdr:cNvPr id="864" name="直線コネクタ 863"/>
        <xdr:cNvCxnSpPr/>
      </xdr:nvCxnSpPr>
      <xdr:spPr>
        <a:xfrm>
          <a:off x="19545300" y="12927721"/>
          <a:ext cx="889000" cy="27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68971</xdr:rowOff>
    </xdr:from>
    <xdr:to>
      <xdr:col>102</xdr:col>
      <xdr:colOff>114300</xdr:colOff>
      <xdr:row>75</xdr:row>
      <xdr:rowOff>127653</xdr:rowOff>
    </xdr:to>
    <xdr:cxnSp macro="">
      <xdr:nvCxnSpPr>
        <xdr:cNvPr id="867" name="直線コネクタ 866"/>
        <xdr:cNvCxnSpPr/>
      </xdr:nvCxnSpPr>
      <xdr:spPr>
        <a:xfrm flipV="1">
          <a:off x="18656300" y="12927721"/>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150554</xdr:rowOff>
    </xdr:from>
    <xdr:to>
      <xdr:col>116</xdr:col>
      <xdr:colOff>114300</xdr:colOff>
      <xdr:row>77</xdr:row>
      <xdr:rowOff>80704</xdr:rowOff>
    </xdr:to>
    <xdr:sp macro="" textlink="">
      <xdr:nvSpPr>
        <xdr:cNvPr id="877" name="楕円 876"/>
        <xdr:cNvSpPr/>
      </xdr:nvSpPr>
      <xdr:spPr>
        <a:xfrm>
          <a:off x="22110700" y="131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128981</xdr:rowOff>
    </xdr:from>
    <xdr:ext cx="534377" cy="259045"/>
    <xdr:sp macro="" textlink="">
      <xdr:nvSpPr>
        <xdr:cNvPr id="878" name="繰出金該当値テキスト"/>
        <xdr:cNvSpPr txBox="1"/>
      </xdr:nvSpPr>
      <xdr:spPr>
        <a:xfrm>
          <a:off x="22212300" y="131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159995</xdr:rowOff>
    </xdr:from>
    <xdr:to>
      <xdr:col>112</xdr:col>
      <xdr:colOff>38100</xdr:colOff>
      <xdr:row>77</xdr:row>
      <xdr:rowOff>90145</xdr:rowOff>
    </xdr:to>
    <xdr:sp macro="" textlink="">
      <xdr:nvSpPr>
        <xdr:cNvPr id="879" name="楕円 878"/>
        <xdr:cNvSpPr/>
      </xdr:nvSpPr>
      <xdr:spPr>
        <a:xfrm>
          <a:off x="21272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81272</xdr:rowOff>
    </xdr:from>
    <xdr:ext cx="534377" cy="259045"/>
    <xdr:sp macro="" textlink="">
      <xdr:nvSpPr>
        <xdr:cNvPr id="880" name="テキスト ボックス 879"/>
        <xdr:cNvSpPr txBox="1"/>
      </xdr:nvSpPr>
      <xdr:spPr>
        <a:xfrm>
          <a:off x="21056111" y="132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122162</xdr:rowOff>
    </xdr:from>
    <xdr:to>
      <xdr:col>107</xdr:col>
      <xdr:colOff>101600</xdr:colOff>
      <xdr:row>77</xdr:row>
      <xdr:rowOff>52312</xdr:rowOff>
    </xdr:to>
    <xdr:sp macro="" textlink="">
      <xdr:nvSpPr>
        <xdr:cNvPr id="881" name="楕円 880"/>
        <xdr:cNvSpPr/>
      </xdr:nvSpPr>
      <xdr:spPr>
        <a:xfrm>
          <a:off x="20383500" y="13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43439</xdr:rowOff>
    </xdr:from>
    <xdr:ext cx="534377" cy="259045"/>
    <xdr:sp macro="" textlink="">
      <xdr:nvSpPr>
        <xdr:cNvPr id="882" name="テキスト ボックス 881"/>
        <xdr:cNvSpPr txBox="1"/>
      </xdr:nvSpPr>
      <xdr:spPr>
        <a:xfrm>
          <a:off x="20167111" y="132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18171</xdr:rowOff>
    </xdr:from>
    <xdr:to>
      <xdr:col>102</xdr:col>
      <xdr:colOff>165100</xdr:colOff>
      <xdr:row>75</xdr:row>
      <xdr:rowOff>119771</xdr:rowOff>
    </xdr:to>
    <xdr:sp macro="" textlink="">
      <xdr:nvSpPr>
        <xdr:cNvPr id="883" name="楕円 882"/>
        <xdr:cNvSpPr/>
      </xdr:nvSpPr>
      <xdr:spPr>
        <a:xfrm>
          <a:off x="19494500" y="128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136298</xdr:rowOff>
    </xdr:from>
    <xdr:ext cx="534377" cy="259045"/>
    <xdr:sp macro="" textlink="">
      <xdr:nvSpPr>
        <xdr:cNvPr id="884" name="テキスト ボックス 883"/>
        <xdr:cNvSpPr txBox="1"/>
      </xdr:nvSpPr>
      <xdr:spPr>
        <a:xfrm>
          <a:off x="19278111" y="126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76853</xdr:rowOff>
    </xdr:from>
    <xdr:to>
      <xdr:col>98</xdr:col>
      <xdr:colOff>38100</xdr:colOff>
      <xdr:row>76</xdr:row>
      <xdr:rowOff>7003</xdr:rowOff>
    </xdr:to>
    <xdr:sp macro="" textlink="">
      <xdr:nvSpPr>
        <xdr:cNvPr id="885" name="楕円 884"/>
        <xdr:cNvSpPr/>
      </xdr:nvSpPr>
      <xdr:spPr>
        <a:xfrm>
          <a:off x="18605500" y="129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23530</xdr:rowOff>
    </xdr:from>
    <xdr:ext cx="534377" cy="259045"/>
    <xdr:sp macro="" textlink="">
      <xdr:nvSpPr>
        <xdr:cNvPr id="886" name="テキスト ボックス 885"/>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399,604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42,853</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円となっており、類似団体の平均より低い水準を維持している。これは職員数を抑制してきた一方、人口が急増していることによるものである。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33,581</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14,603</a:t>
          </a:r>
          <a:r>
            <a:rPr kumimoji="1" lang="ja-JP" altLang="en-US" sz="1300">
              <a:latin typeface="ＭＳ Ｐゴシック" panose="020B0600070205080204" pitchFamily="50" charset="-128"/>
              <a:ea typeface="ＭＳ Ｐゴシック" panose="020B0600070205080204" pitchFamily="50" charset="-128"/>
            </a:rPr>
            <a:t>円の大幅増となった。類似団体平均と比較しても、</a:t>
          </a:r>
          <a:r>
            <a:rPr kumimoji="1" lang="en-US" altLang="ja-JP" sz="1300">
              <a:latin typeface="ＭＳ Ｐゴシック" panose="020B0600070205080204" pitchFamily="50" charset="-128"/>
              <a:ea typeface="ＭＳ Ｐゴシック" panose="020B0600070205080204" pitchFamily="50" charset="-128"/>
            </a:rPr>
            <a:t>11,806</a:t>
          </a:r>
          <a:r>
            <a:rPr kumimoji="1" lang="ja-JP" altLang="en-US" sz="1300">
              <a:latin typeface="ＭＳ Ｐゴシック" panose="020B0600070205080204" pitchFamily="50" charset="-128"/>
              <a:ea typeface="ＭＳ Ｐゴシック" panose="020B0600070205080204" pitchFamily="50" charset="-128"/>
            </a:rPr>
            <a:t>円高い状況となっている。これは、人口増加に対応するため小学校整備改修事業等を行ったことによるものである。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積立金が前年度から大きく増加しているが、これは公共施設等総合管理基金を創設し、財政調整基金を取り崩した</a:t>
          </a:r>
          <a:r>
            <a:rPr kumimoji="1" lang="en-US" altLang="ja-JP" sz="1300">
              <a:latin typeface="ＭＳ Ｐゴシック" panose="020B0600070205080204" pitchFamily="50" charset="-128"/>
              <a:ea typeface="ＭＳ Ｐゴシック" panose="020B0600070205080204" pitchFamily="50" charset="-128"/>
            </a:rPr>
            <a:t>3,300,000</a:t>
          </a:r>
          <a:r>
            <a:rPr kumimoji="1" lang="ja-JP" altLang="en-US" sz="1300">
              <a:latin typeface="ＭＳ Ｐゴシック" panose="020B0600070205080204" pitchFamily="50" charset="-128"/>
              <a:ea typeface="ＭＳ Ｐゴシック" panose="020B0600070205080204" pitchFamily="50" charset="-128"/>
            </a:rPr>
            <a:t>千円を積み立てたためである。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64,729
64,346
52.76
26,377,215
25,865,983
415,549
13,020,195
19,798,729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148844</xdr:rowOff>
    </xdr:from>
    <xdr:to>
      <xdr:col>24</xdr:col>
      <xdr:colOff>63500</xdr:colOff>
      <xdr:row>35</xdr:row>
      <xdr:rowOff>155245</xdr:rowOff>
    </xdr:to>
    <xdr:cxnSp macro="">
      <xdr:nvCxnSpPr>
        <xdr:cNvPr id="59" name="直線コネクタ 58"/>
        <xdr:cNvCxnSpPr/>
      </xdr:nvCxnSpPr>
      <xdr:spPr>
        <a:xfrm>
          <a:off x="3797300" y="614959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48717</xdr:rowOff>
    </xdr:from>
    <xdr:to>
      <xdr:col>19</xdr:col>
      <xdr:colOff>177800</xdr:colOff>
      <xdr:row>35</xdr:row>
      <xdr:rowOff>148844</xdr:rowOff>
    </xdr:to>
    <xdr:cxnSp macro="">
      <xdr:nvCxnSpPr>
        <xdr:cNvPr id="62" name="直線コネクタ 61"/>
        <xdr:cNvCxnSpPr/>
      </xdr:nvCxnSpPr>
      <xdr:spPr>
        <a:xfrm>
          <a:off x="2908300" y="6049467"/>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35458</xdr:rowOff>
    </xdr:from>
    <xdr:to>
      <xdr:col>15</xdr:col>
      <xdr:colOff>50800</xdr:colOff>
      <xdr:row>35</xdr:row>
      <xdr:rowOff>48717</xdr:rowOff>
    </xdr:to>
    <xdr:cxnSp macro="">
      <xdr:nvCxnSpPr>
        <xdr:cNvPr id="65" name="直線コネクタ 64"/>
        <xdr:cNvCxnSpPr/>
      </xdr:nvCxnSpPr>
      <xdr:spPr>
        <a:xfrm>
          <a:off x="2019300" y="5864758"/>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150216</xdr:rowOff>
    </xdr:from>
    <xdr:to>
      <xdr:col>10</xdr:col>
      <xdr:colOff>114300</xdr:colOff>
      <xdr:row>34</xdr:row>
      <xdr:rowOff>35458</xdr:rowOff>
    </xdr:to>
    <xdr:cxnSp macro="">
      <xdr:nvCxnSpPr>
        <xdr:cNvPr id="68" name="直線コネクタ 67"/>
        <xdr:cNvCxnSpPr/>
      </xdr:nvCxnSpPr>
      <xdr:spPr>
        <a:xfrm>
          <a:off x="1130300" y="5808066"/>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104445</xdr:rowOff>
    </xdr:from>
    <xdr:to>
      <xdr:col>24</xdr:col>
      <xdr:colOff>114300</xdr:colOff>
      <xdr:row>36</xdr:row>
      <xdr:rowOff>34595</xdr:rowOff>
    </xdr:to>
    <xdr:sp macro="" textlink="">
      <xdr:nvSpPr>
        <xdr:cNvPr id="78" name="楕円 77"/>
        <xdr:cNvSpPr/>
      </xdr:nvSpPr>
      <xdr:spPr>
        <a:xfrm>
          <a:off x="45847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82872</xdr:rowOff>
    </xdr:from>
    <xdr:ext cx="469744" cy="259045"/>
    <xdr:sp macro="" textlink="">
      <xdr:nvSpPr>
        <xdr:cNvPr id="79" name="議会費該当値テキスト"/>
        <xdr:cNvSpPr txBox="1"/>
      </xdr:nvSpPr>
      <xdr:spPr>
        <a:xfrm>
          <a:off x="4686300"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98044</xdr:rowOff>
    </xdr:from>
    <xdr:to>
      <xdr:col>20</xdr:col>
      <xdr:colOff>38100</xdr:colOff>
      <xdr:row>36</xdr:row>
      <xdr:rowOff>28194</xdr:rowOff>
    </xdr:to>
    <xdr:sp macro="" textlink="">
      <xdr:nvSpPr>
        <xdr:cNvPr id="80" name="楕円 79"/>
        <xdr:cNvSpPr/>
      </xdr:nvSpPr>
      <xdr:spPr>
        <a:xfrm>
          <a:off x="3746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19321</xdr:rowOff>
    </xdr:from>
    <xdr:ext cx="469744" cy="259045"/>
    <xdr:sp macro="" textlink="">
      <xdr:nvSpPr>
        <xdr:cNvPr id="81" name="テキスト ボックス 80"/>
        <xdr:cNvSpPr txBox="1"/>
      </xdr:nvSpPr>
      <xdr:spPr>
        <a:xfrm>
          <a:off x="3562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169367</xdr:rowOff>
    </xdr:from>
    <xdr:to>
      <xdr:col>15</xdr:col>
      <xdr:colOff>101600</xdr:colOff>
      <xdr:row>35</xdr:row>
      <xdr:rowOff>99517</xdr:rowOff>
    </xdr:to>
    <xdr:sp macro="" textlink="">
      <xdr:nvSpPr>
        <xdr:cNvPr id="82" name="楕円 81"/>
        <xdr:cNvSpPr/>
      </xdr:nvSpPr>
      <xdr:spPr>
        <a:xfrm>
          <a:off x="2857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83" name="テキスト ボックス 82"/>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156108</xdr:rowOff>
    </xdr:from>
    <xdr:to>
      <xdr:col>10</xdr:col>
      <xdr:colOff>165100</xdr:colOff>
      <xdr:row>34</xdr:row>
      <xdr:rowOff>86258</xdr:rowOff>
    </xdr:to>
    <xdr:sp macro="" textlink="">
      <xdr:nvSpPr>
        <xdr:cNvPr id="84" name="楕円 83"/>
        <xdr:cNvSpPr/>
      </xdr:nvSpPr>
      <xdr:spPr>
        <a:xfrm>
          <a:off x="19685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102785</xdr:rowOff>
    </xdr:from>
    <xdr:ext cx="469744" cy="259045"/>
    <xdr:sp macro="" textlink="">
      <xdr:nvSpPr>
        <xdr:cNvPr id="85" name="テキスト ボックス 84"/>
        <xdr:cNvSpPr txBox="1"/>
      </xdr:nvSpPr>
      <xdr:spPr>
        <a:xfrm>
          <a:off x="1784428" y="55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99416</xdr:rowOff>
    </xdr:from>
    <xdr:to>
      <xdr:col>6</xdr:col>
      <xdr:colOff>38100</xdr:colOff>
      <xdr:row>34</xdr:row>
      <xdr:rowOff>29566</xdr:rowOff>
    </xdr:to>
    <xdr:sp macro="" textlink="">
      <xdr:nvSpPr>
        <xdr:cNvPr id="86" name="楕円 85"/>
        <xdr:cNvSpPr/>
      </xdr:nvSpPr>
      <xdr:spPr>
        <a:xfrm>
          <a:off x="1079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46093</xdr:rowOff>
    </xdr:from>
    <xdr:ext cx="469744" cy="259045"/>
    <xdr:sp macro="" textlink="">
      <xdr:nvSpPr>
        <xdr:cNvPr id="87" name="テキスト ボックス 86"/>
        <xdr:cNvSpPr txBox="1"/>
      </xdr:nvSpPr>
      <xdr:spPr>
        <a:xfrm>
          <a:off x="895428"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41484</xdr:rowOff>
    </xdr:from>
    <xdr:to>
      <xdr:col>24</xdr:col>
      <xdr:colOff>63500</xdr:colOff>
      <xdr:row>57</xdr:row>
      <xdr:rowOff>110406</xdr:rowOff>
    </xdr:to>
    <xdr:cxnSp macro="">
      <xdr:nvCxnSpPr>
        <xdr:cNvPr id="119" name="直線コネクタ 118"/>
        <xdr:cNvCxnSpPr/>
      </xdr:nvCxnSpPr>
      <xdr:spPr>
        <a:xfrm flipV="1">
          <a:off x="3797300" y="9128334"/>
          <a:ext cx="838200" cy="7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95483</xdr:rowOff>
    </xdr:from>
    <xdr:to>
      <xdr:col>19</xdr:col>
      <xdr:colOff>177800</xdr:colOff>
      <xdr:row>57</xdr:row>
      <xdr:rowOff>110406</xdr:rowOff>
    </xdr:to>
    <xdr:cxnSp macro="">
      <xdr:nvCxnSpPr>
        <xdr:cNvPr id="122" name="直線コネクタ 121"/>
        <xdr:cNvCxnSpPr/>
      </xdr:nvCxnSpPr>
      <xdr:spPr>
        <a:xfrm>
          <a:off x="2908300" y="9868133"/>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125086</xdr:rowOff>
    </xdr:from>
    <xdr:to>
      <xdr:col>15</xdr:col>
      <xdr:colOff>50800</xdr:colOff>
      <xdr:row>57</xdr:row>
      <xdr:rowOff>95483</xdr:rowOff>
    </xdr:to>
    <xdr:cxnSp macro="">
      <xdr:nvCxnSpPr>
        <xdr:cNvPr id="125" name="直線コネクタ 124"/>
        <xdr:cNvCxnSpPr/>
      </xdr:nvCxnSpPr>
      <xdr:spPr>
        <a:xfrm>
          <a:off x="2019300" y="9726286"/>
          <a:ext cx="889000" cy="1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125086</xdr:rowOff>
    </xdr:from>
    <xdr:to>
      <xdr:col>10</xdr:col>
      <xdr:colOff>114300</xdr:colOff>
      <xdr:row>57</xdr:row>
      <xdr:rowOff>158919</xdr:rowOff>
    </xdr:to>
    <xdr:cxnSp macro="">
      <xdr:nvCxnSpPr>
        <xdr:cNvPr id="128" name="直線コネクタ 127"/>
        <xdr:cNvCxnSpPr/>
      </xdr:nvCxnSpPr>
      <xdr:spPr>
        <a:xfrm flipV="1">
          <a:off x="1130300" y="9726286"/>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162134</xdr:rowOff>
    </xdr:from>
    <xdr:to>
      <xdr:col>24</xdr:col>
      <xdr:colOff>114300</xdr:colOff>
      <xdr:row>53</xdr:row>
      <xdr:rowOff>92284</xdr:rowOff>
    </xdr:to>
    <xdr:sp macro="" textlink="">
      <xdr:nvSpPr>
        <xdr:cNvPr id="138" name="楕円 137"/>
        <xdr:cNvSpPr/>
      </xdr:nvSpPr>
      <xdr:spPr>
        <a:xfrm>
          <a:off x="4584700" y="9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13561</xdr:rowOff>
    </xdr:from>
    <xdr:ext cx="534377" cy="259045"/>
    <xdr:sp macro="" textlink="">
      <xdr:nvSpPr>
        <xdr:cNvPr id="139" name="総務費該当値テキスト"/>
        <xdr:cNvSpPr txBox="1"/>
      </xdr:nvSpPr>
      <xdr:spPr>
        <a:xfrm>
          <a:off x="4686300" y="8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59606</xdr:rowOff>
    </xdr:from>
    <xdr:to>
      <xdr:col>20</xdr:col>
      <xdr:colOff>38100</xdr:colOff>
      <xdr:row>57</xdr:row>
      <xdr:rowOff>161206</xdr:rowOff>
    </xdr:to>
    <xdr:sp macro="" textlink="">
      <xdr:nvSpPr>
        <xdr:cNvPr id="140" name="楕円 139"/>
        <xdr:cNvSpPr/>
      </xdr:nvSpPr>
      <xdr:spPr>
        <a:xfrm>
          <a:off x="3746500" y="98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152333</xdr:rowOff>
    </xdr:from>
    <xdr:ext cx="534377" cy="259045"/>
    <xdr:sp macro="" textlink="">
      <xdr:nvSpPr>
        <xdr:cNvPr id="141" name="テキスト ボックス 140"/>
        <xdr:cNvSpPr txBox="1"/>
      </xdr:nvSpPr>
      <xdr:spPr>
        <a:xfrm>
          <a:off x="3530111" y="99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44683</xdr:rowOff>
    </xdr:from>
    <xdr:to>
      <xdr:col>15</xdr:col>
      <xdr:colOff>101600</xdr:colOff>
      <xdr:row>57</xdr:row>
      <xdr:rowOff>146283</xdr:rowOff>
    </xdr:to>
    <xdr:sp macro="" textlink="">
      <xdr:nvSpPr>
        <xdr:cNvPr id="142" name="楕円 141"/>
        <xdr:cNvSpPr/>
      </xdr:nvSpPr>
      <xdr:spPr>
        <a:xfrm>
          <a:off x="2857500" y="98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137410</xdr:rowOff>
    </xdr:from>
    <xdr:ext cx="534377" cy="259045"/>
    <xdr:sp macro="" textlink="">
      <xdr:nvSpPr>
        <xdr:cNvPr id="143" name="テキスト ボックス 142"/>
        <xdr:cNvSpPr txBox="1"/>
      </xdr:nvSpPr>
      <xdr:spPr>
        <a:xfrm>
          <a:off x="2641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74286</xdr:rowOff>
    </xdr:from>
    <xdr:to>
      <xdr:col>10</xdr:col>
      <xdr:colOff>165100</xdr:colOff>
      <xdr:row>57</xdr:row>
      <xdr:rowOff>4436</xdr:rowOff>
    </xdr:to>
    <xdr:sp macro="" textlink="">
      <xdr:nvSpPr>
        <xdr:cNvPr id="144" name="楕円 143"/>
        <xdr:cNvSpPr/>
      </xdr:nvSpPr>
      <xdr:spPr>
        <a:xfrm>
          <a:off x="1968500" y="96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167013</xdr:rowOff>
    </xdr:from>
    <xdr:ext cx="534377" cy="259045"/>
    <xdr:sp macro="" textlink="">
      <xdr:nvSpPr>
        <xdr:cNvPr id="145" name="テキスト ボックス 144"/>
        <xdr:cNvSpPr txBox="1"/>
      </xdr:nvSpPr>
      <xdr:spPr>
        <a:xfrm>
          <a:off x="1752111" y="97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108119</xdr:rowOff>
    </xdr:from>
    <xdr:to>
      <xdr:col>6</xdr:col>
      <xdr:colOff>38100</xdr:colOff>
      <xdr:row>58</xdr:row>
      <xdr:rowOff>38269</xdr:rowOff>
    </xdr:to>
    <xdr:sp macro="" textlink="">
      <xdr:nvSpPr>
        <xdr:cNvPr id="146" name="楕円 145"/>
        <xdr:cNvSpPr/>
      </xdr:nvSpPr>
      <xdr:spPr>
        <a:xfrm>
          <a:off x="1079500" y="98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29396</xdr:rowOff>
    </xdr:from>
    <xdr:ext cx="534377" cy="259045"/>
    <xdr:sp macro="" textlink="">
      <xdr:nvSpPr>
        <xdr:cNvPr id="147" name="テキスト ボックス 146"/>
        <xdr:cNvSpPr txBox="1"/>
      </xdr:nvSpPr>
      <xdr:spPr>
        <a:xfrm>
          <a:off x="863111" y="99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47639</xdr:rowOff>
    </xdr:from>
    <xdr:to>
      <xdr:col>24</xdr:col>
      <xdr:colOff>63500</xdr:colOff>
      <xdr:row>76</xdr:row>
      <xdr:rowOff>74233</xdr:rowOff>
    </xdr:to>
    <xdr:cxnSp macro="">
      <xdr:nvCxnSpPr>
        <xdr:cNvPr id="179" name="直線コネクタ 178"/>
        <xdr:cNvCxnSpPr/>
      </xdr:nvCxnSpPr>
      <xdr:spPr>
        <a:xfrm>
          <a:off x="3797300" y="13077839"/>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47639</xdr:rowOff>
    </xdr:from>
    <xdr:to>
      <xdr:col>19</xdr:col>
      <xdr:colOff>177800</xdr:colOff>
      <xdr:row>76</xdr:row>
      <xdr:rowOff>90115</xdr:rowOff>
    </xdr:to>
    <xdr:cxnSp macro="">
      <xdr:nvCxnSpPr>
        <xdr:cNvPr id="182" name="直線コネクタ 181"/>
        <xdr:cNvCxnSpPr/>
      </xdr:nvCxnSpPr>
      <xdr:spPr>
        <a:xfrm flipV="1">
          <a:off x="2908300" y="13077839"/>
          <a:ext cx="889000" cy="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90115</xdr:rowOff>
    </xdr:from>
    <xdr:to>
      <xdr:col>15</xdr:col>
      <xdr:colOff>50800</xdr:colOff>
      <xdr:row>76</xdr:row>
      <xdr:rowOff>140277</xdr:rowOff>
    </xdr:to>
    <xdr:cxnSp macro="">
      <xdr:nvCxnSpPr>
        <xdr:cNvPr id="185" name="直線コネクタ 184"/>
        <xdr:cNvCxnSpPr/>
      </xdr:nvCxnSpPr>
      <xdr:spPr>
        <a:xfrm flipV="1">
          <a:off x="2019300" y="13120315"/>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140277</xdr:rowOff>
    </xdr:from>
    <xdr:to>
      <xdr:col>10</xdr:col>
      <xdr:colOff>114300</xdr:colOff>
      <xdr:row>77</xdr:row>
      <xdr:rowOff>74581</xdr:rowOff>
    </xdr:to>
    <xdr:cxnSp macro="">
      <xdr:nvCxnSpPr>
        <xdr:cNvPr id="188" name="直線コネクタ 187"/>
        <xdr:cNvCxnSpPr/>
      </xdr:nvCxnSpPr>
      <xdr:spPr>
        <a:xfrm flipV="1">
          <a:off x="1130300" y="13170477"/>
          <a:ext cx="889000" cy="10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23433</xdr:rowOff>
    </xdr:from>
    <xdr:to>
      <xdr:col>24</xdr:col>
      <xdr:colOff>114300</xdr:colOff>
      <xdr:row>76</xdr:row>
      <xdr:rowOff>125033</xdr:rowOff>
    </xdr:to>
    <xdr:sp macro="" textlink="">
      <xdr:nvSpPr>
        <xdr:cNvPr id="198" name="楕円 197"/>
        <xdr:cNvSpPr/>
      </xdr:nvSpPr>
      <xdr:spPr>
        <a:xfrm>
          <a:off x="4584700" y="130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1860</xdr:rowOff>
    </xdr:from>
    <xdr:ext cx="599010" cy="259045"/>
    <xdr:sp macro="" textlink="">
      <xdr:nvSpPr>
        <xdr:cNvPr id="199" name="民生費該当値テキスト"/>
        <xdr:cNvSpPr txBox="1"/>
      </xdr:nvSpPr>
      <xdr:spPr>
        <a:xfrm>
          <a:off x="4686300" y="130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168289</xdr:rowOff>
    </xdr:from>
    <xdr:to>
      <xdr:col>20</xdr:col>
      <xdr:colOff>38100</xdr:colOff>
      <xdr:row>76</xdr:row>
      <xdr:rowOff>98439</xdr:rowOff>
    </xdr:to>
    <xdr:sp macro="" textlink="">
      <xdr:nvSpPr>
        <xdr:cNvPr id="200" name="楕円 199"/>
        <xdr:cNvSpPr/>
      </xdr:nvSpPr>
      <xdr:spPr>
        <a:xfrm>
          <a:off x="3746500" y="130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89566</xdr:rowOff>
    </xdr:from>
    <xdr:ext cx="599010" cy="259045"/>
    <xdr:sp macro="" textlink="">
      <xdr:nvSpPr>
        <xdr:cNvPr id="201" name="テキスト ボックス 200"/>
        <xdr:cNvSpPr txBox="1"/>
      </xdr:nvSpPr>
      <xdr:spPr>
        <a:xfrm>
          <a:off x="3497795" y="1311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39315</xdr:rowOff>
    </xdr:from>
    <xdr:to>
      <xdr:col>15</xdr:col>
      <xdr:colOff>101600</xdr:colOff>
      <xdr:row>76</xdr:row>
      <xdr:rowOff>140915</xdr:rowOff>
    </xdr:to>
    <xdr:sp macro="" textlink="">
      <xdr:nvSpPr>
        <xdr:cNvPr id="202" name="楕円 201"/>
        <xdr:cNvSpPr/>
      </xdr:nvSpPr>
      <xdr:spPr>
        <a:xfrm>
          <a:off x="2857500" y="130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132042</xdr:rowOff>
    </xdr:from>
    <xdr:ext cx="599010" cy="259045"/>
    <xdr:sp macro="" textlink="">
      <xdr:nvSpPr>
        <xdr:cNvPr id="203" name="テキスト ボックス 202"/>
        <xdr:cNvSpPr txBox="1"/>
      </xdr:nvSpPr>
      <xdr:spPr>
        <a:xfrm>
          <a:off x="2608795" y="1316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89477</xdr:rowOff>
    </xdr:from>
    <xdr:to>
      <xdr:col>10</xdr:col>
      <xdr:colOff>165100</xdr:colOff>
      <xdr:row>77</xdr:row>
      <xdr:rowOff>19627</xdr:rowOff>
    </xdr:to>
    <xdr:sp macro="" textlink="">
      <xdr:nvSpPr>
        <xdr:cNvPr id="204" name="楕円 203"/>
        <xdr:cNvSpPr/>
      </xdr:nvSpPr>
      <xdr:spPr>
        <a:xfrm>
          <a:off x="1968500" y="131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10754</xdr:rowOff>
    </xdr:from>
    <xdr:ext cx="599010" cy="259045"/>
    <xdr:sp macro="" textlink="">
      <xdr:nvSpPr>
        <xdr:cNvPr id="205" name="テキスト ボックス 204"/>
        <xdr:cNvSpPr txBox="1"/>
      </xdr:nvSpPr>
      <xdr:spPr>
        <a:xfrm>
          <a:off x="1719795" y="132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23781</xdr:rowOff>
    </xdr:from>
    <xdr:to>
      <xdr:col>6</xdr:col>
      <xdr:colOff>38100</xdr:colOff>
      <xdr:row>77</xdr:row>
      <xdr:rowOff>125381</xdr:rowOff>
    </xdr:to>
    <xdr:sp macro="" textlink="">
      <xdr:nvSpPr>
        <xdr:cNvPr id="206" name="楕円 205"/>
        <xdr:cNvSpPr/>
      </xdr:nvSpPr>
      <xdr:spPr>
        <a:xfrm>
          <a:off x="1079500" y="132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116508</xdr:rowOff>
    </xdr:from>
    <xdr:ext cx="599010" cy="259045"/>
    <xdr:sp macro="" textlink="">
      <xdr:nvSpPr>
        <xdr:cNvPr id="207" name="テキスト ボックス 206"/>
        <xdr:cNvSpPr txBox="1"/>
      </xdr:nvSpPr>
      <xdr:spPr>
        <a:xfrm>
          <a:off x="830795" y="1331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58824</xdr:rowOff>
    </xdr:from>
    <xdr:to>
      <xdr:col>24</xdr:col>
      <xdr:colOff>63500</xdr:colOff>
      <xdr:row>98</xdr:row>
      <xdr:rowOff>80297</xdr:rowOff>
    </xdr:to>
    <xdr:cxnSp macro="">
      <xdr:nvCxnSpPr>
        <xdr:cNvPr id="239" name="直線コネクタ 238"/>
        <xdr:cNvCxnSpPr/>
      </xdr:nvCxnSpPr>
      <xdr:spPr>
        <a:xfrm>
          <a:off x="3797300" y="16860924"/>
          <a:ext cx="8382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27719</xdr:rowOff>
    </xdr:from>
    <xdr:to>
      <xdr:col>19</xdr:col>
      <xdr:colOff>177800</xdr:colOff>
      <xdr:row>98</xdr:row>
      <xdr:rowOff>58824</xdr:rowOff>
    </xdr:to>
    <xdr:cxnSp macro="">
      <xdr:nvCxnSpPr>
        <xdr:cNvPr id="242" name="直線コネクタ 241"/>
        <xdr:cNvCxnSpPr/>
      </xdr:nvCxnSpPr>
      <xdr:spPr>
        <a:xfrm>
          <a:off x="2908300" y="16829819"/>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145872</xdr:rowOff>
    </xdr:from>
    <xdr:to>
      <xdr:col>15</xdr:col>
      <xdr:colOff>50800</xdr:colOff>
      <xdr:row>98</xdr:row>
      <xdr:rowOff>27719</xdr:rowOff>
    </xdr:to>
    <xdr:cxnSp macro="">
      <xdr:nvCxnSpPr>
        <xdr:cNvPr id="245" name="直線コネクタ 244"/>
        <xdr:cNvCxnSpPr/>
      </xdr:nvCxnSpPr>
      <xdr:spPr>
        <a:xfrm>
          <a:off x="2019300" y="16776522"/>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108415</xdr:rowOff>
    </xdr:from>
    <xdr:to>
      <xdr:col>10</xdr:col>
      <xdr:colOff>114300</xdr:colOff>
      <xdr:row>97</xdr:row>
      <xdr:rowOff>145872</xdr:rowOff>
    </xdr:to>
    <xdr:cxnSp macro="">
      <xdr:nvCxnSpPr>
        <xdr:cNvPr id="248" name="直線コネクタ 247"/>
        <xdr:cNvCxnSpPr/>
      </xdr:nvCxnSpPr>
      <xdr:spPr>
        <a:xfrm>
          <a:off x="1130300" y="16739065"/>
          <a:ext cx="8890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29497</xdr:rowOff>
    </xdr:from>
    <xdr:to>
      <xdr:col>24</xdr:col>
      <xdr:colOff>114300</xdr:colOff>
      <xdr:row>98</xdr:row>
      <xdr:rowOff>131097</xdr:rowOff>
    </xdr:to>
    <xdr:sp macro="" textlink="">
      <xdr:nvSpPr>
        <xdr:cNvPr id="258" name="楕円 257"/>
        <xdr:cNvSpPr/>
      </xdr:nvSpPr>
      <xdr:spPr>
        <a:xfrm>
          <a:off x="4584700" y="168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52374</xdr:rowOff>
    </xdr:from>
    <xdr:ext cx="534377" cy="259045"/>
    <xdr:sp macro="" textlink="">
      <xdr:nvSpPr>
        <xdr:cNvPr id="259" name="衛生費該当値テキスト"/>
        <xdr:cNvSpPr txBox="1"/>
      </xdr:nvSpPr>
      <xdr:spPr>
        <a:xfrm>
          <a:off x="4686300" y="166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8024</xdr:rowOff>
    </xdr:from>
    <xdr:to>
      <xdr:col>20</xdr:col>
      <xdr:colOff>38100</xdr:colOff>
      <xdr:row>98</xdr:row>
      <xdr:rowOff>109624</xdr:rowOff>
    </xdr:to>
    <xdr:sp macro="" textlink="">
      <xdr:nvSpPr>
        <xdr:cNvPr id="260" name="楕円 259"/>
        <xdr:cNvSpPr/>
      </xdr:nvSpPr>
      <xdr:spPr>
        <a:xfrm>
          <a:off x="3746500" y="168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100751</xdr:rowOff>
    </xdr:from>
    <xdr:ext cx="534377" cy="259045"/>
    <xdr:sp macro="" textlink="">
      <xdr:nvSpPr>
        <xdr:cNvPr id="261" name="テキスト ボックス 260"/>
        <xdr:cNvSpPr txBox="1"/>
      </xdr:nvSpPr>
      <xdr:spPr>
        <a:xfrm>
          <a:off x="3530111" y="169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148369</xdr:rowOff>
    </xdr:from>
    <xdr:to>
      <xdr:col>15</xdr:col>
      <xdr:colOff>101600</xdr:colOff>
      <xdr:row>98</xdr:row>
      <xdr:rowOff>78519</xdr:rowOff>
    </xdr:to>
    <xdr:sp macro="" textlink="">
      <xdr:nvSpPr>
        <xdr:cNvPr id="262" name="楕円 261"/>
        <xdr:cNvSpPr/>
      </xdr:nvSpPr>
      <xdr:spPr>
        <a:xfrm>
          <a:off x="2857500" y="167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95046</xdr:rowOff>
    </xdr:from>
    <xdr:ext cx="534377" cy="259045"/>
    <xdr:sp macro="" textlink="">
      <xdr:nvSpPr>
        <xdr:cNvPr id="263" name="テキスト ボックス 262"/>
        <xdr:cNvSpPr txBox="1"/>
      </xdr:nvSpPr>
      <xdr:spPr>
        <a:xfrm>
          <a:off x="2641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95072</xdr:rowOff>
    </xdr:from>
    <xdr:to>
      <xdr:col>10</xdr:col>
      <xdr:colOff>165100</xdr:colOff>
      <xdr:row>98</xdr:row>
      <xdr:rowOff>25222</xdr:rowOff>
    </xdr:to>
    <xdr:sp macro="" textlink="">
      <xdr:nvSpPr>
        <xdr:cNvPr id="264" name="楕円 263"/>
        <xdr:cNvSpPr/>
      </xdr:nvSpPr>
      <xdr:spPr>
        <a:xfrm>
          <a:off x="1968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41749</xdr:rowOff>
    </xdr:from>
    <xdr:ext cx="534377" cy="259045"/>
    <xdr:sp macro="" textlink="">
      <xdr:nvSpPr>
        <xdr:cNvPr id="265" name="テキスト ボックス 264"/>
        <xdr:cNvSpPr txBox="1"/>
      </xdr:nvSpPr>
      <xdr:spPr>
        <a:xfrm>
          <a:off x="1752111" y="165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57615</xdr:rowOff>
    </xdr:from>
    <xdr:to>
      <xdr:col>6</xdr:col>
      <xdr:colOff>38100</xdr:colOff>
      <xdr:row>97</xdr:row>
      <xdr:rowOff>159215</xdr:rowOff>
    </xdr:to>
    <xdr:sp macro="" textlink="">
      <xdr:nvSpPr>
        <xdr:cNvPr id="266" name="楕円 265"/>
        <xdr:cNvSpPr/>
      </xdr:nvSpPr>
      <xdr:spPr>
        <a:xfrm>
          <a:off x="1079500" y="166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4292</xdr:rowOff>
    </xdr:from>
    <xdr:ext cx="534377" cy="259045"/>
    <xdr:sp macro="" textlink="">
      <xdr:nvSpPr>
        <xdr:cNvPr id="267" name="テキスト ボックス 266"/>
        <xdr:cNvSpPr txBox="1"/>
      </xdr:nvSpPr>
      <xdr:spPr>
        <a:xfrm>
          <a:off x="863111" y="164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21971</xdr:rowOff>
    </xdr:from>
    <xdr:to>
      <xdr:col>45</xdr:col>
      <xdr:colOff>177800</xdr:colOff>
      <xdr:row>39</xdr:row>
      <xdr:rowOff>44450</xdr:rowOff>
    </xdr:to>
    <xdr:cxnSp macro="">
      <xdr:nvCxnSpPr>
        <xdr:cNvPr id="302" name="直線コネクタ 301"/>
        <xdr:cNvCxnSpPr/>
      </xdr:nvCxnSpPr>
      <xdr:spPr>
        <a:xfrm>
          <a:off x="7861300" y="67085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124460</xdr:rowOff>
    </xdr:from>
    <xdr:to>
      <xdr:col>41</xdr:col>
      <xdr:colOff>50800</xdr:colOff>
      <xdr:row>39</xdr:row>
      <xdr:rowOff>21971</xdr:rowOff>
    </xdr:to>
    <xdr:cxnSp macro="">
      <xdr:nvCxnSpPr>
        <xdr:cNvPr id="305" name="直線コネクタ 304"/>
        <xdr:cNvCxnSpPr/>
      </xdr:nvCxnSpPr>
      <xdr:spPr>
        <a:xfrm>
          <a:off x="6972300" y="6639560"/>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142621</xdr:rowOff>
    </xdr:from>
    <xdr:to>
      <xdr:col>41</xdr:col>
      <xdr:colOff>101600</xdr:colOff>
      <xdr:row>39</xdr:row>
      <xdr:rowOff>72771</xdr:rowOff>
    </xdr:to>
    <xdr:sp macro="" textlink="">
      <xdr:nvSpPr>
        <xdr:cNvPr id="321" name="楕円 320"/>
        <xdr:cNvSpPr/>
      </xdr:nvSpPr>
      <xdr:spPr>
        <a:xfrm>
          <a:off x="7810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63898</xdr:rowOff>
    </xdr:from>
    <xdr:ext cx="313932" cy="259045"/>
    <xdr:sp macro="" textlink="">
      <xdr:nvSpPr>
        <xdr:cNvPr id="322" name="テキスト ボックス 321"/>
        <xdr:cNvSpPr txBox="1"/>
      </xdr:nvSpPr>
      <xdr:spPr>
        <a:xfrm>
          <a:off x="7704333" y="6750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73660</xdr:rowOff>
    </xdr:from>
    <xdr:to>
      <xdr:col>36</xdr:col>
      <xdr:colOff>165100</xdr:colOff>
      <xdr:row>39</xdr:row>
      <xdr:rowOff>3810</xdr:rowOff>
    </xdr:to>
    <xdr:sp macro="" textlink="">
      <xdr:nvSpPr>
        <xdr:cNvPr id="323" name="楕円 322"/>
        <xdr:cNvSpPr/>
      </xdr:nvSpPr>
      <xdr:spPr>
        <a:xfrm>
          <a:off x="6921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166387</xdr:rowOff>
    </xdr:from>
    <xdr:ext cx="378565" cy="259045"/>
    <xdr:sp macro="" textlink="">
      <xdr:nvSpPr>
        <xdr:cNvPr id="324" name="テキスト ボックス 323"/>
        <xdr:cNvSpPr txBox="1"/>
      </xdr:nvSpPr>
      <xdr:spPr>
        <a:xfrm>
          <a:off x="6783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35420</xdr:rowOff>
    </xdr:from>
    <xdr:to>
      <xdr:col>55</xdr:col>
      <xdr:colOff>0</xdr:colOff>
      <xdr:row>58</xdr:row>
      <xdr:rowOff>65481</xdr:rowOff>
    </xdr:to>
    <xdr:cxnSp macro="">
      <xdr:nvCxnSpPr>
        <xdr:cNvPr id="353" name="直線コネクタ 352"/>
        <xdr:cNvCxnSpPr/>
      </xdr:nvCxnSpPr>
      <xdr:spPr>
        <a:xfrm flipV="1">
          <a:off x="9639300" y="9979520"/>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65481</xdr:rowOff>
    </xdr:from>
    <xdr:to>
      <xdr:col>50</xdr:col>
      <xdr:colOff>114300</xdr:colOff>
      <xdr:row>58</xdr:row>
      <xdr:rowOff>110744</xdr:rowOff>
    </xdr:to>
    <xdr:cxnSp macro="">
      <xdr:nvCxnSpPr>
        <xdr:cNvPr id="356" name="直線コネクタ 355"/>
        <xdr:cNvCxnSpPr/>
      </xdr:nvCxnSpPr>
      <xdr:spPr>
        <a:xfrm flipV="1">
          <a:off x="8750300" y="1000958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110744</xdr:rowOff>
    </xdr:from>
    <xdr:to>
      <xdr:col>45</xdr:col>
      <xdr:colOff>177800</xdr:colOff>
      <xdr:row>58</xdr:row>
      <xdr:rowOff>120307</xdr:rowOff>
    </xdr:to>
    <xdr:cxnSp macro="">
      <xdr:nvCxnSpPr>
        <xdr:cNvPr id="359" name="直線コネクタ 358"/>
        <xdr:cNvCxnSpPr/>
      </xdr:nvCxnSpPr>
      <xdr:spPr>
        <a:xfrm flipV="1">
          <a:off x="7861300" y="1005484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106553</xdr:rowOff>
    </xdr:from>
    <xdr:to>
      <xdr:col>41</xdr:col>
      <xdr:colOff>50800</xdr:colOff>
      <xdr:row>58</xdr:row>
      <xdr:rowOff>120307</xdr:rowOff>
    </xdr:to>
    <xdr:cxnSp macro="">
      <xdr:nvCxnSpPr>
        <xdr:cNvPr id="362" name="直線コネクタ 361"/>
        <xdr:cNvCxnSpPr/>
      </xdr:nvCxnSpPr>
      <xdr:spPr>
        <a:xfrm>
          <a:off x="6972300" y="10050653"/>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156070</xdr:rowOff>
    </xdr:from>
    <xdr:to>
      <xdr:col>55</xdr:col>
      <xdr:colOff>50800</xdr:colOff>
      <xdr:row>58</xdr:row>
      <xdr:rowOff>86220</xdr:rowOff>
    </xdr:to>
    <xdr:sp macro="" textlink="">
      <xdr:nvSpPr>
        <xdr:cNvPr id="372" name="楕円 371"/>
        <xdr:cNvSpPr/>
      </xdr:nvSpPr>
      <xdr:spPr>
        <a:xfrm>
          <a:off x="104267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7497</xdr:rowOff>
    </xdr:from>
    <xdr:ext cx="469744" cy="259045"/>
    <xdr:sp macro="" textlink="">
      <xdr:nvSpPr>
        <xdr:cNvPr id="373" name="農林水産業費該当値テキスト"/>
        <xdr:cNvSpPr txBox="1"/>
      </xdr:nvSpPr>
      <xdr:spPr>
        <a:xfrm>
          <a:off x="10528300" y="978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14681</xdr:rowOff>
    </xdr:from>
    <xdr:to>
      <xdr:col>50</xdr:col>
      <xdr:colOff>165100</xdr:colOff>
      <xdr:row>58</xdr:row>
      <xdr:rowOff>116281</xdr:rowOff>
    </xdr:to>
    <xdr:sp macro="" textlink="">
      <xdr:nvSpPr>
        <xdr:cNvPr id="374" name="楕円 373"/>
        <xdr:cNvSpPr/>
      </xdr:nvSpPr>
      <xdr:spPr>
        <a:xfrm>
          <a:off x="9588500" y="99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132808</xdr:rowOff>
    </xdr:from>
    <xdr:ext cx="469744" cy="259045"/>
    <xdr:sp macro="" textlink="">
      <xdr:nvSpPr>
        <xdr:cNvPr id="375" name="テキスト ボックス 374"/>
        <xdr:cNvSpPr txBox="1"/>
      </xdr:nvSpPr>
      <xdr:spPr>
        <a:xfrm>
          <a:off x="9404428" y="973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59944</xdr:rowOff>
    </xdr:from>
    <xdr:to>
      <xdr:col>46</xdr:col>
      <xdr:colOff>38100</xdr:colOff>
      <xdr:row>58</xdr:row>
      <xdr:rowOff>161544</xdr:rowOff>
    </xdr:to>
    <xdr:sp macro="" textlink="">
      <xdr:nvSpPr>
        <xdr:cNvPr id="376" name="楕円 375"/>
        <xdr:cNvSpPr/>
      </xdr:nvSpPr>
      <xdr:spPr>
        <a:xfrm>
          <a:off x="86995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152671</xdr:rowOff>
    </xdr:from>
    <xdr:ext cx="469744" cy="259045"/>
    <xdr:sp macro="" textlink="">
      <xdr:nvSpPr>
        <xdr:cNvPr id="377" name="テキスト ボックス 376"/>
        <xdr:cNvSpPr txBox="1"/>
      </xdr:nvSpPr>
      <xdr:spPr>
        <a:xfrm>
          <a:off x="8515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69507</xdr:rowOff>
    </xdr:from>
    <xdr:to>
      <xdr:col>41</xdr:col>
      <xdr:colOff>101600</xdr:colOff>
      <xdr:row>58</xdr:row>
      <xdr:rowOff>171107</xdr:rowOff>
    </xdr:to>
    <xdr:sp macro="" textlink="">
      <xdr:nvSpPr>
        <xdr:cNvPr id="378" name="楕円 377"/>
        <xdr:cNvSpPr/>
      </xdr:nvSpPr>
      <xdr:spPr>
        <a:xfrm>
          <a:off x="7810500" y="100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162234</xdr:rowOff>
    </xdr:from>
    <xdr:ext cx="469744" cy="259045"/>
    <xdr:sp macro="" textlink="">
      <xdr:nvSpPr>
        <xdr:cNvPr id="379" name="テキスト ボックス 378"/>
        <xdr:cNvSpPr txBox="1"/>
      </xdr:nvSpPr>
      <xdr:spPr>
        <a:xfrm>
          <a:off x="7626428" y="1010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55753</xdr:rowOff>
    </xdr:from>
    <xdr:to>
      <xdr:col>36</xdr:col>
      <xdr:colOff>165100</xdr:colOff>
      <xdr:row>58</xdr:row>
      <xdr:rowOff>157353</xdr:rowOff>
    </xdr:to>
    <xdr:sp macro="" textlink="">
      <xdr:nvSpPr>
        <xdr:cNvPr id="380" name="楕円 379"/>
        <xdr:cNvSpPr/>
      </xdr:nvSpPr>
      <xdr:spPr>
        <a:xfrm>
          <a:off x="6921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148480</xdr:rowOff>
    </xdr:from>
    <xdr:ext cx="469744" cy="259045"/>
    <xdr:sp macro="" textlink="">
      <xdr:nvSpPr>
        <xdr:cNvPr id="381" name="テキスト ボックス 380"/>
        <xdr:cNvSpPr txBox="1"/>
      </xdr:nvSpPr>
      <xdr:spPr>
        <a:xfrm>
          <a:off x="6737428" y="100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152181</xdr:rowOff>
    </xdr:from>
    <xdr:to>
      <xdr:col>55</xdr:col>
      <xdr:colOff>0</xdr:colOff>
      <xdr:row>77</xdr:row>
      <xdr:rowOff>157942</xdr:rowOff>
    </xdr:to>
    <xdr:cxnSp macro="">
      <xdr:nvCxnSpPr>
        <xdr:cNvPr id="408" name="直線コネクタ 407"/>
        <xdr:cNvCxnSpPr/>
      </xdr:nvCxnSpPr>
      <xdr:spPr>
        <a:xfrm flipV="1">
          <a:off x="9639300" y="13353831"/>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157942</xdr:rowOff>
    </xdr:from>
    <xdr:to>
      <xdr:col>50</xdr:col>
      <xdr:colOff>114300</xdr:colOff>
      <xdr:row>77</xdr:row>
      <xdr:rowOff>169966</xdr:rowOff>
    </xdr:to>
    <xdr:cxnSp macro="">
      <xdr:nvCxnSpPr>
        <xdr:cNvPr id="411" name="直線コネクタ 410"/>
        <xdr:cNvCxnSpPr/>
      </xdr:nvCxnSpPr>
      <xdr:spPr>
        <a:xfrm flipV="1">
          <a:off x="8750300" y="13359592"/>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111627</xdr:rowOff>
    </xdr:from>
    <xdr:to>
      <xdr:col>45</xdr:col>
      <xdr:colOff>177800</xdr:colOff>
      <xdr:row>77</xdr:row>
      <xdr:rowOff>169966</xdr:rowOff>
    </xdr:to>
    <xdr:cxnSp macro="">
      <xdr:nvCxnSpPr>
        <xdr:cNvPr id="414" name="直線コネクタ 413"/>
        <xdr:cNvCxnSpPr/>
      </xdr:nvCxnSpPr>
      <xdr:spPr>
        <a:xfrm>
          <a:off x="7861300" y="13313277"/>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111627</xdr:rowOff>
    </xdr:from>
    <xdr:to>
      <xdr:col>41</xdr:col>
      <xdr:colOff>50800</xdr:colOff>
      <xdr:row>77</xdr:row>
      <xdr:rowOff>170515</xdr:rowOff>
    </xdr:to>
    <xdr:cxnSp macro="">
      <xdr:nvCxnSpPr>
        <xdr:cNvPr id="417" name="直線コネクタ 416"/>
        <xdr:cNvCxnSpPr/>
      </xdr:nvCxnSpPr>
      <xdr:spPr>
        <a:xfrm flipV="1">
          <a:off x="6972300" y="13313277"/>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101381</xdr:rowOff>
    </xdr:from>
    <xdr:to>
      <xdr:col>55</xdr:col>
      <xdr:colOff>50800</xdr:colOff>
      <xdr:row>78</xdr:row>
      <xdr:rowOff>31531</xdr:rowOff>
    </xdr:to>
    <xdr:sp macro="" textlink="">
      <xdr:nvSpPr>
        <xdr:cNvPr id="427" name="楕円 426"/>
        <xdr:cNvSpPr/>
      </xdr:nvSpPr>
      <xdr:spPr>
        <a:xfrm>
          <a:off x="10426700" y="133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79808</xdr:rowOff>
    </xdr:from>
    <xdr:ext cx="469744" cy="259045"/>
    <xdr:sp macro="" textlink="">
      <xdr:nvSpPr>
        <xdr:cNvPr id="428" name="商工費該当値テキスト"/>
        <xdr:cNvSpPr txBox="1"/>
      </xdr:nvSpPr>
      <xdr:spPr>
        <a:xfrm>
          <a:off x="10528300" y="1328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107142</xdr:rowOff>
    </xdr:from>
    <xdr:to>
      <xdr:col>50</xdr:col>
      <xdr:colOff>165100</xdr:colOff>
      <xdr:row>78</xdr:row>
      <xdr:rowOff>37292</xdr:rowOff>
    </xdr:to>
    <xdr:sp macro="" textlink="">
      <xdr:nvSpPr>
        <xdr:cNvPr id="429" name="楕円 428"/>
        <xdr:cNvSpPr/>
      </xdr:nvSpPr>
      <xdr:spPr>
        <a:xfrm>
          <a:off x="9588500" y="133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28419</xdr:rowOff>
    </xdr:from>
    <xdr:ext cx="469744" cy="259045"/>
    <xdr:sp macro="" textlink="">
      <xdr:nvSpPr>
        <xdr:cNvPr id="430" name="テキスト ボックス 429"/>
        <xdr:cNvSpPr txBox="1"/>
      </xdr:nvSpPr>
      <xdr:spPr>
        <a:xfrm>
          <a:off x="9404428" y="1340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119166</xdr:rowOff>
    </xdr:from>
    <xdr:to>
      <xdr:col>46</xdr:col>
      <xdr:colOff>38100</xdr:colOff>
      <xdr:row>78</xdr:row>
      <xdr:rowOff>49316</xdr:rowOff>
    </xdr:to>
    <xdr:sp macro="" textlink="">
      <xdr:nvSpPr>
        <xdr:cNvPr id="431" name="楕円 430"/>
        <xdr:cNvSpPr/>
      </xdr:nvSpPr>
      <xdr:spPr>
        <a:xfrm>
          <a:off x="8699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40443</xdr:rowOff>
    </xdr:from>
    <xdr:ext cx="469744" cy="259045"/>
    <xdr:sp macro="" textlink="">
      <xdr:nvSpPr>
        <xdr:cNvPr id="432" name="テキスト ボックス 431"/>
        <xdr:cNvSpPr txBox="1"/>
      </xdr:nvSpPr>
      <xdr:spPr>
        <a:xfrm>
          <a:off x="8515428" y="134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60827</xdr:rowOff>
    </xdr:from>
    <xdr:to>
      <xdr:col>41</xdr:col>
      <xdr:colOff>101600</xdr:colOff>
      <xdr:row>77</xdr:row>
      <xdr:rowOff>162427</xdr:rowOff>
    </xdr:to>
    <xdr:sp macro="" textlink="">
      <xdr:nvSpPr>
        <xdr:cNvPr id="433" name="楕円 432"/>
        <xdr:cNvSpPr/>
      </xdr:nvSpPr>
      <xdr:spPr>
        <a:xfrm>
          <a:off x="78105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153554</xdr:rowOff>
    </xdr:from>
    <xdr:ext cx="469744" cy="259045"/>
    <xdr:sp macro="" textlink="">
      <xdr:nvSpPr>
        <xdr:cNvPr id="434" name="テキスト ボックス 433"/>
        <xdr:cNvSpPr txBox="1"/>
      </xdr:nvSpPr>
      <xdr:spPr>
        <a:xfrm>
          <a:off x="7626428" y="1335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119715</xdr:rowOff>
    </xdr:from>
    <xdr:to>
      <xdr:col>36</xdr:col>
      <xdr:colOff>165100</xdr:colOff>
      <xdr:row>78</xdr:row>
      <xdr:rowOff>49865</xdr:rowOff>
    </xdr:to>
    <xdr:sp macro="" textlink="">
      <xdr:nvSpPr>
        <xdr:cNvPr id="435" name="楕円 434"/>
        <xdr:cNvSpPr/>
      </xdr:nvSpPr>
      <xdr:spPr>
        <a:xfrm>
          <a:off x="6921500" y="13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40992</xdr:rowOff>
    </xdr:from>
    <xdr:ext cx="469744" cy="259045"/>
    <xdr:sp macro="" textlink="">
      <xdr:nvSpPr>
        <xdr:cNvPr id="436" name="テキスト ボックス 435"/>
        <xdr:cNvSpPr txBox="1"/>
      </xdr:nvSpPr>
      <xdr:spPr>
        <a:xfrm>
          <a:off x="6737428" y="1341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7638</xdr:rowOff>
    </xdr:from>
    <xdr:to>
      <xdr:col>55</xdr:col>
      <xdr:colOff>0</xdr:colOff>
      <xdr:row>98</xdr:row>
      <xdr:rowOff>19186</xdr:rowOff>
    </xdr:to>
    <xdr:cxnSp macro="">
      <xdr:nvCxnSpPr>
        <xdr:cNvPr id="463" name="直線コネクタ 462"/>
        <xdr:cNvCxnSpPr/>
      </xdr:nvCxnSpPr>
      <xdr:spPr>
        <a:xfrm>
          <a:off x="9639300" y="16809738"/>
          <a:ext cx="8382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168184</xdr:rowOff>
    </xdr:from>
    <xdr:to>
      <xdr:col>50</xdr:col>
      <xdr:colOff>114300</xdr:colOff>
      <xdr:row>98</xdr:row>
      <xdr:rowOff>7638</xdr:rowOff>
    </xdr:to>
    <xdr:cxnSp macro="">
      <xdr:nvCxnSpPr>
        <xdr:cNvPr id="466" name="直線コネクタ 465"/>
        <xdr:cNvCxnSpPr/>
      </xdr:nvCxnSpPr>
      <xdr:spPr>
        <a:xfrm>
          <a:off x="8750300" y="16798834"/>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168184</xdr:rowOff>
    </xdr:from>
    <xdr:to>
      <xdr:col>45</xdr:col>
      <xdr:colOff>177800</xdr:colOff>
      <xdr:row>98</xdr:row>
      <xdr:rowOff>1896</xdr:rowOff>
    </xdr:to>
    <xdr:cxnSp macro="">
      <xdr:nvCxnSpPr>
        <xdr:cNvPr id="469" name="直線コネクタ 468"/>
        <xdr:cNvCxnSpPr/>
      </xdr:nvCxnSpPr>
      <xdr:spPr>
        <a:xfrm flipV="1">
          <a:off x="7861300" y="16798834"/>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90729</xdr:rowOff>
    </xdr:from>
    <xdr:to>
      <xdr:col>41</xdr:col>
      <xdr:colOff>50800</xdr:colOff>
      <xdr:row>98</xdr:row>
      <xdr:rowOff>1896</xdr:rowOff>
    </xdr:to>
    <xdr:cxnSp macro="">
      <xdr:nvCxnSpPr>
        <xdr:cNvPr id="472" name="直線コネクタ 471"/>
        <xdr:cNvCxnSpPr/>
      </xdr:nvCxnSpPr>
      <xdr:spPr>
        <a:xfrm>
          <a:off x="6972300" y="16721379"/>
          <a:ext cx="889000" cy="8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139836</xdr:rowOff>
    </xdr:from>
    <xdr:to>
      <xdr:col>55</xdr:col>
      <xdr:colOff>50800</xdr:colOff>
      <xdr:row>98</xdr:row>
      <xdr:rowOff>69986</xdr:rowOff>
    </xdr:to>
    <xdr:sp macro="" textlink="">
      <xdr:nvSpPr>
        <xdr:cNvPr id="482" name="楕円 481"/>
        <xdr:cNvSpPr/>
      </xdr:nvSpPr>
      <xdr:spPr>
        <a:xfrm>
          <a:off x="10426700" y="167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128288</xdr:rowOff>
    </xdr:from>
    <xdr:to>
      <xdr:col>50</xdr:col>
      <xdr:colOff>165100</xdr:colOff>
      <xdr:row>98</xdr:row>
      <xdr:rowOff>58438</xdr:rowOff>
    </xdr:to>
    <xdr:sp macro="" textlink="">
      <xdr:nvSpPr>
        <xdr:cNvPr id="484" name="楕円 483"/>
        <xdr:cNvSpPr/>
      </xdr:nvSpPr>
      <xdr:spPr>
        <a:xfrm>
          <a:off x="9588500" y="167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49565</xdr:rowOff>
    </xdr:from>
    <xdr:ext cx="534377" cy="259045"/>
    <xdr:sp macro="" textlink="">
      <xdr:nvSpPr>
        <xdr:cNvPr id="485" name="テキスト ボックス 484"/>
        <xdr:cNvSpPr txBox="1"/>
      </xdr:nvSpPr>
      <xdr:spPr>
        <a:xfrm>
          <a:off x="9372111" y="168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117384</xdr:rowOff>
    </xdr:from>
    <xdr:to>
      <xdr:col>46</xdr:col>
      <xdr:colOff>38100</xdr:colOff>
      <xdr:row>98</xdr:row>
      <xdr:rowOff>47534</xdr:rowOff>
    </xdr:to>
    <xdr:sp macro="" textlink="">
      <xdr:nvSpPr>
        <xdr:cNvPr id="486" name="楕円 485"/>
        <xdr:cNvSpPr/>
      </xdr:nvSpPr>
      <xdr:spPr>
        <a:xfrm>
          <a:off x="8699500" y="167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38661</xdr:rowOff>
    </xdr:from>
    <xdr:ext cx="534377" cy="259045"/>
    <xdr:sp macro="" textlink="">
      <xdr:nvSpPr>
        <xdr:cNvPr id="487" name="テキスト ボックス 486"/>
        <xdr:cNvSpPr txBox="1"/>
      </xdr:nvSpPr>
      <xdr:spPr>
        <a:xfrm>
          <a:off x="8483111" y="168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122546</xdr:rowOff>
    </xdr:from>
    <xdr:to>
      <xdr:col>41</xdr:col>
      <xdr:colOff>101600</xdr:colOff>
      <xdr:row>98</xdr:row>
      <xdr:rowOff>52696</xdr:rowOff>
    </xdr:to>
    <xdr:sp macro="" textlink="">
      <xdr:nvSpPr>
        <xdr:cNvPr id="488" name="楕円 487"/>
        <xdr:cNvSpPr/>
      </xdr:nvSpPr>
      <xdr:spPr>
        <a:xfrm>
          <a:off x="7810500" y="167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43823</xdr:rowOff>
    </xdr:from>
    <xdr:ext cx="534377" cy="259045"/>
    <xdr:sp macro="" textlink="">
      <xdr:nvSpPr>
        <xdr:cNvPr id="489" name="テキスト ボックス 488"/>
        <xdr:cNvSpPr txBox="1"/>
      </xdr:nvSpPr>
      <xdr:spPr>
        <a:xfrm>
          <a:off x="7594111" y="16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39929</xdr:rowOff>
    </xdr:from>
    <xdr:to>
      <xdr:col>36</xdr:col>
      <xdr:colOff>165100</xdr:colOff>
      <xdr:row>97</xdr:row>
      <xdr:rowOff>141529</xdr:rowOff>
    </xdr:to>
    <xdr:sp macro="" textlink="">
      <xdr:nvSpPr>
        <xdr:cNvPr id="490" name="楕円 489"/>
        <xdr:cNvSpPr/>
      </xdr:nvSpPr>
      <xdr:spPr>
        <a:xfrm>
          <a:off x="6921500" y="166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158056</xdr:rowOff>
    </xdr:from>
    <xdr:ext cx="534377" cy="259045"/>
    <xdr:sp macro="" textlink="">
      <xdr:nvSpPr>
        <xdr:cNvPr id="491" name="テキスト ボックス 490"/>
        <xdr:cNvSpPr txBox="1"/>
      </xdr:nvSpPr>
      <xdr:spPr>
        <a:xfrm>
          <a:off x="6705111" y="164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94803</xdr:rowOff>
    </xdr:from>
    <xdr:to>
      <xdr:col>85</xdr:col>
      <xdr:colOff>127000</xdr:colOff>
      <xdr:row>38</xdr:row>
      <xdr:rowOff>106233</xdr:rowOff>
    </xdr:to>
    <xdr:cxnSp macro="">
      <xdr:nvCxnSpPr>
        <xdr:cNvPr id="519" name="直線コネクタ 518"/>
        <xdr:cNvCxnSpPr/>
      </xdr:nvCxnSpPr>
      <xdr:spPr>
        <a:xfrm flipV="1">
          <a:off x="15481300" y="660990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68514</xdr:rowOff>
    </xdr:from>
    <xdr:to>
      <xdr:col>81</xdr:col>
      <xdr:colOff>50800</xdr:colOff>
      <xdr:row>38</xdr:row>
      <xdr:rowOff>106233</xdr:rowOff>
    </xdr:to>
    <xdr:cxnSp macro="">
      <xdr:nvCxnSpPr>
        <xdr:cNvPr id="522" name="直線コネクタ 521"/>
        <xdr:cNvCxnSpPr/>
      </xdr:nvCxnSpPr>
      <xdr:spPr>
        <a:xfrm>
          <a:off x="14592300" y="658361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68514</xdr:rowOff>
    </xdr:from>
    <xdr:to>
      <xdr:col>76</xdr:col>
      <xdr:colOff>114300</xdr:colOff>
      <xdr:row>38</xdr:row>
      <xdr:rowOff>102346</xdr:rowOff>
    </xdr:to>
    <xdr:cxnSp macro="">
      <xdr:nvCxnSpPr>
        <xdr:cNvPr id="525" name="直線コネクタ 524"/>
        <xdr:cNvCxnSpPr/>
      </xdr:nvCxnSpPr>
      <xdr:spPr>
        <a:xfrm flipV="1">
          <a:off x="13703300" y="658361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69977</xdr:rowOff>
    </xdr:from>
    <xdr:to>
      <xdr:col>71</xdr:col>
      <xdr:colOff>177800</xdr:colOff>
      <xdr:row>38</xdr:row>
      <xdr:rowOff>102346</xdr:rowOff>
    </xdr:to>
    <xdr:cxnSp macro="">
      <xdr:nvCxnSpPr>
        <xdr:cNvPr id="528" name="直線コネクタ 527"/>
        <xdr:cNvCxnSpPr/>
      </xdr:nvCxnSpPr>
      <xdr:spPr>
        <a:xfrm>
          <a:off x="12814300" y="6585077"/>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44003</xdr:rowOff>
    </xdr:from>
    <xdr:to>
      <xdr:col>85</xdr:col>
      <xdr:colOff>177800</xdr:colOff>
      <xdr:row>38</xdr:row>
      <xdr:rowOff>145603</xdr:rowOff>
    </xdr:to>
    <xdr:sp macro="" textlink="">
      <xdr:nvSpPr>
        <xdr:cNvPr id="538" name="楕円 537"/>
        <xdr:cNvSpPr/>
      </xdr:nvSpPr>
      <xdr:spPr>
        <a:xfrm>
          <a:off x="16268700" y="65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22430</xdr:rowOff>
    </xdr:from>
    <xdr:ext cx="534377" cy="259045"/>
    <xdr:sp macro="" textlink="">
      <xdr:nvSpPr>
        <xdr:cNvPr id="539" name="消防費該当値テキスト"/>
        <xdr:cNvSpPr txBox="1"/>
      </xdr:nvSpPr>
      <xdr:spPr>
        <a:xfrm>
          <a:off x="16370300" y="65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55433</xdr:rowOff>
    </xdr:from>
    <xdr:to>
      <xdr:col>81</xdr:col>
      <xdr:colOff>101600</xdr:colOff>
      <xdr:row>38</xdr:row>
      <xdr:rowOff>157033</xdr:rowOff>
    </xdr:to>
    <xdr:sp macro="" textlink="">
      <xdr:nvSpPr>
        <xdr:cNvPr id="540" name="楕円 539"/>
        <xdr:cNvSpPr/>
      </xdr:nvSpPr>
      <xdr:spPr>
        <a:xfrm>
          <a:off x="15430500" y="65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148160</xdr:rowOff>
    </xdr:from>
    <xdr:ext cx="534377" cy="259045"/>
    <xdr:sp macro="" textlink="">
      <xdr:nvSpPr>
        <xdr:cNvPr id="541" name="テキスト ボックス 540"/>
        <xdr:cNvSpPr txBox="1"/>
      </xdr:nvSpPr>
      <xdr:spPr>
        <a:xfrm>
          <a:off x="15214111" y="666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17714</xdr:rowOff>
    </xdr:from>
    <xdr:to>
      <xdr:col>76</xdr:col>
      <xdr:colOff>165100</xdr:colOff>
      <xdr:row>38</xdr:row>
      <xdr:rowOff>119314</xdr:rowOff>
    </xdr:to>
    <xdr:sp macro="" textlink="">
      <xdr:nvSpPr>
        <xdr:cNvPr id="542" name="楕円 541"/>
        <xdr:cNvSpPr/>
      </xdr:nvSpPr>
      <xdr:spPr>
        <a:xfrm>
          <a:off x="14541500" y="65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110441</xdr:rowOff>
    </xdr:from>
    <xdr:ext cx="534377" cy="259045"/>
    <xdr:sp macro="" textlink="">
      <xdr:nvSpPr>
        <xdr:cNvPr id="543" name="テキスト ボックス 542"/>
        <xdr:cNvSpPr txBox="1"/>
      </xdr:nvSpPr>
      <xdr:spPr>
        <a:xfrm>
          <a:off x="14325111" y="66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51546</xdr:rowOff>
    </xdr:from>
    <xdr:to>
      <xdr:col>72</xdr:col>
      <xdr:colOff>38100</xdr:colOff>
      <xdr:row>38</xdr:row>
      <xdr:rowOff>153146</xdr:rowOff>
    </xdr:to>
    <xdr:sp macro="" textlink="">
      <xdr:nvSpPr>
        <xdr:cNvPr id="544" name="楕円 543"/>
        <xdr:cNvSpPr/>
      </xdr:nvSpPr>
      <xdr:spPr>
        <a:xfrm>
          <a:off x="13652500" y="6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144273</xdr:rowOff>
    </xdr:from>
    <xdr:ext cx="534377" cy="259045"/>
    <xdr:sp macro="" textlink="">
      <xdr:nvSpPr>
        <xdr:cNvPr id="545" name="テキスト ボックス 544"/>
        <xdr:cNvSpPr txBox="1"/>
      </xdr:nvSpPr>
      <xdr:spPr>
        <a:xfrm>
          <a:off x="13436111" y="665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6" name="楕円 545"/>
        <xdr:cNvSpPr/>
      </xdr:nvSpPr>
      <xdr:spPr>
        <a:xfrm>
          <a:off x="12763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111904</xdr:rowOff>
    </xdr:from>
    <xdr:ext cx="534377" cy="259045"/>
    <xdr:sp macro="" textlink="">
      <xdr:nvSpPr>
        <xdr:cNvPr id="547" name="テキスト ボックス 546"/>
        <xdr:cNvSpPr txBox="1"/>
      </xdr:nvSpPr>
      <xdr:spPr>
        <a:xfrm>
          <a:off x="12547111" y="66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22561</xdr:rowOff>
    </xdr:from>
    <xdr:to>
      <xdr:col>85</xdr:col>
      <xdr:colOff>127000</xdr:colOff>
      <xdr:row>56</xdr:row>
      <xdr:rowOff>120517</xdr:rowOff>
    </xdr:to>
    <xdr:cxnSp macro="">
      <xdr:nvCxnSpPr>
        <xdr:cNvPr id="577" name="直線コネクタ 576"/>
        <xdr:cNvCxnSpPr/>
      </xdr:nvCxnSpPr>
      <xdr:spPr>
        <a:xfrm flipV="1">
          <a:off x="15481300" y="9452311"/>
          <a:ext cx="838200" cy="2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120517</xdr:rowOff>
    </xdr:from>
    <xdr:to>
      <xdr:col>81</xdr:col>
      <xdr:colOff>50800</xdr:colOff>
      <xdr:row>57</xdr:row>
      <xdr:rowOff>169399</xdr:rowOff>
    </xdr:to>
    <xdr:cxnSp macro="">
      <xdr:nvCxnSpPr>
        <xdr:cNvPr id="580" name="直線コネクタ 579"/>
        <xdr:cNvCxnSpPr/>
      </xdr:nvCxnSpPr>
      <xdr:spPr>
        <a:xfrm flipV="1">
          <a:off x="14592300" y="9721717"/>
          <a:ext cx="889000" cy="2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50832</xdr:rowOff>
    </xdr:from>
    <xdr:to>
      <xdr:col>76</xdr:col>
      <xdr:colOff>114300</xdr:colOff>
      <xdr:row>57</xdr:row>
      <xdr:rowOff>169399</xdr:rowOff>
    </xdr:to>
    <xdr:cxnSp macro="">
      <xdr:nvCxnSpPr>
        <xdr:cNvPr id="583" name="直線コネクタ 582"/>
        <xdr:cNvCxnSpPr/>
      </xdr:nvCxnSpPr>
      <xdr:spPr>
        <a:xfrm>
          <a:off x="13703300" y="9823482"/>
          <a:ext cx="8890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50832</xdr:rowOff>
    </xdr:from>
    <xdr:to>
      <xdr:col>71</xdr:col>
      <xdr:colOff>177800</xdr:colOff>
      <xdr:row>58</xdr:row>
      <xdr:rowOff>3435</xdr:rowOff>
    </xdr:to>
    <xdr:cxnSp macro="">
      <xdr:nvCxnSpPr>
        <xdr:cNvPr id="586" name="直線コネクタ 585"/>
        <xdr:cNvCxnSpPr/>
      </xdr:nvCxnSpPr>
      <xdr:spPr>
        <a:xfrm flipV="1">
          <a:off x="12814300" y="9823482"/>
          <a:ext cx="8890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143211</xdr:rowOff>
    </xdr:from>
    <xdr:to>
      <xdr:col>85</xdr:col>
      <xdr:colOff>177800</xdr:colOff>
      <xdr:row>55</xdr:row>
      <xdr:rowOff>73361</xdr:rowOff>
    </xdr:to>
    <xdr:sp macro="" textlink="">
      <xdr:nvSpPr>
        <xdr:cNvPr id="596" name="楕円 595"/>
        <xdr:cNvSpPr/>
      </xdr:nvSpPr>
      <xdr:spPr>
        <a:xfrm>
          <a:off x="16268700" y="94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166088</xdr:rowOff>
    </xdr:from>
    <xdr:ext cx="534377" cy="259045"/>
    <xdr:sp macro="" textlink="">
      <xdr:nvSpPr>
        <xdr:cNvPr id="597" name="教育費該当値テキスト"/>
        <xdr:cNvSpPr txBox="1"/>
      </xdr:nvSpPr>
      <xdr:spPr>
        <a:xfrm>
          <a:off x="16370300" y="92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69717</xdr:rowOff>
    </xdr:from>
    <xdr:to>
      <xdr:col>81</xdr:col>
      <xdr:colOff>101600</xdr:colOff>
      <xdr:row>56</xdr:row>
      <xdr:rowOff>171317</xdr:rowOff>
    </xdr:to>
    <xdr:sp macro="" textlink="">
      <xdr:nvSpPr>
        <xdr:cNvPr id="598" name="楕円 597"/>
        <xdr:cNvSpPr/>
      </xdr:nvSpPr>
      <xdr:spPr>
        <a:xfrm>
          <a:off x="15430500" y="96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16394</xdr:rowOff>
    </xdr:from>
    <xdr:ext cx="534377" cy="259045"/>
    <xdr:sp macro="" textlink="">
      <xdr:nvSpPr>
        <xdr:cNvPr id="599" name="テキスト ボックス 598"/>
        <xdr:cNvSpPr txBox="1"/>
      </xdr:nvSpPr>
      <xdr:spPr>
        <a:xfrm>
          <a:off x="15214111" y="94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118599</xdr:rowOff>
    </xdr:from>
    <xdr:to>
      <xdr:col>76</xdr:col>
      <xdr:colOff>165100</xdr:colOff>
      <xdr:row>58</xdr:row>
      <xdr:rowOff>48749</xdr:rowOff>
    </xdr:to>
    <xdr:sp macro="" textlink="">
      <xdr:nvSpPr>
        <xdr:cNvPr id="600" name="楕円 599"/>
        <xdr:cNvSpPr/>
      </xdr:nvSpPr>
      <xdr:spPr>
        <a:xfrm>
          <a:off x="14541500" y="98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39876</xdr:rowOff>
    </xdr:from>
    <xdr:ext cx="534377" cy="259045"/>
    <xdr:sp macro="" textlink="">
      <xdr:nvSpPr>
        <xdr:cNvPr id="601" name="テキスト ボックス 600"/>
        <xdr:cNvSpPr txBox="1"/>
      </xdr:nvSpPr>
      <xdr:spPr>
        <a:xfrm>
          <a:off x="14325111" y="99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xdr:rowOff>
    </xdr:from>
    <xdr:to>
      <xdr:col>72</xdr:col>
      <xdr:colOff>38100</xdr:colOff>
      <xdr:row>57</xdr:row>
      <xdr:rowOff>101632</xdr:rowOff>
    </xdr:to>
    <xdr:sp macro="" textlink="">
      <xdr:nvSpPr>
        <xdr:cNvPr id="602" name="楕円 601"/>
        <xdr:cNvSpPr/>
      </xdr:nvSpPr>
      <xdr:spPr>
        <a:xfrm>
          <a:off x="13652500" y="97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92759</xdr:rowOff>
    </xdr:from>
    <xdr:ext cx="534377" cy="259045"/>
    <xdr:sp macro="" textlink="">
      <xdr:nvSpPr>
        <xdr:cNvPr id="603" name="テキスト ボックス 602"/>
        <xdr:cNvSpPr txBox="1"/>
      </xdr:nvSpPr>
      <xdr:spPr>
        <a:xfrm>
          <a:off x="13436111" y="98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124085</xdr:rowOff>
    </xdr:from>
    <xdr:to>
      <xdr:col>67</xdr:col>
      <xdr:colOff>101600</xdr:colOff>
      <xdr:row>58</xdr:row>
      <xdr:rowOff>54235</xdr:rowOff>
    </xdr:to>
    <xdr:sp macro="" textlink="">
      <xdr:nvSpPr>
        <xdr:cNvPr id="604" name="楕円 603"/>
        <xdr:cNvSpPr/>
      </xdr:nvSpPr>
      <xdr:spPr>
        <a:xfrm>
          <a:off x="12763500" y="9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45362</xdr:rowOff>
    </xdr:from>
    <xdr:ext cx="534377" cy="259045"/>
    <xdr:sp macro="" textlink="">
      <xdr:nvSpPr>
        <xdr:cNvPr id="605" name="テキスト ボックス 604"/>
        <xdr:cNvSpPr txBox="1"/>
      </xdr:nvSpPr>
      <xdr:spPr>
        <a:xfrm>
          <a:off x="12547111" y="99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32982</xdr:rowOff>
    </xdr:from>
    <xdr:to>
      <xdr:col>85</xdr:col>
      <xdr:colOff>127000</xdr:colOff>
      <xdr:row>79</xdr:row>
      <xdr:rowOff>44450</xdr:rowOff>
    </xdr:to>
    <xdr:cxnSp macro="">
      <xdr:nvCxnSpPr>
        <xdr:cNvPr id="634" name="直線コネクタ 633"/>
        <xdr:cNvCxnSpPr/>
      </xdr:nvCxnSpPr>
      <xdr:spPr>
        <a:xfrm flipV="1">
          <a:off x="15481300" y="13577532"/>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44031</xdr:rowOff>
    </xdr:from>
    <xdr:to>
      <xdr:col>71</xdr:col>
      <xdr:colOff>177800</xdr:colOff>
      <xdr:row>79</xdr:row>
      <xdr:rowOff>44450</xdr:rowOff>
    </xdr:to>
    <xdr:cxnSp macro="">
      <xdr:nvCxnSpPr>
        <xdr:cNvPr id="643" name="直線コネクタ 642"/>
        <xdr:cNvCxnSpPr/>
      </xdr:nvCxnSpPr>
      <xdr:spPr>
        <a:xfrm>
          <a:off x="12814300" y="13588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153632</xdr:rowOff>
    </xdr:from>
    <xdr:to>
      <xdr:col>85</xdr:col>
      <xdr:colOff>177800</xdr:colOff>
      <xdr:row>79</xdr:row>
      <xdr:rowOff>83782</xdr:rowOff>
    </xdr:to>
    <xdr:sp macro="" textlink="">
      <xdr:nvSpPr>
        <xdr:cNvPr id="653" name="楕円 652"/>
        <xdr:cNvSpPr/>
      </xdr:nvSpPr>
      <xdr:spPr>
        <a:xfrm>
          <a:off x="162687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164681</xdr:rowOff>
    </xdr:from>
    <xdr:to>
      <xdr:col>67</xdr:col>
      <xdr:colOff>101600</xdr:colOff>
      <xdr:row>79</xdr:row>
      <xdr:rowOff>94831</xdr:rowOff>
    </xdr:to>
    <xdr:sp macro="" textlink="">
      <xdr:nvSpPr>
        <xdr:cNvPr id="661" name="楕円 660"/>
        <xdr:cNvSpPr/>
      </xdr:nvSpPr>
      <xdr:spPr>
        <a:xfrm>
          <a:off x="12763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85958</xdr:rowOff>
    </xdr:from>
    <xdr:ext cx="313932" cy="259045"/>
    <xdr:sp macro="" textlink="">
      <xdr:nvSpPr>
        <xdr:cNvPr id="662" name="テキスト ボックス 661"/>
        <xdr:cNvSpPr txBox="1"/>
      </xdr:nvSpPr>
      <xdr:spPr>
        <a:xfrm>
          <a:off x="12657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1240</xdr:rowOff>
    </xdr:from>
    <xdr:to>
      <xdr:col>85</xdr:col>
      <xdr:colOff>127000</xdr:colOff>
      <xdr:row>97</xdr:row>
      <xdr:rowOff>38187</xdr:rowOff>
    </xdr:to>
    <xdr:cxnSp macro="">
      <xdr:nvCxnSpPr>
        <xdr:cNvPr id="695" name="直線コネクタ 694"/>
        <xdr:cNvCxnSpPr/>
      </xdr:nvCxnSpPr>
      <xdr:spPr>
        <a:xfrm>
          <a:off x="15481300" y="16631890"/>
          <a:ext cx="838200" cy="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1240</xdr:rowOff>
    </xdr:from>
    <xdr:to>
      <xdr:col>81</xdr:col>
      <xdr:colOff>50800</xdr:colOff>
      <xdr:row>97</xdr:row>
      <xdr:rowOff>37488</xdr:rowOff>
    </xdr:to>
    <xdr:cxnSp macro="">
      <xdr:nvCxnSpPr>
        <xdr:cNvPr id="698" name="直線コネクタ 697"/>
        <xdr:cNvCxnSpPr/>
      </xdr:nvCxnSpPr>
      <xdr:spPr>
        <a:xfrm flipV="1">
          <a:off x="14592300" y="16631890"/>
          <a:ext cx="889000" cy="3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26814</xdr:rowOff>
    </xdr:from>
    <xdr:to>
      <xdr:col>76</xdr:col>
      <xdr:colOff>114300</xdr:colOff>
      <xdr:row>97</xdr:row>
      <xdr:rowOff>37488</xdr:rowOff>
    </xdr:to>
    <xdr:cxnSp macro="">
      <xdr:nvCxnSpPr>
        <xdr:cNvPr id="701" name="直線コネクタ 700"/>
        <xdr:cNvCxnSpPr/>
      </xdr:nvCxnSpPr>
      <xdr:spPr>
        <a:xfrm>
          <a:off x="13703300" y="16657464"/>
          <a:ext cx="8890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20442</xdr:rowOff>
    </xdr:from>
    <xdr:to>
      <xdr:col>71</xdr:col>
      <xdr:colOff>177800</xdr:colOff>
      <xdr:row>97</xdr:row>
      <xdr:rowOff>26814</xdr:rowOff>
    </xdr:to>
    <xdr:cxnSp macro="">
      <xdr:nvCxnSpPr>
        <xdr:cNvPr id="704" name="直線コネクタ 703"/>
        <xdr:cNvCxnSpPr/>
      </xdr:nvCxnSpPr>
      <xdr:spPr>
        <a:xfrm>
          <a:off x="12814300" y="16651092"/>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158837</xdr:rowOff>
    </xdr:from>
    <xdr:to>
      <xdr:col>85</xdr:col>
      <xdr:colOff>177800</xdr:colOff>
      <xdr:row>97</xdr:row>
      <xdr:rowOff>88987</xdr:rowOff>
    </xdr:to>
    <xdr:sp macro="" textlink="">
      <xdr:nvSpPr>
        <xdr:cNvPr id="714" name="楕円 713"/>
        <xdr:cNvSpPr/>
      </xdr:nvSpPr>
      <xdr:spPr>
        <a:xfrm>
          <a:off x="16268700" y="1661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137264</xdr:rowOff>
    </xdr:from>
    <xdr:ext cx="534377" cy="259045"/>
    <xdr:sp macro="" textlink="">
      <xdr:nvSpPr>
        <xdr:cNvPr id="715" name="公債費該当値テキスト"/>
        <xdr:cNvSpPr txBox="1"/>
      </xdr:nvSpPr>
      <xdr:spPr>
        <a:xfrm>
          <a:off x="16370300" y="1659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121890</xdr:rowOff>
    </xdr:from>
    <xdr:to>
      <xdr:col>81</xdr:col>
      <xdr:colOff>101600</xdr:colOff>
      <xdr:row>97</xdr:row>
      <xdr:rowOff>52040</xdr:rowOff>
    </xdr:to>
    <xdr:sp macro="" textlink="">
      <xdr:nvSpPr>
        <xdr:cNvPr id="716" name="楕円 715"/>
        <xdr:cNvSpPr/>
      </xdr:nvSpPr>
      <xdr:spPr>
        <a:xfrm>
          <a:off x="15430500" y="16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43167</xdr:rowOff>
    </xdr:from>
    <xdr:ext cx="534377" cy="259045"/>
    <xdr:sp macro="" textlink="">
      <xdr:nvSpPr>
        <xdr:cNvPr id="717" name="テキスト ボックス 716"/>
        <xdr:cNvSpPr txBox="1"/>
      </xdr:nvSpPr>
      <xdr:spPr>
        <a:xfrm>
          <a:off x="15214111" y="166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158138</xdr:rowOff>
    </xdr:from>
    <xdr:to>
      <xdr:col>76</xdr:col>
      <xdr:colOff>165100</xdr:colOff>
      <xdr:row>97</xdr:row>
      <xdr:rowOff>88288</xdr:rowOff>
    </xdr:to>
    <xdr:sp macro="" textlink="">
      <xdr:nvSpPr>
        <xdr:cNvPr id="718" name="楕円 717"/>
        <xdr:cNvSpPr/>
      </xdr:nvSpPr>
      <xdr:spPr>
        <a:xfrm>
          <a:off x="14541500" y="166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79415</xdr:rowOff>
    </xdr:from>
    <xdr:ext cx="534377" cy="259045"/>
    <xdr:sp macro="" textlink="">
      <xdr:nvSpPr>
        <xdr:cNvPr id="719" name="テキスト ボックス 718"/>
        <xdr:cNvSpPr txBox="1"/>
      </xdr:nvSpPr>
      <xdr:spPr>
        <a:xfrm>
          <a:off x="14325111" y="167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147464</xdr:rowOff>
    </xdr:from>
    <xdr:to>
      <xdr:col>72</xdr:col>
      <xdr:colOff>38100</xdr:colOff>
      <xdr:row>97</xdr:row>
      <xdr:rowOff>77614</xdr:rowOff>
    </xdr:to>
    <xdr:sp macro="" textlink="">
      <xdr:nvSpPr>
        <xdr:cNvPr id="720" name="楕円 719"/>
        <xdr:cNvSpPr/>
      </xdr:nvSpPr>
      <xdr:spPr>
        <a:xfrm>
          <a:off x="13652500" y="166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68741</xdr:rowOff>
    </xdr:from>
    <xdr:ext cx="534377" cy="259045"/>
    <xdr:sp macro="" textlink="">
      <xdr:nvSpPr>
        <xdr:cNvPr id="721" name="テキスト ボックス 720"/>
        <xdr:cNvSpPr txBox="1"/>
      </xdr:nvSpPr>
      <xdr:spPr>
        <a:xfrm>
          <a:off x="13436111" y="166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141092</xdr:rowOff>
    </xdr:from>
    <xdr:to>
      <xdr:col>67</xdr:col>
      <xdr:colOff>101600</xdr:colOff>
      <xdr:row>97</xdr:row>
      <xdr:rowOff>71242</xdr:rowOff>
    </xdr:to>
    <xdr:sp macro="" textlink="">
      <xdr:nvSpPr>
        <xdr:cNvPr id="722" name="楕円 721"/>
        <xdr:cNvSpPr/>
      </xdr:nvSpPr>
      <xdr:spPr>
        <a:xfrm>
          <a:off x="12763500" y="166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62369</xdr:rowOff>
    </xdr:from>
    <xdr:ext cx="534377" cy="259045"/>
    <xdr:sp macro="" textlink="">
      <xdr:nvSpPr>
        <xdr:cNvPr id="723" name="テキスト ボックス 722"/>
        <xdr:cNvSpPr txBox="1"/>
      </xdr:nvSpPr>
      <xdr:spPr>
        <a:xfrm>
          <a:off x="12547111" y="166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教育費は、住民一人当たりのコストが前年から</a:t>
          </a:r>
          <a:r>
            <a:rPr kumimoji="1" lang="en-US" altLang="ja-JP" sz="1300">
              <a:latin typeface="ＭＳ Ｐゴシック" panose="020B0600070205080204" pitchFamily="50" charset="-128"/>
              <a:ea typeface="ＭＳ Ｐゴシック" panose="020B0600070205080204" pitchFamily="50" charset="-128"/>
            </a:rPr>
            <a:t>14,142</a:t>
          </a:r>
          <a:r>
            <a:rPr kumimoji="1" lang="ja-JP" altLang="en-US" sz="1300">
              <a:latin typeface="ＭＳ Ｐゴシック" panose="020B0600070205080204" pitchFamily="50" charset="-128"/>
              <a:ea typeface="ＭＳ Ｐゴシック" panose="020B0600070205080204" pitchFamily="50" charset="-128"/>
            </a:rPr>
            <a:t>円と大幅に増加した。これは人口増加に対応するための小学校整備改修事業等によるものであり、決算額も前年度から</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％増加している。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衛生費は、ごみ処理関係組合負担金が減少した一方、人口は増加したため、一人当たりの費用は減少傾向となっている。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総務費が前年度から大きく増加しているが、これは公共施設等総合管理基金を創設し、財政調整基金を取り崩した</a:t>
          </a:r>
          <a:r>
            <a:rPr kumimoji="1" lang="en-US" altLang="ja-JP" sz="1300">
              <a:latin typeface="ＭＳ Ｐゴシック" panose="020B0600070205080204" pitchFamily="50" charset="-128"/>
              <a:ea typeface="ＭＳ Ｐゴシック" panose="020B0600070205080204" pitchFamily="50" charset="-128"/>
            </a:rPr>
            <a:t>3,300,000</a:t>
          </a:r>
          <a:r>
            <a:rPr kumimoji="1" lang="ja-JP" altLang="en-US" sz="1300">
              <a:latin typeface="ＭＳ Ｐゴシック" panose="020B0600070205080204" pitchFamily="50" charset="-128"/>
              <a:ea typeface="ＭＳ Ｐゴシック" panose="020B0600070205080204" pitchFamily="50" charset="-128"/>
            </a:rPr>
            <a:t>千円を積み立てたためである。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実質収支額は継続的に黒字を確保し、概ね安定的な収支となっている。実質単年度収支が前年度から</a:t>
          </a:r>
          <a:r>
            <a:rPr kumimoji="1" lang="en-US" altLang="ja-JP" sz="1400">
              <a:latin typeface="ＭＳ ゴシック" pitchFamily="49" charset="-128"/>
              <a:ea typeface="ＭＳ ゴシック" pitchFamily="49" charset="-128"/>
            </a:rPr>
            <a:t>24.66</a:t>
          </a:r>
          <a:r>
            <a:rPr kumimoji="1" lang="ja-JP" altLang="en-US" sz="1400">
              <a:latin typeface="ＭＳ ゴシック" pitchFamily="49" charset="-128"/>
              <a:ea typeface="ＭＳ ゴシック" pitchFamily="49" charset="-128"/>
            </a:rPr>
            <a:t>ポイント減少し大幅な赤字となっているが、これは新設した公共施設等総合管理基金への積み立てのために財政調整基金を</a:t>
          </a:r>
          <a:r>
            <a:rPr kumimoji="1" lang="en-US" altLang="ja-JP" sz="1400">
              <a:latin typeface="ＭＳ ゴシック" pitchFamily="49" charset="-128"/>
              <a:ea typeface="ＭＳ ゴシック" pitchFamily="49" charset="-128"/>
            </a:rPr>
            <a:t>3,300,000</a:t>
          </a:r>
          <a:r>
            <a:rPr kumimoji="1" lang="ja-JP" altLang="en-US" sz="1400">
              <a:latin typeface="ＭＳ ゴシック" pitchFamily="49" charset="-128"/>
              <a:ea typeface="ＭＳ ゴシック" pitchFamily="49" charset="-128"/>
            </a:rPr>
            <a:t>千円取り崩したためである。財政調整基金については、平成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年度以降、財源不足による取り崩しはない。今後も安易な基金の取り崩しが生じることがないよう、適切な財政運営に努める。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年度に老人保健特別会計単独で赤字が生じたことはあるが、連結赤字比率において、これまで赤字を計上したことはない。今後も赤字を生じさせないよう、適切な財政運営に努める。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election activeCell="P61" sqref="P61"/>
    </sheetView>
  </sheetViews>
  <sheetFormatPr defaultColWidth="0" defaultRowHeight="11.25" zeroHeight="1"/>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c r="A1" s="185"/>
      <c r="B1" s="647" t="s">
        <v>79</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8" t="s">
        <v>81</v>
      </c>
      <c r="C3" s="649"/>
      <c r="D3" s="649"/>
      <c r="E3" s="650"/>
      <c r="F3" s="650"/>
      <c r="G3" s="650"/>
      <c r="H3" s="650"/>
      <c r="I3" s="650"/>
      <c r="J3" s="650"/>
      <c r="K3" s="650"/>
      <c r="L3" s="650" t="s">
        <v>82</v>
      </c>
      <c r="M3" s="650"/>
      <c r="N3" s="650"/>
      <c r="O3" s="650"/>
      <c r="P3" s="650"/>
      <c r="Q3" s="650"/>
      <c r="R3" s="653"/>
      <c r="S3" s="653"/>
      <c r="T3" s="653"/>
      <c r="U3" s="653"/>
      <c r="V3" s="654"/>
      <c r="W3" s="547" t="s">
        <v>83</v>
      </c>
      <c r="X3" s="548"/>
      <c r="Y3" s="548"/>
      <c r="Z3" s="548"/>
      <c r="AA3" s="548"/>
      <c r="AB3" s="649"/>
      <c r="AC3" s="653" t="s">
        <v>84</v>
      </c>
      <c r="AD3" s="548"/>
      <c r="AE3" s="548"/>
      <c r="AF3" s="548"/>
      <c r="AG3" s="548"/>
      <c r="AH3" s="548"/>
      <c r="AI3" s="548"/>
      <c r="AJ3" s="548"/>
      <c r="AK3" s="548"/>
      <c r="AL3" s="615"/>
      <c r="AM3" s="547" t="s">
        <v>85</v>
      </c>
      <c r="AN3" s="548"/>
      <c r="AO3" s="548"/>
      <c r="AP3" s="548"/>
      <c r="AQ3" s="548"/>
      <c r="AR3" s="548"/>
      <c r="AS3" s="548"/>
      <c r="AT3" s="548"/>
      <c r="AU3" s="548"/>
      <c r="AV3" s="548"/>
      <c r="AW3" s="548"/>
      <c r="AX3" s="615"/>
      <c r="AY3" s="607" t="s">
        <v>1</v>
      </c>
      <c r="AZ3" s="608"/>
      <c r="BA3" s="608"/>
      <c r="BB3" s="608"/>
      <c r="BC3" s="608"/>
      <c r="BD3" s="608"/>
      <c r="BE3" s="608"/>
      <c r="BF3" s="608"/>
      <c r="BG3" s="608"/>
      <c r="BH3" s="608"/>
      <c r="BI3" s="608"/>
      <c r="BJ3" s="608"/>
      <c r="BK3" s="608"/>
      <c r="BL3" s="608"/>
      <c r="BM3" s="657"/>
      <c r="BN3" s="547" t="s">
        <v>86</v>
      </c>
      <c r="BO3" s="548"/>
      <c r="BP3" s="548"/>
      <c r="BQ3" s="548"/>
      <c r="BR3" s="548"/>
      <c r="BS3" s="548"/>
      <c r="BT3" s="548"/>
      <c r="BU3" s="615"/>
      <c r="BV3" s="547" t="s">
        <v>87</v>
      </c>
      <c r="BW3" s="548"/>
      <c r="BX3" s="548"/>
      <c r="BY3" s="548"/>
      <c r="BZ3" s="548"/>
      <c r="CA3" s="548"/>
      <c r="CB3" s="548"/>
      <c r="CC3" s="615"/>
      <c r="CD3" s="607" t="s">
        <v>1</v>
      </c>
      <c r="CE3" s="608"/>
      <c r="CF3" s="608"/>
      <c r="CG3" s="608"/>
      <c r="CH3" s="608"/>
      <c r="CI3" s="608"/>
      <c r="CJ3" s="608"/>
      <c r="CK3" s="608"/>
      <c r="CL3" s="608"/>
      <c r="CM3" s="608"/>
      <c r="CN3" s="608"/>
      <c r="CO3" s="608"/>
      <c r="CP3" s="608"/>
      <c r="CQ3" s="608"/>
      <c r="CR3" s="608"/>
      <c r="CS3" s="657"/>
      <c r="CT3" s="547" t="s">
        <v>88</v>
      </c>
      <c r="CU3" s="548"/>
      <c r="CV3" s="548"/>
      <c r="CW3" s="548"/>
      <c r="CX3" s="548"/>
      <c r="CY3" s="548"/>
      <c r="CZ3" s="548"/>
      <c r="DA3" s="615"/>
      <c r="DB3" s="547" t="s">
        <v>89</v>
      </c>
      <c r="DC3" s="548"/>
      <c r="DD3" s="548"/>
      <c r="DE3" s="548"/>
      <c r="DF3" s="548"/>
      <c r="DG3" s="548"/>
      <c r="DH3" s="548"/>
      <c r="DI3" s="615"/>
      <c r="DJ3" s="185"/>
      <c r="DK3" s="185"/>
      <c r="DL3" s="185"/>
      <c r="DM3" s="185"/>
      <c r="DN3" s="185"/>
      <c r="DO3" s="185"/>
    </row>
    <row r="4" spans="1:119" ht="18.75" customHeight="1">
      <c r="A4" s="186"/>
      <c r="B4" s="623"/>
      <c r="C4" s="624"/>
      <c r="D4" s="624"/>
      <c r="E4" s="625"/>
      <c r="F4" s="625"/>
      <c r="G4" s="625"/>
      <c r="H4" s="625"/>
      <c r="I4" s="625"/>
      <c r="J4" s="625"/>
      <c r="K4" s="625"/>
      <c r="L4" s="625"/>
      <c r="M4" s="625"/>
      <c r="N4" s="625"/>
      <c r="O4" s="625"/>
      <c r="P4" s="625"/>
      <c r="Q4" s="625"/>
      <c r="R4" s="629"/>
      <c r="S4" s="629"/>
      <c r="T4" s="629"/>
      <c r="U4" s="629"/>
      <c r="V4" s="630"/>
      <c r="W4" s="616"/>
      <c r="X4" s="430"/>
      <c r="Y4" s="430"/>
      <c r="Z4" s="430"/>
      <c r="AA4" s="430"/>
      <c r="AB4" s="624"/>
      <c r="AC4" s="629"/>
      <c r="AD4" s="430"/>
      <c r="AE4" s="430"/>
      <c r="AF4" s="430"/>
      <c r="AG4" s="430"/>
      <c r="AH4" s="430"/>
      <c r="AI4" s="430"/>
      <c r="AJ4" s="430"/>
      <c r="AK4" s="430"/>
      <c r="AL4" s="617"/>
      <c r="AM4" s="574"/>
      <c r="AN4" s="484"/>
      <c r="AO4" s="484"/>
      <c r="AP4" s="484"/>
      <c r="AQ4" s="484"/>
      <c r="AR4" s="484"/>
      <c r="AS4" s="484"/>
      <c r="AT4" s="484"/>
      <c r="AU4" s="484"/>
      <c r="AV4" s="484"/>
      <c r="AW4" s="484"/>
      <c r="AX4" s="656"/>
      <c r="AY4" s="460" t="s">
        <v>90</v>
      </c>
      <c r="AZ4" s="461"/>
      <c r="BA4" s="461"/>
      <c r="BB4" s="461"/>
      <c r="BC4" s="461"/>
      <c r="BD4" s="461"/>
      <c r="BE4" s="461"/>
      <c r="BF4" s="461"/>
      <c r="BG4" s="461"/>
      <c r="BH4" s="461"/>
      <c r="BI4" s="461"/>
      <c r="BJ4" s="461"/>
      <c r="BK4" s="461"/>
      <c r="BL4" s="461"/>
      <c r="BM4" s="462"/>
      <c r="BN4" s="463">
        <v>26377215</v>
      </c>
      <c r="BO4" s="464"/>
      <c r="BP4" s="464"/>
      <c r="BQ4" s="464"/>
      <c r="BR4" s="464"/>
      <c r="BS4" s="464"/>
      <c r="BT4" s="464"/>
      <c r="BU4" s="465"/>
      <c r="BV4" s="463">
        <v>22478237</v>
      </c>
      <c r="BW4" s="464"/>
      <c r="BX4" s="464"/>
      <c r="BY4" s="464"/>
      <c r="BZ4" s="464"/>
      <c r="CA4" s="464"/>
      <c r="CB4" s="464"/>
      <c r="CC4" s="465"/>
      <c r="CD4" s="641" t="s">
        <v>91</v>
      </c>
      <c r="CE4" s="642"/>
      <c r="CF4" s="642"/>
      <c r="CG4" s="642"/>
      <c r="CH4" s="642"/>
      <c r="CI4" s="642"/>
      <c r="CJ4" s="642"/>
      <c r="CK4" s="642"/>
      <c r="CL4" s="642"/>
      <c r="CM4" s="642"/>
      <c r="CN4" s="642"/>
      <c r="CO4" s="642"/>
      <c r="CP4" s="642"/>
      <c r="CQ4" s="642"/>
      <c r="CR4" s="642"/>
      <c r="CS4" s="643"/>
      <c r="CT4" s="644">
        <v>3.2</v>
      </c>
      <c r="CU4" s="645"/>
      <c r="CV4" s="645"/>
      <c r="CW4" s="645"/>
      <c r="CX4" s="645"/>
      <c r="CY4" s="645"/>
      <c r="CZ4" s="645"/>
      <c r="DA4" s="646"/>
      <c r="DB4" s="644">
        <v>4.3</v>
      </c>
      <c r="DC4" s="645"/>
      <c r="DD4" s="645"/>
      <c r="DE4" s="645"/>
      <c r="DF4" s="645"/>
      <c r="DG4" s="645"/>
      <c r="DH4" s="645"/>
      <c r="DI4" s="646"/>
      <c r="DJ4" s="185"/>
      <c r="DK4" s="185"/>
      <c r="DL4" s="185"/>
      <c r="DM4" s="185"/>
      <c r="DN4" s="185"/>
      <c r="DO4" s="185"/>
    </row>
    <row r="5" spans="1:119" ht="18.75" customHeight="1">
      <c r="A5" s="186"/>
      <c r="B5" s="651"/>
      <c r="C5" s="485"/>
      <c r="D5" s="485"/>
      <c r="E5" s="652"/>
      <c r="F5" s="652"/>
      <c r="G5" s="652"/>
      <c r="H5" s="652"/>
      <c r="I5" s="652"/>
      <c r="J5" s="652"/>
      <c r="K5" s="652"/>
      <c r="L5" s="652"/>
      <c r="M5" s="652"/>
      <c r="N5" s="652"/>
      <c r="O5" s="652"/>
      <c r="P5" s="652"/>
      <c r="Q5" s="652"/>
      <c r="R5" s="483"/>
      <c r="S5" s="483"/>
      <c r="T5" s="483"/>
      <c r="U5" s="483"/>
      <c r="V5" s="655"/>
      <c r="W5" s="574"/>
      <c r="X5" s="484"/>
      <c r="Y5" s="484"/>
      <c r="Z5" s="484"/>
      <c r="AA5" s="484"/>
      <c r="AB5" s="485"/>
      <c r="AC5" s="483"/>
      <c r="AD5" s="484"/>
      <c r="AE5" s="484"/>
      <c r="AF5" s="484"/>
      <c r="AG5" s="484"/>
      <c r="AH5" s="484"/>
      <c r="AI5" s="484"/>
      <c r="AJ5" s="484"/>
      <c r="AK5" s="484"/>
      <c r="AL5" s="656"/>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25865983</v>
      </c>
      <c r="BO5" s="469"/>
      <c r="BP5" s="469"/>
      <c r="BQ5" s="469"/>
      <c r="BR5" s="469"/>
      <c r="BS5" s="469"/>
      <c r="BT5" s="469"/>
      <c r="BU5" s="470"/>
      <c r="BV5" s="468">
        <v>21817210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95.6</v>
      </c>
      <c r="CU5" s="439"/>
      <c r="CV5" s="439"/>
      <c r="CW5" s="439"/>
      <c r="CX5" s="439"/>
      <c r="CY5" s="439"/>
      <c r="CZ5" s="439"/>
      <c r="DA5" s="440"/>
      <c r="DB5" s="438">
        <v>93.3</v>
      </c>
      <c r="DC5" s="439"/>
      <c r="DD5" s="439"/>
      <c r="DE5" s="439"/>
      <c r="DF5" s="439"/>
      <c r="DG5" s="439"/>
      <c r="DH5" s="439"/>
      <c r="DI5" s="440"/>
      <c r="DJ5" s="185"/>
      <c r="DK5" s="185"/>
      <c r="DL5" s="185"/>
      <c r="DM5" s="185"/>
      <c r="DN5" s="185"/>
      <c r="DO5" s="185"/>
    </row>
    <row r="6" spans="1:119" ht="18.75" customHeight="1">
      <c r="A6" s="186"/>
      <c r="B6" s="621" t="s">
        <v>96</v>
      </c>
      <c r="C6" s="482"/>
      <c r="D6" s="482"/>
      <c r="E6" s="622"/>
      <c r="F6" s="622"/>
      <c r="G6" s="622"/>
      <c r="H6" s="622"/>
      <c r="I6" s="622"/>
      <c r="J6" s="622"/>
      <c r="K6" s="622"/>
      <c r="L6" s="622" t="s">
        <v>97</v>
      </c>
      <c r="M6" s="622"/>
      <c r="N6" s="622"/>
      <c r="O6" s="622"/>
      <c r="P6" s="622"/>
      <c r="Q6" s="622"/>
      <c r="R6" s="506"/>
      <c r="S6" s="506"/>
      <c r="T6" s="506"/>
      <c r="U6" s="506"/>
      <c r="V6" s="628"/>
      <c r="W6" s="559" t="s">
        <v>98</v>
      </c>
      <c r="X6" s="481"/>
      <c r="Y6" s="481"/>
      <c r="Z6" s="481"/>
      <c r="AA6" s="481"/>
      <c r="AB6" s="482"/>
      <c r="AC6" s="633" t="s">
        <v>99</v>
      </c>
      <c r="AD6" s="634"/>
      <c r="AE6" s="634"/>
      <c r="AF6" s="634"/>
      <c r="AG6" s="634"/>
      <c r="AH6" s="634"/>
      <c r="AI6" s="634"/>
      <c r="AJ6" s="634"/>
      <c r="AK6" s="634"/>
      <c r="AL6" s="635"/>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511232</v>
      </c>
      <c r="BO6" s="469"/>
      <c r="BP6" s="469"/>
      <c r="BQ6" s="469"/>
      <c r="BR6" s="469"/>
      <c r="BS6" s="469"/>
      <c r="BT6" s="469"/>
      <c r="BU6" s="470"/>
      <c r="BV6" s="468">
        <v>661027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18">
        <v>101.2</v>
      </c>
      <c r="CU6" s="619"/>
      <c r="CV6" s="619"/>
      <c r="CW6" s="619"/>
      <c r="CX6" s="619"/>
      <c r="CY6" s="619"/>
      <c r="CZ6" s="619"/>
      <c r="DA6" s="620"/>
      <c r="DB6" s="618">
        <v>99</v>
      </c>
      <c r="DC6" s="619"/>
      <c r="DD6" s="619"/>
      <c r="DE6" s="619"/>
      <c r="DF6" s="619"/>
      <c r="DG6" s="619"/>
      <c r="DH6" s="619"/>
      <c r="DI6" s="620"/>
      <c r="DJ6" s="185"/>
      <c r="DK6" s="185"/>
      <c r="DL6" s="185"/>
      <c r="DM6" s="185"/>
      <c r="DN6" s="185"/>
      <c r="DO6" s="185"/>
    </row>
    <row r="7" spans="1:119" ht="18.75" customHeight="1">
      <c r="A7" s="186"/>
      <c r="B7" s="623"/>
      <c r="C7" s="624"/>
      <c r="D7" s="624"/>
      <c r="E7" s="625"/>
      <c r="F7" s="625"/>
      <c r="G7" s="625"/>
      <c r="H7" s="625"/>
      <c r="I7" s="625"/>
      <c r="J7" s="625"/>
      <c r="K7" s="625"/>
      <c r="L7" s="625"/>
      <c r="M7" s="625"/>
      <c r="N7" s="625"/>
      <c r="O7" s="625"/>
      <c r="P7" s="625"/>
      <c r="Q7" s="625"/>
      <c r="R7" s="629"/>
      <c r="S7" s="629"/>
      <c r="T7" s="629"/>
      <c r="U7" s="629"/>
      <c r="V7" s="630"/>
      <c r="W7" s="616"/>
      <c r="X7" s="430"/>
      <c r="Y7" s="430"/>
      <c r="Z7" s="430"/>
      <c r="AA7" s="430"/>
      <c r="AB7" s="624"/>
      <c r="AC7" s="636"/>
      <c r="AD7" s="431"/>
      <c r="AE7" s="431"/>
      <c r="AF7" s="431"/>
      <c r="AG7" s="431"/>
      <c r="AH7" s="431"/>
      <c r="AI7" s="431"/>
      <c r="AJ7" s="431"/>
      <c r="AK7" s="431"/>
      <c r="AL7" s="637"/>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95683</v>
      </c>
      <c r="BO7" s="469"/>
      <c r="BP7" s="469"/>
      <c r="BQ7" s="469"/>
      <c r="BR7" s="469"/>
      <c r="BS7" s="469"/>
      <c r="BT7" s="469"/>
      <c r="BU7" s="470"/>
      <c r="BV7" s="468">
        <v>99393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13020195</v>
      </c>
      <c r="CU7" s="469"/>
      <c r="CV7" s="469"/>
      <c r="CW7" s="469"/>
      <c r="CX7" s="469"/>
      <c r="CY7" s="469"/>
      <c r="CZ7" s="469"/>
      <c r="DA7" s="470"/>
      <c r="DB7" s="468">
        <v>12970894</v>
      </c>
      <c r="DC7" s="469"/>
      <c r="DD7" s="469"/>
      <c r="DE7" s="469"/>
      <c r="DF7" s="469"/>
      <c r="DG7" s="469"/>
      <c r="DH7" s="469"/>
      <c r="DI7" s="470"/>
      <c r="DJ7" s="185"/>
      <c r="DK7" s="185"/>
      <c r="DL7" s="185"/>
      <c r="DM7" s="185"/>
      <c r="DN7" s="185"/>
      <c r="DO7" s="185"/>
    </row>
    <row r="8" spans="1:119" ht="18.75" customHeight="1" thickBot="1">
      <c r="A8" s="186"/>
      <c r="B8" s="626"/>
      <c r="C8" s="560"/>
      <c r="D8" s="560"/>
      <c r="E8" s="627"/>
      <c r="F8" s="627"/>
      <c r="G8" s="627"/>
      <c r="H8" s="627"/>
      <c r="I8" s="627"/>
      <c r="J8" s="627"/>
      <c r="K8" s="627"/>
      <c r="L8" s="627"/>
      <c r="M8" s="627"/>
      <c r="N8" s="627"/>
      <c r="O8" s="627"/>
      <c r="P8" s="627"/>
      <c r="Q8" s="627"/>
      <c r="R8" s="631"/>
      <c r="S8" s="631"/>
      <c r="T8" s="631"/>
      <c r="U8" s="631"/>
      <c r="V8" s="632"/>
      <c r="W8" s="549"/>
      <c r="X8" s="550"/>
      <c r="Y8" s="550"/>
      <c r="Z8" s="550"/>
      <c r="AA8" s="550"/>
      <c r="AB8" s="560"/>
      <c r="AC8" s="638"/>
      <c r="AD8" s="639"/>
      <c r="AE8" s="639"/>
      <c r="AF8" s="639"/>
      <c r="AG8" s="639"/>
      <c r="AH8" s="639"/>
      <c r="AI8" s="639"/>
      <c r="AJ8" s="639"/>
      <c r="AK8" s="639"/>
      <c r="AL8" s="640"/>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415549</v>
      </c>
      <c r="BO8" s="469"/>
      <c r="BP8" s="469"/>
      <c r="BQ8" s="469"/>
      <c r="BR8" s="469"/>
      <c r="BS8" s="469"/>
      <c r="BT8" s="469"/>
      <c r="BU8" s="470"/>
      <c r="BV8" s="468">
        <v>561634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0.56999999999999995</v>
      </c>
      <c r="CU8" s="582"/>
      <c r="CV8" s="582"/>
      <c r="CW8" s="582"/>
      <c r="CX8" s="582"/>
      <c r="CY8" s="582"/>
      <c r="CZ8" s="582"/>
      <c r="DA8" s="583"/>
      <c r="DB8" s="581">
        <v>0.56000000000000005</v>
      </c>
      <c r="DC8" s="582"/>
      <c r="DD8" s="582"/>
      <c r="DE8" s="582"/>
      <c r="DF8" s="582"/>
      <c r="DG8" s="582"/>
      <c r="DH8" s="582"/>
      <c r="DI8" s="583"/>
      <c r="DJ8" s="185"/>
      <c r="DK8" s="185"/>
      <c r="DL8" s="185"/>
      <c r="DM8" s="185"/>
      <c r="DN8" s="185"/>
      <c r="DO8" s="185"/>
    </row>
    <row r="9" spans="1:119" ht="18.75" customHeight="1" thickBot="1">
      <c r="A9" s="186"/>
      <c r="B9" s="607" t="s">
        <v>112</v>
      </c>
      <c r="C9" s="608"/>
      <c r="D9" s="608"/>
      <c r="E9" s="608"/>
      <c r="F9" s="608"/>
      <c r="G9" s="608"/>
      <c r="H9" s="608"/>
      <c r="I9" s="608"/>
      <c r="J9" s="608"/>
      <c r="K9" s="531"/>
      <c r="L9" s="609" t="s">
        <v>113</v>
      </c>
      <c r="M9" s="610"/>
      <c r="N9" s="610"/>
      <c r="O9" s="610"/>
      <c r="P9" s="610"/>
      <c r="Q9" s="611"/>
      <c r="R9" s="612">
        <v>58781</v>
      </c>
      <c r="S9" s="613"/>
      <c r="T9" s="613"/>
      <c r="U9" s="613"/>
      <c r="V9" s="614"/>
      <c r="W9" s="547" t="s">
        <v>114</v>
      </c>
      <c r="X9" s="548"/>
      <c r="Y9" s="548"/>
      <c r="Z9" s="548"/>
      <c r="AA9" s="548"/>
      <c r="AB9" s="548"/>
      <c r="AC9" s="548"/>
      <c r="AD9" s="548"/>
      <c r="AE9" s="548"/>
      <c r="AF9" s="548"/>
      <c r="AG9" s="548"/>
      <c r="AH9" s="548"/>
      <c r="AI9" s="548"/>
      <c r="AJ9" s="548"/>
      <c r="AK9" s="548"/>
      <c r="AL9" s="615"/>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-146085</v>
      </c>
      <c r="BO9" s="469"/>
      <c r="BP9" s="469"/>
      <c r="BQ9" s="469"/>
      <c r="BR9" s="469"/>
      <c r="BS9" s="469"/>
      <c r="BT9" s="469"/>
      <c r="BU9" s="470"/>
      <c r="BV9" s="468">
        <v>-150185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v>
      </c>
      <c r="CU9" s="439"/>
      <c r="CV9" s="439"/>
      <c r="CW9" s="439"/>
      <c r="CX9" s="439"/>
      <c r="CY9" s="439"/>
      <c r="CZ9" s="439"/>
      <c r="DA9" s="440"/>
      <c r="DB9" s="438">
        <v>14.1</v>
      </c>
      <c r="DC9" s="439"/>
      <c r="DD9" s="439"/>
      <c r="DE9" s="439"/>
      <c r="DF9" s="439"/>
      <c r="DG9" s="439"/>
      <c r="DH9" s="439"/>
      <c r="DI9" s="440"/>
      <c r="DJ9" s="185"/>
      <c r="DK9" s="185"/>
      <c r="DL9" s="185"/>
      <c r="DM9" s="185"/>
      <c r="DN9" s="185"/>
      <c r="DO9" s="185"/>
    </row>
    <row r="10" spans="1:119" ht="18.75" customHeight="1" thickBot="1">
      <c r="A10" s="186"/>
      <c r="B10" s="607"/>
      <c r="C10" s="608"/>
      <c r="D10" s="608"/>
      <c r="E10" s="608"/>
      <c r="F10" s="608"/>
      <c r="G10" s="608"/>
      <c r="H10" s="608"/>
      <c r="I10" s="608"/>
      <c r="J10" s="608"/>
      <c r="K10" s="531"/>
      <c r="L10" s="441" t="s">
        <v>118</v>
      </c>
      <c r="M10" s="442"/>
      <c r="N10" s="442"/>
      <c r="O10" s="442"/>
      <c r="P10" s="442"/>
      <c r="Q10" s="443"/>
      <c r="R10" s="444">
        <v>55431</v>
      </c>
      <c r="S10" s="445"/>
      <c r="T10" s="445"/>
      <c r="U10" s="445"/>
      <c r="V10" s="447"/>
      <c r="W10" s="616"/>
      <c r="X10" s="430"/>
      <c r="Y10" s="430"/>
      <c r="Z10" s="430"/>
      <c r="AA10" s="430"/>
      <c r="AB10" s="430"/>
      <c r="AC10" s="430"/>
      <c r="AD10" s="430"/>
      <c r="AE10" s="430"/>
      <c r="AF10" s="430"/>
      <c r="AG10" s="430"/>
      <c r="AH10" s="430"/>
      <c r="AI10" s="430"/>
      <c r="AJ10" s="430"/>
      <c r="AK10" s="430"/>
      <c r="AL10" s="617"/>
      <c r="AM10" s="537" t="s">
        <v>119</v>
      </c>
      <c r="AN10" s="442"/>
      <c r="AO10" s="442"/>
      <c r="AP10" s="442"/>
      <c r="AQ10" s="442"/>
      <c r="AR10" s="442"/>
      <c r="AS10" s="442"/>
      <c r="AT10" s="443"/>
      <c r="AU10" s="525" t="s">
        <v>109</v>
      </c>
      <c r="AV10" s="526"/>
      <c r="AW10" s="526"/>
      <c r="AX10" s="526"/>
      <c r="AY10" s="448" t="s">
        <v>120</v>
      </c>
      <c r="AZ10" s="449"/>
      <c r="BA10" s="449"/>
      <c r="BB10" s="449"/>
      <c r="BC10" s="449"/>
      <c r="BD10" s="449"/>
      <c r="BE10" s="449"/>
      <c r="BF10" s="449"/>
      <c r="BG10" s="449"/>
      <c r="BH10" s="449"/>
      <c r="BI10" s="449"/>
      <c r="BJ10" s="449"/>
      <c r="BK10" s="449"/>
      <c r="BL10" s="449"/>
      <c r="BM10" s="450"/>
      <c r="BN10" s="468">
        <v>102264</v>
      </c>
      <c r="BO10" s="469"/>
      <c r="BP10" s="469"/>
      <c r="BQ10" s="469"/>
      <c r="BR10" s="469"/>
      <c r="BS10" s="469"/>
      <c r="BT10" s="469"/>
      <c r="BU10" s="470"/>
      <c r="BV10" s="468">
        <v>18342</v>
      </c>
      <c r="BW10" s="469"/>
      <c r="BX10" s="469"/>
      <c r="BY10" s="469"/>
      <c r="BZ10" s="469"/>
      <c r="CA10" s="469"/>
      <c r="CB10" s="469"/>
      <c r="CC10" s="47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7"/>
      <c r="C11" s="608"/>
      <c r="D11" s="608"/>
      <c r="E11" s="608"/>
      <c r="F11" s="608"/>
      <c r="G11" s="608"/>
      <c r="H11" s="608"/>
      <c r="I11" s="608"/>
      <c r="J11" s="608"/>
      <c r="K11" s="531"/>
      <c r="L11" s="514" t="s">
        <v>122</v>
      </c>
      <c r="M11" s="515"/>
      <c r="N11" s="515"/>
      <c r="O11" s="515"/>
      <c r="P11" s="515"/>
      <c r="Q11" s="516"/>
      <c r="R11" s="604" t="s">
        <v>123</v>
      </c>
      <c r="S11" s="605"/>
      <c r="T11" s="605"/>
      <c r="U11" s="605"/>
      <c r="V11" s="606"/>
      <c r="W11" s="616"/>
      <c r="X11" s="430"/>
      <c r="Y11" s="430"/>
      <c r="Z11" s="430"/>
      <c r="AA11" s="430"/>
      <c r="AB11" s="430"/>
      <c r="AC11" s="430"/>
      <c r="AD11" s="430"/>
      <c r="AE11" s="430"/>
      <c r="AF11" s="430"/>
      <c r="AG11" s="430"/>
      <c r="AH11" s="430"/>
      <c r="AI11" s="430"/>
      <c r="AJ11" s="430"/>
      <c r="AK11" s="430"/>
      <c r="AL11" s="617"/>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5"/>
      <c r="DK11" s="185"/>
      <c r="DL11" s="185"/>
      <c r="DM11" s="185"/>
      <c r="DN11" s="185"/>
      <c r="DO11" s="185"/>
    </row>
    <row r="12" spans="1:119" ht="18.75" customHeight="1">
      <c r="A12" s="186"/>
      <c r="B12" s="584" t="s">
        <v>128</v>
      </c>
      <c r="C12" s="585"/>
      <c r="D12" s="585"/>
      <c r="E12" s="585"/>
      <c r="F12" s="585"/>
      <c r="G12" s="585"/>
      <c r="H12" s="585"/>
      <c r="I12" s="585"/>
      <c r="J12" s="585"/>
      <c r="K12" s="586"/>
      <c r="L12" s="593" t="s">
        <v>129</v>
      </c>
      <c r="M12" s="594"/>
      <c r="N12" s="594"/>
      <c r="O12" s="594"/>
      <c r="P12" s="594"/>
      <c r="Q12" s="595"/>
      <c r="R12" s="596">
        <v>64729</v>
      </c>
      <c r="S12" s="597"/>
      <c r="T12" s="597"/>
      <c r="U12" s="597"/>
      <c r="V12" s="598"/>
      <c r="W12" s="599" t="s">
        <v>1</v>
      </c>
      <c r="X12" s="526"/>
      <c r="Y12" s="526"/>
      <c r="Z12" s="526"/>
      <c r="AA12" s="526"/>
      <c r="AB12" s="600"/>
      <c r="AC12" s="525" t="s">
        <v>130</v>
      </c>
      <c r="AD12" s="526"/>
      <c r="AE12" s="526"/>
      <c r="AF12" s="526"/>
      <c r="AG12" s="600"/>
      <c r="AH12" s="525" t="s">
        <v>131</v>
      </c>
      <c r="AI12" s="526"/>
      <c r="AJ12" s="526"/>
      <c r="AK12" s="526"/>
      <c r="AL12" s="601"/>
      <c r="AM12" s="537" t="s">
        <v>132</v>
      </c>
      <c r="AN12" s="442"/>
      <c r="AO12" s="442"/>
      <c r="AP12" s="442"/>
      <c r="AQ12" s="442"/>
      <c r="AR12" s="442"/>
      <c r="AS12" s="442"/>
      <c r="AT12" s="443"/>
      <c r="AU12" s="525" t="s">
        <v>109</v>
      </c>
      <c r="AV12" s="526"/>
      <c r="AW12" s="526"/>
      <c r="AX12" s="526"/>
      <c r="AY12" s="448" t="s">
        <v>133</v>
      </c>
      <c r="AZ12" s="449"/>
      <c r="BA12" s="449"/>
      <c r="BB12" s="449"/>
      <c r="BC12" s="449"/>
      <c r="BD12" s="449"/>
      <c r="BE12" s="449"/>
      <c r="BF12" s="449"/>
      <c r="BG12" s="449"/>
      <c r="BH12" s="449"/>
      <c r="BI12" s="449"/>
      <c r="BJ12" s="449"/>
      <c r="BK12" s="449"/>
      <c r="BL12" s="449"/>
      <c r="BM12" s="450"/>
      <c r="BN12" s="468">
        <v>3300000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5"/>
      <c r="DK12" s="185"/>
      <c r="DL12" s="185"/>
      <c r="DM12" s="185"/>
      <c r="DN12" s="185"/>
      <c r="DO12" s="185"/>
    </row>
    <row r="13" spans="1:119" ht="18.75" customHeight="1">
      <c r="A13" s="186"/>
      <c r="B13" s="587"/>
      <c r="C13" s="588"/>
      <c r="D13" s="588"/>
      <c r="E13" s="588"/>
      <c r="F13" s="588"/>
      <c r="G13" s="588"/>
      <c r="H13" s="588"/>
      <c r="I13" s="588"/>
      <c r="J13" s="588"/>
      <c r="K13" s="589"/>
      <c r="L13" s="196"/>
      <c r="M13" s="568" t="s">
        <v>137</v>
      </c>
      <c r="N13" s="569"/>
      <c r="O13" s="569"/>
      <c r="P13" s="569"/>
      <c r="Q13" s="570"/>
      <c r="R13" s="571">
        <v>64346</v>
      </c>
      <c r="S13" s="572"/>
      <c r="T13" s="572"/>
      <c r="U13" s="572"/>
      <c r="V13" s="573"/>
      <c r="W13" s="559" t="s">
        <v>138</v>
      </c>
      <c r="X13" s="481"/>
      <c r="Y13" s="481"/>
      <c r="Z13" s="481"/>
      <c r="AA13" s="481"/>
      <c r="AB13" s="482"/>
      <c r="AC13" s="444">
        <v>818</v>
      </c>
      <c r="AD13" s="445"/>
      <c r="AE13" s="445"/>
      <c r="AF13" s="445"/>
      <c r="AG13" s="446"/>
      <c r="AH13" s="444">
        <v>844</v>
      </c>
      <c r="AI13" s="445"/>
      <c r="AJ13" s="445"/>
      <c r="AK13" s="445"/>
      <c r="AL13" s="447"/>
      <c r="AM13" s="537" t="s">
        <v>139</v>
      </c>
      <c r="AN13" s="442"/>
      <c r="AO13" s="442"/>
      <c r="AP13" s="442"/>
      <c r="AQ13" s="442"/>
      <c r="AR13" s="442"/>
      <c r="AS13" s="442"/>
      <c r="AT13" s="443"/>
      <c r="AU13" s="525" t="s">
        <v>101</v>
      </c>
      <c r="AV13" s="526"/>
      <c r="AW13" s="526"/>
      <c r="AX13" s="526"/>
      <c r="AY13" s="448" t="s">
        <v>140</v>
      </c>
      <c r="AZ13" s="449"/>
      <c r="BA13" s="449"/>
      <c r="BB13" s="449"/>
      <c r="BC13" s="449"/>
      <c r="BD13" s="449"/>
      <c r="BE13" s="449"/>
      <c r="BF13" s="449"/>
      <c r="BG13" s="449"/>
      <c r="BH13" s="449"/>
      <c r="BI13" s="449"/>
      <c r="BJ13" s="449"/>
      <c r="BK13" s="449"/>
      <c r="BL13" s="449"/>
      <c r="BM13" s="450"/>
      <c r="BN13" s="468">
        <v>-3343821</v>
      </c>
      <c r="BO13" s="469"/>
      <c r="BP13" s="469"/>
      <c r="BQ13" s="469"/>
      <c r="BR13" s="469"/>
      <c r="BS13" s="469"/>
      <c r="BT13" s="469"/>
      <c r="BU13" s="470"/>
      <c r="BV13" s="468">
        <v>-131843</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6.3</v>
      </c>
      <c r="DC13" s="439"/>
      <c r="DD13" s="439"/>
      <c r="DE13" s="439"/>
      <c r="DF13" s="439"/>
      <c r="DG13" s="439"/>
      <c r="DH13" s="439"/>
      <c r="DI13" s="440"/>
      <c r="DJ13" s="185"/>
      <c r="DK13" s="185"/>
      <c r="DL13" s="185"/>
      <c r="DM13" s="185"/>
      <c r="DN13" s="185"/>
      <c r="DO13" s="185"/>
    </row>
    <row r="14" spans="1:119" ht="18.75" customHeight="1" thickBot="1">
      <c r="A14" s="186"/>
      <c r="B14" s="587"/>
      <c r="C14" s="588"/>
      <c r="D14" s="588"/>
      <c r="E14" s="588"/>
      <c r="F14" s="588"/>
      <c r="G14" s="588"/>
      <c r="H14" s="588"/>
      <c r="I14" s="588"/>
      <c r="J14" s="588"/>
      <c r="K14" s="589"/>
      <c r="L14" s="561" t="s">
        <v>142</v>
      </c>
      <c r="M14" s="602"/>
      <c r="N14" s="602"/>
      <c r="O14" s="602"/>
      <c r="P14" s="602"/>
      <c r="Q14" s="603"/>
      <c r="R14" s="571">
        <v>63079</v>
      </c>
      <c r="S14" s="572"/>
      <c r="T14" s="572"/>
      <c r="U14" s="572"/>
      <c r="V14" s="573"/>
      <c r="W14" s="574"/>
      <c r="X14" s="484"/>
      <c r="Y14" s="484"/>
      <c r="Z14" s="484"/>
      <c r="AA14" s="484"/>
      <c r="AB14" s="485"/>
      <c r="AC14" s="564">
        <v>3.3</v>
      </c>
      <c r="AD14" s="565"/>
      <c r="AE14" s="565"/>
      <c r="AF14" s="565"/>
      <c r="AG14" s="566"/>
      <c r="AH14" s="564">
        <v>3.7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9.6</v>
      </c>
      <c r="CU14" s="576"/>
      <c r="CV14" s="576"/>
      <c r="CW14" s="576"/>
      <c r="CX14" s="576"/>
      <c r="CY14" s="576"/>
      <c r="CZ14" s="576"/>
      <c r="DA14" s="577"/>
      <c r="DB14" s="575">
        <v>2.2000000000000002</v>
      </c>
      <c r="DC14" s="576"/>
      <c r="DD14" s="576"/>
      <c r="DE14" s="576"/>
      <c r="DF14" s="576"/>
      <c r="DG14" s="576"/>
      <c r="DH14" s="576"/>
      <c r="DI14" s="577"/>
      <c r="DJ14" s="185"/>
      <c r="DK14" s="185"/>
      <c r="DL14" s="185"/>
      <c r="DM14" s="185"/>
      <c r="DN14" s="185"/>
      <c r="DO14" s="185"/>
    </row>
    <row r="15" spans="1:119" ht="18.75" customHeight="1">
      <c r="A15" s="186"/>
      <c r="B15" s="587"/>
      <c r="C15" s="588"/>
      <c r="D15" s="588"/>
      <c r="E15" s="588"/>
      <c r="F15" s="588"/>
      <c r="G15" s="588"/>
      <c r="H15" s="588"/>
      <c r="I15" s="588"/>
      <c r="J15" s="588"/>
      <c r="K15" s="589"/>
      <c r="L15" s="196"/>
      <c r="M15" s="568" t="s">
        <v>144</v>
      </c>
      <c r="N15" s="569"/>
      <c r="O15" s="569"/>
      <c r="P15" s="569"/>
      <c r="Q15" s="570"/>
      <c r="R15" s="571">
        <v>62731</v>
      </c>
      <c r="S15" s="572"/>
      <c r="T15" s="572"/>
      <c r="U15" s="572"/>
      <c r="V15" s="573"/>
      <c r="W15" s="559" t="s">
        <v>145</v>
      </c>
      <c r="X15" s="481"/>
      <c r="Y15" s="481"/>
      <c r="Z15" s="481"/>
      <c r="AA15" s="481"/>
      <c r="AB15" s="482"/>
      <c r="AC15" s="444">
        <v>4918</v>
      </c>
      <c r="AD15" s="445"/>
      <c r="AE15" s="445"/>
      <c r="AF15" s="445"/>
      <c r="AG15" s="446"/>
      <c r="AH15" s="444">
        <v>4733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6070314</v>
      </c>
      <c r="BO15" s="464"/>
      <c r="BP15" s="464"/>
      <c r="BQ15" s="464"/>
      <c r="BR15" s="464"/>
      <c r="BS15" s="464"/>
      <c r="BT15" s="464"/>
      <c r="BU15" s="465"/>
      <c r="BV15" s="463">
        <v>5917379</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20</v>
      </c>
      <c r="AD16" s="565"/>
      <c r="AE16" s="565"/>
      <c r="AF16" s="565"/>
      <c r="AG16" s="566"/>
      <c r="AH16" s="564">
        <v>20.6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10518334</v>
      </c>
      <c r="BO16" s="469"/>
      <c r="BP16" s="469"/>
      <c r="BQ16" s="469"/>
      <c r="BR16" s="469"/>
      <c r="BS16" s="469"/>
      <c r="BT16" s="469"/>
      <c r="BU16" s="470"/>
      <c r="BV16" s="468">
        <v>10456075</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c r="A17" s="186"/>
      <c r="B17" s="590"/>
      <c r="C17" s="591"/>
      <c r="D17" s="591"/>
      <c r="E17" s="591"/>
      <c r="F17" s="591"/>
      <c r="G17" s="591"/>
      <c r="H17" s="591"/>
      <c r="I17" s="591"/>
      <c r="J17" s="591"/>
      <c r="K17" s="592"/>
      <c r="L17" s="201"/>
      <c r="M17" s="553" t="s">
        <v>151</v>
      </c>
      <c r="N17" s="554"/>
      <c r="O17" s="554"/>
      <c r="P17" s="554"/>
      <c r="Q17" s="555"/>
      <c r="R17" s="556" t="s">
        <v>149</v>
      </c>
      <c r="S17" s="557"/>
      <c r="T17" s="557"/>
      <c r="U17" s="557"/>
      <c r="V17" s="558"/>
      <c r="W17" s="559" t="s">
        <v>152</v>
      </c>
      <c r="X17" s="481"/>
      <c r="Y17" s="481"/>
      <c r="Z17" s="481"/>
      <c r="AA17" s="481"/>
      <c r="AB17" s="482"/>
      <c r="AC17" s="444">
        <v>18845</v>
      </c>
      <c r="AD17" s="445"/>
      <c r="AE17" s="445"/>
      <c r="AF17" s="445"/>
      <c r="AG17" s="446"/>
      <c r="AH17" s="444">
        <v>17437</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7695319</v>
      </c>
      <c r="BO17" s="469"/>
      <c r="BP17" s="469"/>
      <c r="BQ17" s="469"/>
      <c r="BR17" s="469"/>
      <c r="BS17" s="469"/>
      <c r="BT17" s="469"/>
      <c r="BU17" s="470"/>
      <c r="BV17" s="468">
        <v>7487244</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c r="A18" s="186"/>
      <c r="B18" s="530" t="s">
        <v>154</v>
      </c>
      <c r="C18" s="531"/>
      <c r="D18" s="531"/>
      <c r="E18" s="532"/>
      <c r="F18" s="532"/>
      <c r="G18" s="532"/>
      <c r="H18" s="532"/>
      <c r="I18" s="532"/>
      <c r="J18" s="532"/>
      <c r="K18" s="532"/>
      <c r="L18" s="533">
        <v>52.76</v>
      </c>
      <c r="M18" s="533"/>
      <c r="N18" s="533"/>
      <c r="O18" s="533"/>
      <c r="P18" s="533"/>
      <c r="Q18" s="533"/>
      <c r="R18" s="534"/>
      <c r="S18" s="534"/>
      <c r="T18" s="534"/>
      <c r="U18" s="534"/>
      <c r="V18" s="535"/>
      <c r="W18" s="549"/>
      <c r="X18" s="550"/>
      <c r="Y18" s="550"/>
      <c r="Z18" s="550"/>
      <c r="AA18" s="550"/>
      <c r="AB18" s="560"/>
      <c r="AC18" s="432">
        <v>76.7</v>
      </c>
      <c r="AD18" s="433"/>
      <c r="AE18" s="433"/>
      <c r="AF18" s="433"/>
      <c r="AG18" s="536"/>
      <c r="AH18" s="432">
        <v>75.8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12588110</v>
      </c>
      <c r="BO18" s="469"/>
      <c r="BP18" s="469"/>
      <c r="BQ18" s="469"/>
      <c r="BR18" s="469"/>
      <c r="BS18" s="469"/>
      <c r="BT18" s="469"/>
      <c r="BU18" s="470"/>
      <c r="BV18" s="468">
        <v>12265244</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c r="A19" s="186"/>
      <c r="B19" s="530" t="s">
        <v>156</v>
      </c>
      <c r="C19" s="531"/>
      <c r="D19" s="531"/>
      <c r="E19" s="532"/>
      <c r="F19" s="532"/>
      <c r="G19" s="532"/>
      <c r="H19" s="532"/>
      <c r="I19" s="532"/>
      <c r="J19" s="532"/>
      <c r="K19" s="532"/>
      <c r="L19" s="538">
        <v>1114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17697011</v>
      </c>
      <c r="BO19" s="469"/>
      <c r="BP19" s="469"/>
      <c r="BQ19" s="469"/>
      <c r="BR19" s="469"/>
      <c r="BS19" s="469"/>
      <c r="BT19" s="469"/>
      <c r="BU19" s="470"/>
      <c r="BV19" s="468">
        <v>14601053</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c r="A20" s="186"/>
      <c r="B20" s="530" t="s">
        <v>158</v>
      </c>
      <c r="C20" s="531"/>
      <c r="D20" s="531"/>
      <c r="E20" s="532"/>
      <c r="F20" s="532"/>
      <c r="G20" s="532"/>
      <c r="H20" s="532"/>
      <c r="I20" s="532"/>
      <c r="J20" s="532"/>
      <c r="K20" s="532"/>
      <c r="L20" s="538">
        <v>22272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c r="A21" s="186"/>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c r="A22" s="186"/>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19798729</v>
      </c>
      <c r="BO23" s="469"/>
      <c r="BP23" s="469"/>
      <c r="BQ23" s="469"/>
      <c r="BR23" s="469"/>
      <c r="BS23" s="469"/>
      <c r="BT23" s="469"/>
      <c r="BU23" s="470"/>
      <c r="BV23" s="468">
        <v>20122327</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c r="A24" s="186"/>
      <c r="B24" s="500"/>
      <c r="C24" s="501"/>
      <c r="D24" s="502"/>
      <c r="E24" s="441" t="s">
        <v>167</v>
      </c>
      <c r="F24" s="442"/>
      <c r="G24" s="442"/>
      <c r="H24" s="442"/>
      <c r="I24" s="442"/>
      <c r="J24" s="442"/>
      <c r="K24" s="443"/>
      <c r="L24" s="444">
        <v>1</v>
      </c>
      <c r="M24" s="445"/>
      <c r="N24" s="445"/>
      <c r="O24" s="445"/>
      <c r="P24" s="446"/>
      <c r="Q24" s="444">
        <v>8500</v>
      </c>
      <c r="R24" s="445"/>
      <c r="S24" s="445"/>
      <c r="T24" s="445"/>
      <c r="U24" s="445"/>
      <c r="V24" s="446"/>
      <c r="W24" s="510"/>
      <c r="X24" s="501"/>
      <c r="Y24" s="502"/>
      <c r="Z24" s="441" t="s">
        <v>168</v>
      </c>
      <c r="AA24" s="442"/>
      <c r="AB24" s="442"/>
      <c r="AC24" s="442"/>
      <c r="AD24" s="442"/>
      <c r="AE24" s="442"/>
      <c r="AF24" s="442"/>
      <c r="AG24" s="443"/>
      <c r="AH24" s="444">
        <v>286</v>
      </c>
      <c r="AI24" s="445"/>
      <c r="AJ24" s="445"/>
      <c r="AK24" s="445"/>
      <c r="AL24" s="446"/>
      <c r="AM24" s="444">
        <v>882310</v>
      </c>
      <c r="AN24" s="445"/>
      <c r="AO24" s="445"/>
      <c r="AP24" s="445"/>
      <c r="AQ24" s="445"/>
      <c r="AR24" s="446"/>
      <c r="AS24" s="444">
        <v>3085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16357685</v>
      </c>
      <c r="BO24" s="469"/>
      <c r="BP24" s="469"/>
      <c r="BQ24" s="469"/>
      <c r="BR24" s="469"/>
      <c r="BS24" s="469"/>
      <c r="BT24" s="469"/>
      <c r="BU24" s="470"/>
      <c r="BV24" s="468">
        <v>16605321</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c r="A25" s="186"/>
      <c r="B25" s="500"/>
      <c r="C25" s="501"/>
      <c r="D25" s="502"/>
      <c r="E25" s="441" t="s">
        <v>170</v>
      </c>
      <c r="F25" s="442"/>
      <c r="G25" s="442"/>
      <c r="H25" s="442"/>
      <c r="I25" s="442"/>
      <c r="J25" s="442"/>
      <c r="K25" s="443"/>
      <c r="L25" s="444">
        <v>2</v>
      </c>
      <c r="M25" s="445"/>
      <c r="N25" s="445"/>
      <c r="O25" s="445"/>
      <c r="P25" s="446"/>
      <c r="Q25" s="444">
        <v>7010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172</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1796987</v>
      </c>
      <c r="BO25" s="464"/>
      <c r="BP25" s="464"/>
      <c r="BQ25" s="464"/>
      <c r="BR25" s="464"/>
      <c r="BS25" s="464"/>
      <c r="BT25" s="464"/>
      <c r="BU25" s="465"/>
      <c r="BV25" s="463">
        <v>3582395</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c r="A26" s="186"/>
      <c r="B26" s="500"/>
      <c r="C26" s="501"/>
      <c r="D26" s="502"/>
      <c r="E26" s="441" t="s">
        <v>174</v>
      </c>
      <c r="F26" s="442"/>
      <c r="G26" s="442"/>
      <c r="H26" s="442"/>
      <c r="I26" s="442"/>
      <c r="J26" s="442"/>
      <c r="K26" s="443"/>
      <c r="L26" s="444">
        <v>1</v>
      </c>
      <c r="M26" s="445"/>
      <c r="N26" s="445"/>
      <c r="O26" s="445"/>
      <c r="P26" s="446"/>
      <c r="Q26" s="444">
        <v>6410</v>
      </c>
      <c r="R26" s="445"/>
      <c r="S26" s="445"/>
      <c r="T26" s="445"/>
      <c r="U26" s="445"/>
      <c r="V26" s="446"/>
      <c r="W26" s="510"/>
      <c r="X26" s="501"/>
      <c r="Y26" s="502"/>
      <c r="Z26" s="441" t="s">
        <v>175</v>
      </c>
      <c r="AA26" s="523"/>
      <c r="AB26" s="523"/>
      <c r="AC26" s="523"/>
      <c r="AD26" s="523"/>
      <c r="AE26" s="523"/>
      <c r="AF26" s="523"/>
      <c r="AG26" s="524"/>
      <c r="AH26" s="444">
        <v>3</v>
      </c>
      <c r="AI26" s="445"/>
      <c r="AJ26" s="445"/>
      <c r="AK26" s="445"/>
      <c r="AL26" s="446"/>
      <c r="AM26" s="444">
        <v>9570</v>
      </c>
      <c r="AN26" s="445"/>
      <c r="AO26" s="445"/>
      <c r="AP26" s="445"/>
      <c r="AQ26" s="445"/>
      <c r="AR26" s="446"/>
      <c r="AS26" s="444">
        <v>3190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172</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6"/>
      <c r="B27" s="500"/>
      <c r="C27" s="501"/>
      <c r="D27" s="502"/>
      <c r="E27" s="441" t="s">
        <v>177</v>
      </c>
      <c r="F27" s="442"/>
      <c r="G27" s="442"/>
      <c r="H27" s="442"/>
      <c r="I27" s="442"/>
      <c r="J27" s="442"/>
      <c r="K27" s="443"/>
      <c r="L27" s="444">
        <v>1</v>
      </c>
      <c r="M27" s="445"/>
      <c r="N27" s="445"/>
      <c r="O27" s="445"/>
      <c r="P27" s="446"/>
      <c r="Q27" s="444">
        <v>4640</v>
      </c>
      <c r="R27" s="445"/>
      <c r="S27" s="445"/>
      <c r="T27" s="445"/>
      <c r="U27" s="445"/>
      <c r="V27" s="446"/>
      <c r="W27" s="510"/>
      <c r="X27" s="501"/>
      <c r="Y27" s="502"/>
      <c r="Z27" s="441" t="s">
        <v>178</v>
      </c>
      <c r="AA27" s="442"/>
      <c r="AB27" s="442"/>
      <c r="AC27" s="442"/>
      <c r="AD27" s="442"/>
      <c r="AE27" s="442"/>
      <c r="AF27" s="442"/>
      <c r="AG27" s="443"/>
      <c r="AH27" s="444">
        <v>4</v>
      </c>
      <c r="AI27" s="445"/>
      <c r="AJ27" s="445"/>
      <c r="AK27" s="445"/>
      <c r="AL27" s="446"/>
      <c r="AM27" s="444">
        <v>14420</v>
      </c>
      <c r="AN27" s="445"/>
      <c r="AO27" s="445"/>
      <c r="AP27" s="445"/>
      <c r="AQ27" s="445"/>
      <c r="AR27" s="446"/>
      <c r="AS27" s="444">
        <v>3605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172</v>
      </c>
      <c r="BO27" s="472"/>
      <c r="BP27" s="472"/>
      <c r="BQ27" s="472"/>
      <c r="BR27" s="472"/>
      <c r="BS27" s="472"/>
      <c r="BT27" s="472"/>
      <c r="BU27" s="473"/>
      <c r="BV27" s="471" t="s">
        <v>172</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c r="A28" s="186"/>
      <c r="B28" s="500"/>
      <c r="C28" s="501"/>
      <c r="D28" s="502"/>
      <c r="E28" s="441" t="s">
        <v>180</v>
      </c>
      <c r="F28" s="442"/>
      <c r="G28" s="442"/>
      <c r="H28" s="442"/>
      <c r="I28" s="442"/>
      <c r="J28" s="442"/>
      <c r="K28" s="443"/>
      <c r="L28" s="444">
        <v>1</v>
      </c>
      <c r="M28" s="445"/>
      <c r="N28" s="445"/>
      <c r="O28" s="445"/>
      <c r="P28" s="446"/>
      <c r="Q28" s="444">
        <v>4140</v>
      </c>
      <c r="R28" s="445"/>
      <c r="S28" s="445"/>
      <c r="T28" s="445"/>
      <c r="U28" s="445"/>
      <c r="V28" s="446"/>
      <c r="W28" s="510"/>
      <c r="X28" s="501"/>
      <c r="Y28" s="502"/>
      <c r="Z28" s="441" t="s">
        <v>181</v>
      </c>
      <c r="AA28" s="442"/>
      <c r="AB28" s="442"/>
      <c r="AC28" s="442"/>
      <c r="AD28" s="442"/>
      <c r="AE28" s="442"/>
      <c r="AF28" s="442"/>
      <c r="AG28" s="443"/>
      <c r="AH28" s="444">
        <v>3</v>
      </c>
      <c r="AI28" s="445"/>
      <c r="AJ28" s="445"/>
      <c r="AK28" s="445"/>
      <c r="AL28" s="446"/>
      <c r="AM28" s="444">
        <v>8268</v>
      </c>
      <c r="AN28" s="445"/>
      <c r="AO28" s="445"/>
      <c r="AP28" s="445"/>
      <c r="AQ28" s="445"/>
      <c r="AR28" s="446"/>
      <c r="AS28" s="444">
        <v>2756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2681906</v>
      </c>
      <c r="BO28" s="464"/>
      <c r="BP28" s="464"/>
      <c r="BQ28" s="464"/>
      <c r="BR28" s="464"/>
      <c r="BS28" s="464"/>
      <c r="BT28" s="464"/>
      <c r="BU28" s="465"/>
      <c r="BV28" s="463">
        <v>5879642</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c r="A29" s="186"/>
      <c r="B29" s="500"/>
      <c r="C29" s="501"/>
      <c r="D29" s="502"/>
      <c r="E29" s="441" t="s">
        <v>183</v>
      </c>
      <c r="F29" s="442"/>
      <c r="G29" s="442"/>
      <c r="H29" s="442"/>
      <c r="I29" s="442"/>
      <c r="J29" s="442"/>
      <c r="K29" s="443"/>
      <c r="L29" s="444">
        <v>16</v>
      </c>
      <c r="M29" s="445"/>
      <c r="N29" s="445"/>
      <c r="O29" s="445"/>
      <c r="P29" s="446"/>
      <c r="Q29" s="444">
        <v>3880</v>
      </c>
      <c r="R29" s="445"/>
      <c r="S29" s="445"/>
      <c r="T29" s="445"/>
      <c r="U29" s="445"/>
      <c r="V29" s="446"/>
      <c r="W29" s="511"/>
      <c r="X29" s="512"/>
      <c r="Y29" s="513"/>
      <c r="Z29" s="441" t="s">
        <v>184</v>
      </c>
      <c r="AA29" s="442"/>
      <c r="AB29" s="442"/>
      <c r="AC29" s="442"/>
      <c r="AD29" s="442"/>
      <c r="AE29" s="442"/>
      <c r="AF29" s="442"/>
      <c r="AG29" s="443"/>
      <c r="AH29" s="444">
        <v>293</v>
      </c>
      <c r="AI29" s="445"/>
      <c r="AJ29" s="445"/>
      <c r="AK29" s="445"/>
      <c r="AL29" s="446"/>
      <c r="AM29" s="444">
        <v>904998</v>
      </c>
      <c r="AN29" s="445"/>
      <c r="AO29" s="445"/>
      <c r="AP29" s="445"/>
      <c r="AQ29" s="445"/>
      <c r="AR29" s="446"/>
      <c r="AS29" s="444">
        <v>3089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585916</v>
      </c>
      <c r="BO29" s="469"/>
      <c r="BP29" s="469"/>
      <c r="BQ29" s="469"/>
      <c r="BR29" s="469"/>
      <c r="BS29" s="469"/>
      <c r="BT29" s="469"/>
      <c r="BU29" s="470"/>
      <c r="BV29" s="468">
        <v>575900</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93.5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6465155</v>
      </c>
      <c r="BO30" s="472"/>
      <c r="BP30" s="472"/>
      <c r="BQ30" s="472"/>
      <c r="BR30" s="472"/>
      <c r="BS30" s="472"/>
      <c r="BT30" s="472"/>
      <c r="BU30" s="473"/>
      <c r="BV30" s="471">
        <v>3976050</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31" t="s">
        <v>193</v>
      </c>
      <c r="D33" s="431"/>
      <c r="E33" s="430" t="s">
        <v>194</v>
      </c>
      <c r="F33" s="430"/>
      <c r="G33" s="430"/>
      <c r="H33" s="430"/>
      <c r="I33" s="430"/>
      <c r="J33" s="430"/>
      <c r="K33" s="430"/>
      <c r="L33" s="430"/>
      <c r="M33" s="430"/>
      <c r="N33" s="430"/>
      <c r="O33" s="430"/>
      <c r="P33" s="430"/>
      <c r="Q33" s="430"/>
      <c r="R33" s="430"/>
      <c r="S33" s="430"/>
      <c r="T33" s="215"/>
      <c r="U33" s="431" t="s">
        <v>193</v>
      </c>
      <c r="V33" s="431"/>
      <c r="W33" s="430" t="s">
        <v>194</v>
      </c>
      <c r="X33" s="430"/>
      <c r="Y33" s="430"/>
      <c r="Z33" s="430"/>
      <c r="AA33" s="430"/>
      <c r="AB33" s="430"/>
      <c r="AC33" s="430"/>
      <c r="AD33" s="430"/>
      <c r="AE33" s="430"/>
      <c r="AF33" s="430"/>
      <c r="AG33" s="430"/>
      <c r="AH33" s="430"/>
      <c r="AI33" s="430"/>
      <c r="AJ33" s="430"/>
      <c r="AK33" s="430"/>
      <c r="AL33" s="215"/>
      <c r="AM33" s="431" t="s">
        <v>193</v>
      </c>
      <c r="AN33" s="431"/>
      <c r="AO33" s="430" t="s">
        <v>194</v>
      </c>
      <c r="AP33" s="430"/>
      <c r="AQ33" s="430"/>
      <c r="AR33" s="430"/>
      <c r="AS33" s="430"/>
      <c r="AT33" s="430"/>
      <c r="AU33" s="430"/>
      <c r="AV33" s="430"/>
      <c r="AW33" s="430"/>
      <c r="AX33" s="430"/>
      <c r="AY33" s="430"/>
      <c r="AZ33" s="430"/>
      <c r="BA33" s="430"/>
      <c r="BB33" s="430"/>
      <c r="BC33" s="430"/>
      <c r="BD33" s="216"/>
      <c r="BE33" s="430" t="s">
        <v>195</v>
      </c>
      <c r="BF33" s="430"/>
      <c r="BG33" s="430" t="s">
        <v>196</v>
      </c>
      <c r="BH33" s="430"/>
      <c r="BI33" s="430"/>
      <c r="BJ33" s="430"/>
      <c r="BK33" s="430"/>
      <c r="BL33" s="430"/>
      <c r="BM33" s="430"/>
      <c r="BN33" s="430"/>
      <c r="BO33" s="430"/>
      <c r="BP33" s="430"/>
      <c r="BQ33" s="430"/>
      <c r="BR33" s="430"/>
      <c r="BS33" s="430"/>
      <c r="BT33" s="430"/>
      <c r="BU33" s="430"/>
      <c r="BV33" s="216"/>
      <c r="BW33" s="431" t="s">
        <v>195</v>
      </c>
      <c r="BX33" s="431"/>
      <c r="BY33" s="430" t="s">
        <v>197</v>
      </c>
      <c r="BZ33" s="430"/>
      <c r="CA33" s="430"/>
      <c r="CB33" s="430"/>
      <c r="CC33" s="430"/>
      <c r="CD33" s="430"/>
      <c r="CE33" s="430"/>
      <c r="CF33" s="430"/>
      <c r="CG33" s="430"/>
      <c r="CH33" s="430"/>
      <c r="CI33" s="430"/>
      <c r="CJ33" s="430"/>
      <c r="CK33" s="430"/>
      <c r="CL33" s="430"/>
      <c r="CM33" s="430"/>
      <c r="CN33" s="215"/>
      <c r="CO33" s="431" t="s">
        <v>193</v>
      </c>
      <c r="CP33" s="431"/>
      <c r="CQ33" s="430" t="s">
        <v>198</v>
      </c>
      <c r="CR33" s="430"/>
      <c r="CS33" s="430"/>
      <c r="CT33" s="430"/>
      <c r="CU33" s="430"/>
      <c r="CV33" s="430"/>
      <c r="CW33" s="430"/>
      <c r="CX33" s="430"/>
      <c r="CY33" s="430"/>
      <c r="CZ33" s="430"/>
      <c r="DA33" s="430"/>
      <c r="DB33" s="430"/>
      <c r="DC33" s="430"/>
      <c r="DD33" s="430"/>
      <c r="DE33" s="430"/>
      <c r="DF33" s="215"/>
      <c r="DG33" s="429" t="s">
        <v>199</v>
      </c>
      <c r="DH33" s="429"/>
      <c r="DI33" s="217"/>
      <c r="DJ33" s="185"/>
      <c r="DK33" s="185"/>
      <c r="DL33" s="185"/>
      <c r="DM33" s="185"/>
      <c r="DN33" s="185"/>
      <c r="DO33" s="185"/>
    </row>
    <row r="34" spans="1:119" ht="32.25" customHeight="1">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3"/>
      <c r="AM34" s="427">
        <f>IF(AO34="","",MAX(C34:D43,U34:V43)+1)</f>
        <v>6</v>
      </c>
      <c r="AN34" s="427"/>
      <c r="AO34" s="426" t="str">
        <f>IF('各会計、関係団体の財政状況及び健全化判断比率'!B31="","",'各会計、関係団体の財政状況及び健全化判断比率'!B31)</f>
        <v>公共下水道事業会計</v>
      </c>
      <c r="AP34" s="426"/>
      <c r="AQ34" s="426"/>
      <c r="AR34" s="426"/>
      <c r="AS34" s="426"/>
      <c r="AT34" s="426"/>
      <c r="AU34" s="426"/>
      <c r="AV34" s="426"/>
      <c r="AW34" s="426"/>
      <c r="AX34" s="426"/>
      <c r="AY34" s="426"/>
      <c r="AZ34" s="426"/>
      <c r="BA34" s="426"/>
      <c r="BB34" s="426"/>
      <c r="BC34" s="426"/>
      <c r="BD34" s="213"/>
      <c r="BE34" s="427" t="str">
        <f>IF(BG34="","",MAX(C34:D43,U34:V43,AM34:AN43)+1)</f>
        <v/>
      </c>
      <c r="BF34" s="427"/>
      <c r="BG34" s="426"/>
      <c r="BH34" s="426"/>
      <c r="BI34" s="426"/>
      <c r="BJ34" s="426"/>
      <c r="BK34" s="426"/>
      <c r="BL34" s="426"/>
      <c r="BM34" s="426"/>
      <c r="BN34" s="426"/>
      <c r="BO34" s="426"/>
      <c r="BP34" s="426"/>
      <c r="BQ34" s="426"/>
      <c r="BR34" s="426"/>
      <c r="BS34" s="426"/>
      <c r="BT34" s="426"/>
      <c r="BU34" s="426"/>
      <c r="BV34" s="213"/>
      <c r="BW34" s="427">
        <f>IF(BY34="","",MAX(C34:D43,U34:V43,AM34:AN43,BE34:BF43)+1)</f>
        <v>7</v>
      </c>
      <c r="BX34" s="427"/>
      <c r="BY34" s="426" t="str">
        <f>IF('各会計、関係団体の財政状況及び健全化判断比率'!B68="","",'各会計、関係団体の財政状況及び健全化判断比率'!B68)</f>
        <v>宗像地区事務組合（一般会計）</v>
      </c>
      <c r="BZ34" s="426"/>
      <c r="CA34" s="426"/>
      <c r="CB34" s="426"/>
      <c r="CC34" s="426"/>
      <c r="CD34" s="426"/>
      <c r="CE34" s="426"/>
      <c r="CF34" s="426"/>
      <c r="CG34" s="426"/>
      <c r="CH34" s="426"/>
      <c r="CI34" s="426"/>
      <c r="CJ34" s="426"/>
      <c r="CK34" s="426"/>
      <c r="CL34" s="426"/>
      <c r="CM34" s="426"/>
      <c r="CN34" s="213"/>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c r="A35" s="186"/>
      <c r="B35" s="212"/>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3"/>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3"/>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3"/>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3"/>
      <c r="BW35" s="427">
        <f t="shared" ref="BW35:BW43" si="2">IF(BY35="","",BW34+1)</f>
        <v>8</v>
      </c>
      <c r="BX35" s="427"/>
      <c r="BY35" s="426" t="str">
        <f>IF('各会計、関係団体の財政状況及び健全化判断比率'!B69="","",'各会計、関係団体の財政状況及び健全化判断比率'!B69)</f>
        <v>宗像地区事務組合（急患センター事業特別会計）</v>
      </c>
      <c r="BZ35" s="426"/>
      <c r="CA35" s="426"/>
      <c r="CB35" s="426"/>
      <c r="CC35" s="426"/>
      <c r="CD35" s="426"/>
      <c r="CE35" s="426"/>
      <c r="CF35" s="426"/>
      <c r="CG35" s="426"/>
      <c r="CH35" s="426"/>
      <c r="CI35" s="426"/>
      <c r="CJ35" s="426"/>
      <c r="CK35" s="426"/>
      <c r="CL35" s="426"/>
      <c r="CM35" s="426"/>
      <c r="CN35" s="213"/>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3"/>
      <c r="AM36" s="427" t="str">
        <f t="shared" si="0"/>
        <v/>
      </c>
      <c r="AN36" s="427"/>
      <c r="AO36" s="426"/>
      <c r="AP36" s="426"/>
      <c r="AQ36" s="426"/>
      <c r="AR36" s="426"/>
      <c r="AS36" s="426"/>
      <c r="AT36" s="426"/>
      <c r="AU36" s="426"/>
      <c r="AV36" s="426"/>
      <c r="AW36" s="426"/>
      <c r="AX36" s="426"/>
      <c r="AY36" s="426"/>
      <c r="AZ36" s="426"/>
      <c r="BA36" s="426"/>
      <c r="BB36" s="426"/>
      <c r="BC36" s="426"/>
      <c r="BD36" s="213"/>
      <c r="BE36" s="427" t="str">
        <f t="shared" si="1"/>
        <v/>
      </c>
      <c r="BF36" s="427"/>
      <c r="BG36" s="426"/>
      <c r="BH36" s="426"/>
      <c r="BI36" s="426"/>
      <c r="BJ36" s="426"/>
      <c r="BK36" s="426"/>
      <c r="BL36" s="426"/>
      <c r="BM36" s="426"/>
      <c r="BN36" s="426"/>
      <c r="BO36" s="426"/>
      <c r="BP36" s="426"/>
      <c r="BQ36" s="426"/>
      <c r="BR36" s="426"/>
      <c r="BS36" s="426"/>
      <c r="BT36" s="426"/>
      <c r="BU36" s="426"/>
      <c r="BV36" s="213"/>
      <c r="BW36" s="427">
        <f t="shared" si="2"/>
        <v>9</v>
      </c>
      <c r="BX36" s="427"/>
      <c r="BY36" s="426" t="str">
        <f>IF('各会計、関係団体の財政状況及び健全化判断比率'!B70="","",'各会計、関係団体の財政状況及び健全化判断比率'!B70)</f>
        <v>宗像地区事務組合（水道事業会計）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t="str">
        <f t="shared" si="4"/>
        <v/>
      </c>
      <c r="V37" s="427"/>
      <c r="W37" s="426"/>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t="str">
        <f t="shared" si="1"/>
        <v/>
      </c>
      <c r="BF37" s="427"/>
      <c r="BG37" s="426"/>
      <c r="BH37" s="426"/>
      <c r="BI37" s="426"/>
      <c r="BJ37" s="426"/>
      <c r="BK37" s="426"/>
      <c r="BL37" s="426"/>
      <c r="BM37" s="426"/>
      <c r="BN37" s="426"/>
      <c r="BO37" s="426"/>
      <c r="BP37" s="426"/>
      <c r="BQ37" s="426"/>
      <c r="BR37" s="426"/>
      <c r="BS37" s="426"/>
      <c r="BT37" s="426"/>
      <c r="BU37" s="426"/>
      <c r="BV37" s="213"/>
      <c r="BW37" s="427">
        <f t="shared" si="2"/>
        <v>10</v>
      </c>
      <c r="BX37" s="427"/>
      <c r="BY37" s="426" t="str">
        <f>IF('各会計、関係団体の財政状況及び健全化判断比率'!B71="","",'各会計、関係団体の財政状況及び健全化判断比率'!B71)</f>
        <v>宗像地区事務組合（本木簡易水道事業特別会計）</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t="str">
        <f t="shared" si="1"/>
        <v/>
      </c>
      <c r="BF38" s="427"/>
      <c r="BG38" s="426"/>
      <c r="BH38" s="426"/>
      <c r="BI38" s="426"/>
      <c r="BJ38" s="426"/>
      <c r="BK38" s="426"/>
      <c r="BL38" s="426"/>
      <c r="BM38" s="426"/>
      <c r="BN38" s="426"/>
      <c r="BO38" s="426"/>
      <c r="BP38" s="426"/>
      <c r="BQ38" s="426"/>
      <c r="BR38" s="426"/>
      <c r="BS38" s="426"/>
      <c r="BT38" s="426"/>
      <c r="BU38" s="426"/>
      <c r="BV38" s="213"/>
      <c r="BW38" s="427">
        <f t="shared" si="2"/>
        <v>11</v>
      </c>
      <c r="BX38" s="427"/>
      <c r="BY38" s="426" t="str">
        <f>IF('各会計、関係団体の財政状況及び健全化判断比率'!B72="","",'各会計、関係団体の財政状況及び健全化判断比率'!B72)</f>
        <v>古賀高等学校組合（一般会計）</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t="str">
        <f t="shared" si="1"/>
        <v/>
      </c>
      <c r="BF39" s="427"/>
      <c r="BG39" s="426"/>
      <c r="BH39" s="426"/>
      <c r="BI39" s="426"/>
      <c r="BJ39" s="426"/>
      <c r="BK39" s="426"/>
      <c r="BL39" s="426"/>
      <c r="BM39" s="426"/>
      <c r="BN39" s="426"/>
      <c r="BO39" s="426"/>
      <c r="BP39" s="426"/>
      <c r="BQ39" s="426"/>
      <c r="BR39" s="426"/>
      <c r="BS39" s="426"/>
      <c r="BT39" s="426"/>
      <c r="BU39" s="426"/>
      <c r="BV39" s="213"/>
      <c r="BW39" s="427">
        <f t="shared" si="2"/>
        <v>12</v>
      </c>
      <c r="BX39" s="427"/>
      <c r="BY39" s="426" t="str">
        <f>IF('各会計、関係団体の財政状況及び健全化判断比率'!B73="","",'各会計、関係団体の財政状況及び健全化判断比率'!B73)</f>
        <v>北筑昇華苑組合（一般会計）</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t="str">
        <f t="shared" si="1"/>
        <v/>
      </c>
      <c r="BF40" s="427"/>
      <c r="BG40" s="426"/>
      <c r="BH40" s="426"/>
      <c r="BI40" s="426"/>
      <c r="BJ40" s="426"/>
      <c r="BK40" s="426"/>
      <c r="BL40" s="426"/>
      <c r="BM40" s="426"/>
      <c r="BN40" s="426"/>
      <c r="BO40" s="426"/>
      <c r="BP40" s="426"/>
      <c r="BQ40" s="426"/>
      <c r="BR40" s="426"/>
      <c r="BS40" s="426"/>
      <c r="BT40" s="426"/>
      <c r="BU40" s="426"/>
      <c r="BV40" s="213"/>
      <c r="BW40" s="427">
        <f t="shared" si="2"/>
        <v>13</v>
      </c>
      <c r="BX40" s="427"/>
      <c r="BY40" s="426" t="str">
        <f>IF('各会計、関係団体の財政状況及び健全化判断比率'!B74="","",'各会計、関係団体の財政状況及び健全化判断比率'!B74)</f>
        <v>玄界環境組合（一般会計）</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f t="shared" si="2"/>
        <v>14</v>
      </c>
      <c r="BX41" s="427"/>
      <c r="BY41" s="426" t="str">
        <f>IF('各会計、関係団体の財政状況及び健全化判断比率'!B75="","",'各会計、関係団体の財政状況及び健全化判断比率'!B75)</f>
        <v>福岡地区水道企業団</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f t="shared" si="2"/>
        <v>15</v>
      </c>
      <c r="BX42" s="427"/>
      <c r="BY42" s="426" t="str">
        <f>IF('各会計、関係団体の財政状況及び健全化判断比率'!B76="","",'各会計、関係団体の財政状況及び健全化判断比率'!B76)</f>
        <v>福岡県市町村消防団員等公務災害補償組合（一般会計）</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f t="shared" si="2"/>
        <v>16</v>
      </c>
      <c r="BX43" s="427"/>
      <c r="BY43" s="426" t="str">
        <f>IF('各会計、関係団体の財政状況及び健全化判断比率'!B77="","",'各会計、関係団体の財政状況及び健全化判断比率'!B77)</f>
        <v>福岡県市町村職員退職手当組合（一般会計）</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wAS9VXlOq4WLGsmdpSRKyPo2sYQMYfsmEEaUGPbiraEd1CEZCqKoMQTS8v/SMVnKbMAqn6yKxJcQznsM2pqwQQ==" saltValue="+1SEy/CD+RF9nzhbivOa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9" zoomScaleSheetLayoutView="100" workbookViewId="0">
      <selection activeCell="P61" sqref="P61"/>
    </sheetView>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47" t="s">
        <v>553</v>
      </c>
      <c r="D34" s="1247"/>
      <c r="E34" s="1248"/>
      <c r="F34" s="32">
        <v>4.4400000000000004</v>
      </c>
      <c r="G34" s="33">
        <v>3.97</v>
      </c>
      <c r="H34" s="33">
        <v>5.54</v>
      </c>
      <c r="I34" s="33">
        <v>4.2699999999999996</v>
      </c>
      <c r="J34" s="34">
        <v>3.14</v>
      </c>
      <c r="K34" s="22"/>
      <c r="L34" s="22"/>
      <c r="M34" s="22"/>
      <c r="N34" s="22"/>
      <c r="O34" s="22"/>
      <c r="P34" s="22"/>
    </row>
    <row r="35" spans="1:16" ht="39" customHeight="1">
      <c r="A35" s="22"/>
      <c r="B35" s="35"/>
      <c r="C35" s="1241" t="s">
        <v>554</v>
      </c>
      <c r="D35" s="1242"/>
      <c r="E35" s="1243"/>
      <c r="F35" s="36" t="s">
        <v>504</v>
      </c>
      <c r="G35" s="37" t="s">
        <v>504</v>
      </c>
      <c r="H35" s="37">
        <v>0.97</v>
      </c>
      <c r="I35" s="37">
        <v>1.9</v>
      </c>
      <c r="J35" s="38">
        <v>2.65</v>
      </c>
      <c r="K35" s="22"/>
      <c r="L35" s="22"/>
      <c r="M35" s="22"/>
      <c r="N35" s="22"/>
      <c r="O35" s="22"/>
      <c r="P35" s="22"/>
    </row>
    <row r="36" spans="1:16" ht="39" customHeight="1">
      <c r="A36" s="22"/>
      <c r="B36" s="35"/>
      <c r="C36" s="1241" t="s">
        <v>555</v>
      </c>
      <c r="D36" s="1242"/>
      <c r="E36" s="1243"/>
      <c r="F36" s="36">
        <v>0.04</v>
      </c>
      <c r="G36" s="37">
        <v>0.56999999999999995</v>
      </c>
      <c r="H36" s="37">
        <v>1.1499999999999999</v>
      </c>
      <c r="I36" s="37">
        <v>0.74</v>
      </c>
      <c r="J36" s="38">
        <v>0.72</v>
      </c>
      <c r="K36" s="22"/>
      <c r="L36" s="22"/>
      <c r="M36" s="22"/>
      <c r="N36" s="22"/>
      <c r="O36" s="22"/>
      <c r="P36" s="22"/>
    </row>
    <row r="37" spans="1:16" ht="39" customHeight="1">
      <c r="A37" s="22"/>
      <c r="B37" s="35"/>
      <c r="C37" s="1241" t="s">
        <v>556</v>
      </c>
      <c r="D37" s="1242"/>
      <c r="E37" s="1243"/>
      <c r="F37" s="36">
        <v>0.77</v>
      </c>
      <c r="G37" s="37">
        <v>0.05</v>
      </c>
      <c r="H37" s="37">
        <v>0.26</v>
      </c>
      <c r="I37" s="37">
        <v>0.28000000000000003</v>
      </c>
      <c r="J37" s="38">
        <v>0.26</v>
      </c>
      <c r="K37" s="22"/>
      <c r="L37" s="22"/>
      <c r="M37" s="22"/>
      <c r="N37" s="22"/>
      <c r="O37" s="22"/>
      <c r="P37" s="22"/>
    </row>
    <row r="38" spans="1:16" ht="39" customHeight="1">
      <c r="A38" s="22"/>
      <c r="B38" s="35"/>
      <c r="C38" s="1241" t="s">
        <v>557</v>
      </c>
      <c r="D38" s="1242"/>
      <c r="E38" s="1243"/>
      <c r="F38" s="36">
        <v>0.03</v>
      </c>
      <c r="G38" s="37">
        <v>7.0000000000000007E-2</v>
      </c>
      <c r="H38" s="37">
        <v>0.05</v>
      </c>
      <c r="I38" s="37">
        <v>0.24</v>
      </c>
      <c r="J38" s="38">
        <v>0.25</v>
      </c>
      <c r="K38" s="22"/>
      <c r="L38" s="22"/>
      <c r="M38" s="22"/>
      <c r="N38" s="22"/>
      <c r="O38" s="22"/>
      <c r="P38" s="22"/>
    </row>
    <row r="39" spans="1:16" ht="39" customHeight="1">
      <c r="A39" s="22"/>
      <c r="B39" s="35"/>
      <c r="C39" s="1241" t="s">
        <v>558</v>
      </c>
      <c r="D39" s="1242"/>
      <c r="E39" s="1243"/>
      <c r="F39" s="36">
        <v>0.04</v>
      </c>
      <c r="G39" s="37">
        <v>0.05</v>
      </c>
      <c r="H39" s="37">
        <v>0.05</v>
      </c>
      <c r="I39" s="37">
        <v>0.05</v>
      </c>
      <c r="J39" s="38">
        <v>0.04</v>
      </c>
      <c r="K39" s="22"/>
      <c r="L39" s="22"/>
      <c r="M39" s="22"/>
      <c r="N39" s="22"/>
      <c r="O39" s="22"/>
      <c r="P39" s="22"/>
    </row>
    <row r="40" spans="1:16" ht="39" customHeight="1">
      <c r="A40" s="22"/>
      <c r="B40" s="35"/>
      <c r="C40" s="1241"/>
      <c r="D40" s="1242"/>
      <c r="E40" s="1243"/>
      <c r="F40" s="36"/>
      <c r="G40" s="37"/>
      <c r="H40" s="37"/>
      <c r="I40" s="37"/>
      <c r="J40" s="38"/>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559</v>
      </c>
      <c r="D42" s="1242"/>
      <c r="E42" s="1243"/>
      <c r="F42" s="36" t="s">
        <v>504</v>
      </c>
      <c r="G42" s="37" t="s">
        <v>504</v>
      </c>
      <c r="H42" s="37" t="s">
        <v>504</v>
      </c>
      <c r="I42" s="37" t="s">
        <v>504</v>
      </c>
      <c r="J42" s="38" t="s">
        <v>504</v>
      </c>
      <c r="K42" s="22"/>
      <c r="L42" s="22"/>
      <c r="M42" s="22"/>
      <c r="N42" s="22"/>
      <c r="O42" s="22"/>
      <c r="P42" s="22"/>
    </row>
    <row r="43" spans="1:16" ht="39" customHeight="1" thickBot="1">
      <c r="A43" s="22"/>
      <c r="B43" s="40"/>
      <c r="C43" s="1244" t="s">
        <v>560</v>
      </c>
      <c r="D43" s="1245"/>
      <c r="E43" s="1246"/>
      <c r="F43" s="41">
        <v>0.14000000000000001</v>
      </c>
      <c r="G43" s="42">
        <v>0.13</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FStAlvsutv6MxHyiZMIujgEqVfhXkPnZXo17JkemJBhu4/il11flXpSAofYjhjy+q4RsDPwKI/acJ++0qy26w==" saltValue="+13aESlAvKZHxYbu37Z2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52" zoomScaleSheetLayoutView="55" workbookViewId="0">
      <selection activeCell="P61" sqref="P61"/>
    </sheetView>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67" t="s">
        <v>11</v>
      </c>
      <c r="C45" s="1268"/>
      <c r="D45" s="58"/>
      <c r="E45" s="1273" t="s">
        <v>12</v>
      </c>
      <c r="F45" s="1273"/>
      <c r="G45" s="1273"/>
      <c r="H45" s="1273"/>
      <c r="I45" s="1273"/>
      <c r="J45" s="1274"/>
      <c r="K45" s="59">
        <v>1911</v>
      </c>
      <c r="L45" s="60">
        <v>1922</v>
      </c>
      <c r="M45" s="60">
        <v>1922</v>
      </c>
      <c r="N45" s="60">
        <v>2125</v>
      </c>
      <c r="O45" s="61">
        <v>2013</v>
      </c>
      <c r="P45" s="48"/>
      <c r="Q45" s="48"/>
      <c r="R45" s="48"/>
      <c r="S45" s="48"/>
      <c r="T45" s="48"/>
      <c r="U45" s="48"/>
    </row>
    <row r="46" spans="1:21" ht="30.75" customHeight="1">
      <c r="A46" s="48"/>
      <c r="B46" s="1269"/>
      <c r="C46" s="1270"/>
      <c r="D46" s="62"/>
      <c r="E46" s="1251" t="s">
        <v>13</v>
      </c>
      <c r="F46" s="1251"/>
      <c r="G46" s="1251"/>
      <c r="H46" s="1251"/>
      <c r="I46" s="1251"/>
      <c r="J46" s="1252"/>
      <c r="K46" s="63" t="s">
        <v>504</v>
      </c>
      <c r="L46" s="64" t="s">
        <v>504</v>
      </c>
      <c r="M46" s="64" t="s">
        <v>504</v>
      </c>
      <c r="N46" s="64" t="s">
        <v>504</v>
      </c>
      <c r="O46" s="65" t="s">
        <v>504</v>
      </c>
      <c r="P46" s="48"/>
      <c r="Q46" s="48"/>
      <c r="R46" s="48"/>
      <c r="S46" s="48"/>
      <c r="T46" s="48"/>
      <c r="U46" s="48"/>
    </row>
    <row r="47" spans="1:21" ht="30.75" customHeight="1">
      <c r="A47" s="48"/>
      <c r="B47" s="1269"/>
      <c r="C47" s="1270"/>
      <c r="D47" s="62"/>
      <c r="E47" s="1251" t="s">
        <v>14</v>
      </c>
      <c r="F47" s="1251"/>
      <c r="G47" s="1251"/>
      <c r="H47" s="1251"/>
      <c r="I47" s="1251"/>
      <c r="J47" s="1252"/>
      <c r="K47" s="63" t="s">
        <v>504</v>
      </c>
      <c r="L47" s="64" t="s">
        <v>504</v>
      </c>
      <c r="M47" s="64" t="s">
        <v>504</v>
      </c>
      <c r="N47" s="64" t="s">
        <v>504</v>
      </c>
      <c r="O47" s="65" t="s">
        <v>504</v>
      </c>
      <c r="P47" s="48"/>
      <c r="Q47" s="48"/>
      <c r="R47" s="48"/>
      <c r="S47" s="48"/>
      <c r="T47" s="48"/>
      <c r="U47" s="48"/>
    </row>
    <row r="48" spans="1:21" ht="30.75" customHeight="1">
      <c r="A48" s="48"/>
      <c r="B48" s="1269"/>
      <c r="C48" s="1270"/>
      <c r="D48" s="62"/>
      <c r="E48" s="1251" t="s">
        <v>15</v>
      </c>
      <c r="F48" s="1251"/>
      <c r="G48" s="1251"/>
      <c r="H48" s="1251"/>
      <c r="I48" s="1251"/>
      <c r="J48" s="1252"/>
      <c r="K48" s="63">
        <v>453</v>
      </c>
      <c r="L48" s="64">
        <v>412</v>
      </c>
      <c r="M48" s="64">
        <v>520</v>
      </c>
      <c r="N48" s="64">
        <v>566</v>
      </c>
      <c r="O48" s="65">
        <v>535</v>
      </c>
      <c r="P48" s="48"/>
      <c r="Q48" s="48"/>
      <c r="R48" s="48"/>
      <c r="S48" s="48"/>
      <c r="T48" s="48"/>
      <c r="U48" s="48"/>
    </row>
    <row r="49" spans="1:21" ht="30.75" customHeight="1">
      <c r="A49" s="48"/>
      <c r="B49" s="1269"/>
      <c r="C49" s="1270"/>
      <c r="D49" s="62"/>
      <c r="E49" s="1251" t="s">
        <v>16</v>
      </c>
      <c r="F49" s="1251"/>
      <c r="G49" s="1251"/>
      <c r="H49" s="1251"/>
      <c r="I49" s="1251"/>
      <c r="J49" s="1252"/>
      <c r="K49" s="63">
        <v>356</v>
      </c>
      <c r="L49" s="64">
        <v>330</v>
      </c>
      <c r="M49" s="64">
        <v>285</v>
      </c>
      <c r="N49" s="64">
        <v>83</v>
      </c>
      <c r="O49" s="65">
        <v>41</v>
      </c>
      <c r="P49" s="48"/>
      <c r="Q49" s="48"/>
      <c r="R49" s="48"/>
      <c r="S49" s="48"/>
      <c r="T49" s="48"/>
      <c r="U49" s="48"/>
    </row>
    <row r="50" spans="1:21" ht="30.75" customHeight="1">
      <c r="A50" s="48"/>
      <c r="B50" s="1269"/>
      <c r="C50" s="1270"/>
      <c r="D50" s="62"/>
      <c r="E50" s="1251" t="s">
        <v>17</v>
      </c>
      <c r="F50" s="1251"/>
      <c r="G50" s="1251"/>
      <c r="H50" s="1251"/>
      <c r="I50" s="1251"/>
      <c r="J50" s="1252"/>
      <c r="K50" s="63">
        <v>201</v>
      </c>
      <c r="L50" s="64">
        <v>201</v>
      </c>
      <c r="M50" s="64">
        <v>222</v>
      </c>
      <c r="N50" s="64">
        <v>226</v>
      </c>
      <c r="O50" s="65">
        <v>107</v>
      </c>
      <c r="P50" s="48"/>
      <c r="Q50" s="48"/>
      <c r="R50" s="48"/>
      <c r="S50" s="48"/>
      <c r="T50" s="48"/>
      <c r="U50" s="48"/>
    </row>
    <row r="51" spans="1:21" ht="30.75" customHeight="1">
      <c r="A51" s="48"/>
      <c r="B51" s="1271"/>
      <c r="C51" s="1272"/>
      <c r="D51" s="66"/>
      <c r="E51" s="1251" t="s">
        <v>18</v>
      </c>
      <c r="F51" s="1251"/>
      <c r="G51" s="1251"/>
      <c r="H51" s="1251"/>
      <c r="I51" s="1251"/>
      <c r="J51" s="1252"/>
      <c r="K51" s="63" t="s">
        <v>504</v>
      </c>
      <c r="L51" s="64" t="s">
        <v>504</v>
      </c>
      <c r="M51" s="64" t="s">
        <v>504</v>
      </c>
      <c r="N51" s="64" t="s">
        <v>504</v>
      </c>
      <c r="O51" s="65" t="s">
        <v>504</v>
      </c>
      <c r="P51" s="48"/>
      <c r="Q51" s="48"/>
      <c r="R51" s="48"/>
      <c r="S51" s="48"/>
      <c r="T51" s="48"/>
      <c r="U51" s="48"/>
    </row>
    <row r="52" spans="1:21" ht="30.75" customHeight="1">
      <c r="A52" s="48"/>
      <c r="B52" s="1249" t="s">
        <v>19</v>
      </c>
      <c r="C52" s="1250"/>
      <c r="D52" s="66"/>
      <c r="E52" s="1251" t="s">
        <v>20</v>
      </c>
      <c r="F52" s="1251"/>
      <c r="G52" s="1251"/>
      <c r="H52" s="1251"/>
      <c r="I52" s="1251"/>
      <c r="J52" s="1252"/>
      <c r="K52" s="63">
        <v>2370</v>
      </c>
      <c r="L52" s="64">
        <v>2328</v>
      </c>
      <c r="M52" s="64">
        <v>2255</v>
      </c>
      <c r="N52" s="64">
        <v>2213</v>
      </c>
      <c r="O52" s="65">
        <v>2071</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551</v>
      </c>
      <c r="L53" s="69">
        <v>537</v>
      </c>
      <c r="M53" s="69">
        <v>694</v>
      </c>
      <c r="N53" s="69">
        <v>787</v>
      </c>
      <c r="O53" s="70">
        <v>625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57" t="s">
        <v>25</v>
      </c>
      <c r="C57" s="1258"/>
      <c r="D57" s="1261" t="s">
        <v>26</v>
      </c>
      <c r="E57" s="1262"/>
      <c r="F57" s="1262"/>
      <c r="G57" s="1262"/>
      <c r="H57" s="1262"/>
      <c r="I57" s="1262"/>
      <c r="J57" s="1263"/>
      <c r="K57" s="82" t="s">
        <v>590</v>
      </c>
      <c r="L57" s="83" t="s">
        <v>591</v>
      </c>
      <c r="M57" s="83" t="s">
        <v>592</v>
      </c>
      <c r="N57" s="83" t="s">
        <v>591</v>
      </c>
      <c r="O57" s="84" t="s">
        <v>593</v>
      </c>
    </row>
    <row r="58" spans="1:21" ht="31.5" customHeight="1" thickBot="1">
      <c r="B58" s="1259"/>
      <c r="C58" s="1260"/>
      <c r="D58" s="1264" t="s">
        <v>27</v>
      </c>
      <c r="E58" s="1265"/>
      <c r="F58" s="1265"/>
      <c r="G58" s="1265"/>
      <c r="H58" s="1265"/>
      <c r="I58" s="1265"/>
      <c r="J58" s="1266"/>
      <c r="K58" s="85" t="s">
        <v>593</v>
      </c>
      <c r="L58" s="86" t="s">
        <v>594</v>
      </c>
      <c r="M58" s="86" t="s">
        <v>594</v>
      </c>
      <c r="N58" s="86" t="s">
        <v>595</v>
      </c>
      <c r="O58" s="87" t="s">
        <v>596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ZfoBlVE/kVxkSE578gOcHC0W80Mzrr48eEncRtQ/r/ZGQhqjwK4yCHEIXe3+oOT5bGqJelqSK1gzrpqYYk/Bw==" saltValue="9294mbBFl8DIblZKNqoD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9" zoomScale="90" zoomScaleNormal="90" zoomScaleSheetLayoutView="100" workbookViewId="0">
      <selection activeCell="P61" sqref="P61"/>
    </sheetView>
  </sheetViews>
  <sheetFormatPr defaultColWidth="0" defaultRowHeight="13.5" customHeight="1" zeroHeight="1"/>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545</v>
      </c>
      <c r="J40" s="99" t="s">
        <v>546</v>
      </c>
      <c r="K40" s="99" t="s">
        <v>547</v>
      </c>
      <c r="L40" s="99" t="s">
        <v>548</v>
      </c>
      <c r="M40" s="100" t="s">
        <v>549</v>
      </c>
    </row>
    <row r="41" spans="2:13" ht="27.75" customHeight="1">
      <c r="B41" s="1287" t="s">
        <v>30</v>
      </c>
      <c r="C41" s="1288"/>
      <c r="D41" s="101"/>
      <c r="E41" s="1289" t="s">
        <v>31</v>
      </c>
      <c r="F41" s="1289"/>
      <c r="G41" s="1289"/>
      <c r="H41" s="1290"/>
      <c r="I41" s="102">
        <v>20055</v>
      </c>
      <c r="J41" s="103">
        <v>20388</v>
      </c>
      <c r="K41" s="103">
        <v>20304</v>
      </c>
      <c r="L41" s="103">
        <v>20122</v>
      </c>
      <c r="M41" s="104">
        <v>19799</v>
      </c>
    </row>
    <row r="42" spans="2:13" ht="27.75" customHeight="1">
      <c r="B42" s="1277"/>
      <c r="C42" s="1278"/>
      <c r="D42" s="105"/>
      <c r="E42" s="1281" t="s">
        <v>32</v>
      </c>
      <c r="F42" s="1281"/>
      <c r="G42" s="1281"/>
      <c r="H42" s="1282"/>
      <c r="I42" s="106">
        <v>91</v>
      </c>
      <c r="J42" s="107" t="s">
        <v>504</v>
      </c>
      <c r="K42" s="107" t="s">
        <v>504</v>
      </c>
      <c r="L42" s="107" t="s">
        <v>504</v>
      </c>
      <c r="M42" s="108" t="s">
        <v>504</v>
      </c>
    </row>
    <row r="43" spans="2:13" ht="27.75" customHeight="1">
      <c r="B43" s="1277"/>
      <c r="C43" s="1278"/>
      <c r="D43" s="105"/>
      <c r="E43" s="1281" t="s">
        <v>33</v>
      </c>
      <c r="F43" s="1281"/>
      <c r="G43" s="1281"/>
      <c r="H43" s="1282"/>
      <c r="I43" s="106">
        <v>11767</v>
      </c>
      <c r="J43" s="107">
        <v>10341</v>
      </c>
      <c r="K43" s="107">
        <v>10437</v>
      </c>
      <c r="L43" s="107">
        <v>10612</v>
      </c>
      <c r="M43" s="108">
        <v>10803</v>
      </c>
    </row>
    <row r="44" spans="2:13" ht="27.75" customHeight="1">
      <c r="B44" s="1277"/>
      <c r="C44" s="1278"/>
      <c r="D44" s="105"/>
      <c r="E44" s="1281" t="s">
        <v>34</v>
      </c>
      <c r="F44" s="1281"/>
      <c r="G44" s="1281"/>
      <c r="H44" s="1282"/>
      <c r="I44" s="106">
        <v>1803</v>
      </c>
      <c r="J44" s="107">
        <v>1308</v>
      </c>
      <c r="K44" s="107">
        <v>942</v>
      </c>
      <c r="L44" s="107">
        <v>805</v>
      </c>
      <c r="M44" s="108">
        <v>723</v>
      </c>
    </row>
    <row r="45" spans="2:13" ht="27.75" customHeight="1">
      <c r="B45" s="1277"/>
      <c r="C45" s="1278"/>
      <c r="D45" s="105"/>
      <c r="E45" s="1281" t="s">
        <v>35</v>
      </c>
      <c r="F45" s="1281"/>
      <c r="G45" s="1281"/>
      <c r="H45" s="1282"/>
      <c r="I45" s="106">
        <v>1031</v>
      </c>
      <c r="J45" s="107">
        <v>766</v>
      </c>
      <c r="K45" s="107">
        <v>1005</v>
      </c>
      <c r="L45" s="107">
        <v>861</v>
      </c>
      <c r="M45" s="108">
        <v>684</v>
      </c>
    </row>
    <row r="46" spans="2:13" ht="27.75" customHeight="1">
      <c r="B46" s="1277"/>
      <c r="C46" s="1278"/>
      <c r="D46" s="109"/>
      <c r="E46" s="1281" t="s">
        <v>36</v>
      </c>
      <c r="F46" s="1281"/>
      <c r="G46" s="1281"/>
      <c r="H46" s="1282"/>
      <c r="I46" s="106" t="s">
        <v>504</v>
      </c>
      <c r="J46" s="107" t="s">
        <v>504</v>
      </c>
      <c r="K46" s="107" t="s">
        <v>504</v>
      </c>
      <c r="L46" s="107" t="s">
        <v>504</v>
      </c>
      <c r="M46" s="108" t="s">
        <v>504</v>
      </c>
    </row>
    <row r="47" spans="2:13" ht="27.75" customHeight="1">
      <c r="B47" s="1277"/>
      <c r="C47" s="1278"/>
      <c r="D47" s="110"/>
      <c r="E47" s="1291" t="s">
        <v>37</v>
      </c>
      <c r="F47" s="1292"/>
      <c r="G47" s="1292"/>
      <c r="H47" s="1293"/>
      <c r="I47" s="106" t="s">
        <v>504</v>
      </c>
      <c r="J47" s="107" t="s">
        <v>504</v>
      </c>
      <c r="K47" s="107" t="s">
        <v>504</v>
      </c>
      <c r="L47" s="107" t="s">
        <v>504</v>
      </c>
      <c r="M47" s="108" t="s">
        <v>504</v>
      </c>
    </row>
    <row r="48" spans="2:13" ht="27.75" customHeight="1">
      <c r="B48" s="1277"/>
      <c r="C48" s="1278"/>
      <c r="D48" s="105"/>
      <c r="E48" s="1281" t="s">
        <v>38</v>
      </c>
      <c r="F48" s="1281"/>
      <c r="G48" s="1281"/>
      <c r="H48" s="1282"/>
      <c r="I48" s="106" t="s">
        <v>504</v>
      </c>
      <c r="J48" s="107" t="s">
        <v>504</v>
      </c>
      <c r="K48" s="107" t="s">
        <v>504</v>
      </c>
      <c r="L48" s="107" t="s">
        <v>504</v>
      </c>
      <c r="M48" s="108" t="s">
        <v>504</v>
      </c>
    </row>
    <row r="49" spans="2:13" ht="27.75" customHeight="1">
      <c r="B49" s="1279"/>
      <c r="C49" s="1280"/>
      <c r="D49" s="105"/>
      <c r="E49" s="1281" t="s">
        <v>39</v>
      </c>
      <c r="F49" s="1281"/>
      <c r="G49" s="1281"/>
      <c r="H49" s="1282"/>
      <c r="I49" s="106" t="s">
        <v>504</v>
      </c>
      <c r="J49" s="107" t="s">
        <v>504</v>
      </c>
      <c r="K49" s="107" t="s">
        <v>504</v>
      </c>
      <c r="L49" s="107" t="s">
        <v>504</v>
      </c>
      <c r="M49" s="108" t="s">
        <v>504</v>
      </c>
    </row>
    <row r="50" spans="2:13" ht="27.75" customHeight="1">
      <c r="B50" s="1275" t="s">
        <v>40</v>
      </c>
      <c r="C50" s="1276"/>
      <c r="D50" s="111"/>
      <c r="E50" s="1281" t="s">
        <v>41</v>
      </c>
      <c r="F50" s="1281"/>
      <c r="G50" s="1281"/>
      <c r="H50" s="1282"/>
      <c r="I50" s="106">
        <v>8911</v>
      </c>
      <c r="J50" s="107">
        <v>9270</v>
      </c>
      <c r="K50" s="107">
        <v>9090</v>
      </c>
      <c r="L50" s="107">
        <v>9109</v>
      </c>
      <c r="M50" s="108">
        <v>9028</v>
      </c>
    </row>
    <row r="51" spans="2:13" ht="27.75" customHeight="1">
      <c r="B51" s="1277"/>
      <c r="C51" s="1278"/>
      <c r="D51" s="105"/>
      <c r="E51" s="1281" t="s">
        <v>42</v>
      </c>
      <c r="F51" s="1281"/>
      <c r="G51" s="1281"/>
      <c r="H51" s="1282"/>
      <c r="I51" s="106">
        <v>383</v>
      </c>
      <c r="J51" s="107">
        <v>320</v>
      </c>
      <c r="K51" s="107">
        <v>256</v>
      </c>
      <c r="L51" s="107">
        <v>193</v>
      </c>
      <c r="M51" s="108">
        <v>128</v>
      </c>
    </row>
    <row r="52" spans="2:13" ht="27.75" customHeight="1">
      <c r="B52" s="1279"/>
      <c r="C52" s="1280"/>
      <c r="D52" s="105"/>
      <c r="E52" s="1281" t="s">
        <v>43</v>
      </c>
      <c r="F52" s="1281"/>
      <c r="G52" s="1281"/>
      <c r="H52" s="1282"/>
      <c r="I52" s="106">
        <v>23765</v>
      </c>
      <c r="J52" s="107">
        <v>23645</v>
      </c>
      <c r="K52" s="107">
        <v>23311</v>
      </c>
      <c r="L52" s="107">
        <v>22859</v>
      </c>
      <c r="M52" s="108">
        <v>21788</v>
      </c>
    </row>
    <row r="53" spans="2:13" ht="27.75" customHeight="1" thickBot="1">
      <c r="B53" s="1283" t="s">
        <v>44</v>
      </c>
      <c r="C53" s="1284"/>
      <c r="D53" s="112"/>
      <c r="E53" s="1285" t="s">
        <v>45</v>
      </c>
      <c r="F53" s="1285"/>
      <c r="G53" s="1285"/>
      <c r="H53" s="1286"/>
      <c r="I53" s="113">
        <v>1687</v>
      </c>
      <c r="J53" s="114">
        <v>-432</v>
      </c>
      <c r="K53" s="114">
        <v>31</v>
      </c>
      <c r="L53" s="114">
        <v>239</v>
      </c>
      <c r="M53" s="115">
        <v>1064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WxPtv5/Uz3WiyDf1wRZUVXH94aTrYdWxgEkYwkGsC3hhKfFmiHDndEYcZZopZ2sRRir+QQI7/8TjP/xwiGwiQ==" saltValue="VjpV5HOnGvnKyRD3HTDW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49" zoomScale="70" zoomScaleNormal="70" zoomScaleSheetLayoutView="100" workbookViewId="0">
      <selection activeCell="F62" sqref="F62"/>
    </sheetView>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547</v>
      </c>
      <c r="G54" s="124" t="s">
        <v>548</v>
      </c>
      <c r="H54" s="125" t="s">
        <v>549</v>
      </c>
    </row>
    <row r="55" spans="2:8" ht="52.5" customHeight="1">
      <c r="B55" s="126"/>
      <c r="C55" s="1302" t="s">
        <v>48</v>
      </c>
      <c r="D55" s="1302"/>
      <c r="E55" s="1303"/>
      <c r="F55" s="127">
        <v>5861</v>
      </c>
      <c r="G55" s="127">
        <v>5880</v>
      </c>
      <c r="H55" s="128">
        <v>2682</v>
      </c>
    </row>
    <row r="56" spans="2:8" ht="52.5" customHeight="1">
      <c r="B56" s="129"/>
      <c r="C56" s="1304" t="s">
        <v>49</v>
      </c>
      <c r="D56" s="1304"/>
      <c r="E56" s="1305"/>
      <c r="F56" s="130">
        <v>575</v>
      </c>
      <c r="G56" s="130">
        <v>576</v>
      </c>
      <c r="H56" s="131">
        <v>586</v>
      </c>
    </row>
    <row r="57" spans="2:8" ht="53.25" customHeight="1">
      <c r="B57" s="129"/>
      <c r="C57" s="1306" t="s">
        <v>50</v>
      </c>
      <c r="D57" s="1306"/>
      <c r="E57" s="1307"/>
      <c r="F57" s="132">
        <v>4093</v>
      </c>
      <c r="G57" s="132">
        <v>3976</v>
      </c>
      <c r="H57" s="133">
        <v>6465</v>
      </c>
    </row>
    <row r="58" spans="2:8" ht="45.75" customHeight="1">
      <c r="B58" s="134"/>
      <c r="C58" s="1294" t="s">
        <v>597</v>
      </c>
      <c r="D58" s="1295"/>
      <c r="E58" s="1296"/>
      <c r="F58" s="135" t="s">
        <v>598</v>
      </c>
      <c r="G58" s="135" t="s">
        <v>593</v>
      </c>
      <c r="H58" s="136">
        <v>3300</v>
      </c>
    </row>
    <row r="59" spans="2:8" ht="45.75" customHeight="1">
      <c r="B59" s="134"/>
      <c r="C59" s="385" t="s">
        <v>599</v>
      </c>
      <c r="D59" s="386"/>
      <c r="E59" s="387"/>
      <c r="F59" s="135">
        <v>2625</v>
      </c>
      <c r="G59" s="135">
        <v>2193</v>
      </c>
      <c r="H59" s="136">
        <v>1779</v>
      </c>
    </row>
    <row r="60" spans="2:8" ht="45.75" customHeight="1">
      <c r="B60" s="134"/>
      <c r="C60" s="1294" t="s">
        <v>600</v>
      </c>
      <c r="D60" s="1295"/>
      <c r="E60" s="1296"/>
      <c r="F60" s="135">
        <v>1248</v>
      </c>
      <c r="G60" s="135">
        <v>1565</v>
      </c>
      <c r="H60" s="136">
        <v>1107</v>
      </c>
    </row>
    <row r="61" spans="2:8" ht="45.75" customHeight="1">
      <c r="B61" s="134"/>
      <c r="C61" s="1294" t="s">
        <v>601</v>
      </c>
      <c r="D61" s="1295"/>
      <c r="E61" s="1296"/>
      <c r="F61" s="135">
        <v>200</v>
      </c>
      <c r="G61" s="135">
        <v>200</v>
      </c>
      <c r="H61" s="136">
        <v>200</v>
      </c>
    </row>
    <row r="62" spans="2:8" ht="45.75" customHeight="1" thickBot="1">
      <c r="B62" s="137"/>
      <c r="C62" s="1297" t="s">
        <v>602</v>
      </c>
      <c r="D62" s="1298"/>
      <c r="E62" s="1299"/>
      <c r="F62" s="138">
        <v>20</v>
      </c>
      <c r="G62" s="138">
        <v>18</v>
      </c>
      <c r="H62" s="139">
        <v>79</v>
      </c>
    </row>
    <row r="63" spans="2:8" ht="52.5" customHeight="1" thickBot="1">
      <c r="B63" s="140"/>
      <c r="C63" s="1300" t="s">
        <v>51</v>
      </c>
      <c r="D63" s="1300"/>
      <c r="E63" s="1301"/>
      <c r="F63" s="141">
        <v>10530</v>
      </c>
      <c r="G63" s="141">
        <v>10432</v>
      </c>
      <c r="H63" s="142">
        <v>9733</v>
      </c>
    </row>
    <row r="64" spans="2:8" ht="15" customHeight="1"/>
    <row r="65" ht="0" hidden="1" customHeight="1"/>
    <row r="66" ht="0" hidden="1" customHeight="1"/>
  </sheetData>
  <sheetProtection algorithmName="SHA-512" hashValue="GoZLQ/keO1WgxDPcFRF6tAtDJHPwC2r/BdcKyFAbfR/ZOF4ocwwZMcdSQ8225bLuyF7Ke3m5hGXN5X16wvWqOw==" saltValue="kGx1y6jaiLaiEKBRNCnFWw==" spinCount="100000" sheet="1" objects="1" scenarios="1"/>
  <mergeCells count="8">
    <mergeCell ref="C61:E61"/>
    <mergeCell ref="C62:E62"/>
    <mergeCell ref="C63:E63"/>
    <mergeCell ref="C55:E55"/>
    <mergeCell ref="C56:E56"/>
    <mergeCell ref="C57:E57"/>
    <mergeCell ref="C58:E58"/>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K19" zoomScale="75" zoomScaleNormal="75" zoomScaleSheetLayoutView="55" workbookViewId="0">
      <selection activeCell="AN65" sqref="AN65:DC69"/>
    </sheetView>
  </sheetViews>
  <sheetFormatPr defaultColWidth="0" defaultRowHeight="0" customHeight="1" zeroHeight="1"/>
  <cols>
    <col min="1" max="1" width="6.42578125" style="388" customWidth="1"/>
    <col min="2" max="107" width="2.42578125" style="388" customWidth="1"/>
    <col min="108" max="108" width="6.140625" style="390" customWidth="1"/>
    <col min="109" max="109" width="5.85546875" style="389"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0"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1"/>
      <c r="DG4" s="291"/>
      <c r="DH4" s="291"/>
      <c r="DI4" s="291"/>
      <c r="DJ4" s="291"/>
      <c r="DK4" s="291"/>
      <c r="DL4" s="291"/>
      <c r="DM4" s="291"/>
      <c r="DN4" s="291"/>
      <c r="DO4" s="291"/>
      <c r="DP4" s="291"/>
      <c r="DQ4" s="291"/>
      <c r="DR4" s="291"/>
      <c r="DS4" s="291"/>
      <c r="DT4" s="291"/>
      <c r="DU4" s="291"/>
      <c r="DV4" s="291"/>
      <c r="DW4" s="291"/>
    </row>
    <row r="5" spans="1:143" s="290"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1"/>
      <c r="DG5" s="291"/>
      <c r="DH5" s="291"/>
      <c r="DI5" s="291"/>
      <c r="DJ5" s="291"/>
      <c r="DK5" s="291"/>
      <c r="DL5" s="291"/>
      <c r="DM5" s="291"/>
      <c r="DN5" s="291"/>
      <c r="DO5" s="291"/>
      <c r="DP5" s="291"/>
      <c r="DQ5" s="291"/>
      <c r="DR5" s="291"/>
      <c r="DS5" s="291"/>
      <c r="DT5" s="291"/>
      <c r="DU5" s="291"/>
      <c r="DV5" s="291"/>
      <c r="DW5" s="291"/>
    </row>
    <row r="6" spans="1:143" s="290"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1"/>
      <c r="DG6" s="291"/>
      <c r="DH6" s="291"/>
      <c r="DI6" s="291"/>
      <c r="DJ6" s="291"/>
      <c r="DK6" s="291"/>
      <c r="DL6" s="291"/>
      <c r="DM6" s="291"/>
      <c r="DN6" s="291"/>
      <c r="DO6" s="291"/>
      <c r="DP6" s="291"/>
      <c r="DQ6" s="291"/>
      <c r="DR6" s="291"/>
      <c r="DS6" s="291"/>
      <c r="DT6" s="291"/>
      <c r="DU6" s="291"/>
      <c r="DV6" s="291"/>
      <c r="DW6" s="291"/>
    </row>
    <row r="7" spans="1:143" s="290"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1"/>
      <c r="DG7" s="291"/>
      <c r="DH7" s="291"/>
      <c r="DI7" s="291"/>
      <c r="DJ7" s="291"/>
      <c r="DK7" s="291"/>
      <c r="DL7" s="291"/>
      <c r="DM7" s="291"/>
      <c r="DN7" s="291"/>
      <c r="DO7" s="291"/>
      <c r="DP7" s="291"/>
      <c r="DQ7" s="291"/>
      <c r="DR7" s="291"/>
      <c r="DS7" s="291"/>
      <c r="DT7" s="291"/>
      <c r="DU7" s="291"/>
      <c r="DV7" s="291"/>
      <c r="DW7" s="291"/>
    </row>
    <row r="8" spans="1:143" s="290"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1"/>
      <c r="DG8" s="291"/>
      <c r="DH8" s="291"/>
      <c r="DI8" s="291"/>
      <c r="DJ8" s="291"/>
      <c r="DK8" s="291"/>
      <c r="DL8" s="291"/>
      <c r="DM8" s="291"/>
      <c r="DN8" s="291"/>
      <c r="DO8" s="291"/>
      <c r="DP8" s="291"/>
      <c r="DQ8" s="291"/>
      <c r="DR8" s="291"/>
      <c r="DS8" s="291"/>
      <c r="DT8" s="291"/>
      <c r="DU8" s="291"/>
      <c r="DV8" s="291"/>
      <c r="DW8" s="291"/>
    </row>
    <row r="9" spans="1:143" s="290"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1"/>
      <c r="DG9" s="291"/>
      <c r="DH9" s="291"/>
      <c r="DI9" s="291"/>
      <c r="DJ9" s="291"/>
      <c r="DK9" s="291"/>
      <c r="DL9" s="291"/>
      <c r="DM9" s="291"/>
      <c r="DN9" s="291"/>
      <c r="DO9" s="291"/>
      <c r="DP9" s="291"/>
      <c r="DQ9" s="291"/>
      <c r="DR9" s="291"/>
      <c r="DS9" s="291"/>
      <c r="DT9" s="291"/>
      <c r="DU9" s="291"/>
      <c r="DV9" s="291"/>
      <c r="DW9" s="291"/>
    </row>
    <row r="10" spans="1:143" s="290"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1"/>
      <c r="DG18" s="291"/>
      <c r="DH18" s="291"/>
      <c r="DI18" s="291"/>
      <c r="DJ18" s="291"/>
      <c r="DK18" s="291"/>
      <c r="DL18" s="291"/>
      <c r="DM18" s="291"/>
      <c r="DN18" s="291"/>
      <c r="DO18" s="291"/>
      <c r="DP18" s="291"/>
      <c r="DQ18" s="291"/>
      <c r="DR18" s="291"/>
      <c r="DS18" s="291"/>
      <c r="DT18" s="291"/>
      <c r="DU18" s="291"/>
      <c r="DV18" s="291"/>
      <c r="DW18" s="291"/>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0" t="s">
        <v>631</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c r="B44" s="389"/>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c r="B45" s="389"/>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c r="B46" s="389"/>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c r="B47" s="389"/>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621</v>
      </c>
    </row>
    <row r="50" spans="1:109" ht="13.5">
      <c r="B50" s="389"/>
      <c r="G50" s="1314"/>
      <c r="H50" s="1314"/>
      <c r="I50" s="1314"/>
      <c r="J50" s="1314"/>
      <c r="K50" s="398"/>
      <c r="L50" s="398"/>
      <c r="M50" s="397"/>
      <c r="N50" s="39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c r="B51" s="389"/>
      <c r="G51" s="1319"/>
      <c r="H51" s="1319"/>
      <c r="I51" s="1330"/>
      <c r="J51" s="1330"/>
      <c r="K51" s="1315"/>
      <c r="L51" s="1315"/>
      <c r="M51" s="1315"/>
      <c r="N51" s="1315"/>
      <c r="AM51" s="396"/>
      <c r="AN51" s="1311" t="s">
        <v>620</v>
      </c>
      <c r="AO51" s="1311"/>
      <c r="AP51" s="1311"/>
      <c r="AQ51" s="1311"/>
      <c r="AR51" s="1311"/>
      <c r="AS51" s="1311"/>
      <c r="AT51" s="1311"/>
      <c r="AU51" s="1311"/>
      <c r="AV51" s="1311"/>
      <c r="AW51" s="1311"/>
      <c r="AX51" s="1311"/>
      <c r="AY51" s="1311"/>
      <c r="AZ51" s="1311"/>
      <c r="BA51" s="1311"/>
      <c r="BB51" s="1311" t="s">
        <v>619</v>
      </c>
      <c r="BC51" s="1311"/>
      <c r="BD51" s="1311"/>
      <c r="BE51" s="1311"/>
      <c r="BF51" s="1311"/>
      <c r="BG51" s="1311"/>
      <c r="BH51" s="1311"/>
      <c r="BI51" s="1311"/>
      <c r="BJ51" s="1311"/>
      <c r="BK51" s="1311"/>
      <c r="BL51" s="1311"/>
      <c r="BM51" s="1311"/>
      <c r="BN51" s="1311"/>
      <c r="BO51" s="1311"/>
      <c r="BP51" s="1329"/>
      <c r="BQ51" s="1308"/>
      <c r="BR51" s="1308"/>
      <c r="BS51" s="1308"/>
      <c r="BT51" s="1308"/>
      <c r="BU51" s="1308"/>
      <c r="BV51" s="1308"/>
      <c r="BW51" s="1308"/>
      <c r="BX51" s="1308"/>
      <c r="BY51" s="1308"/>
      <c r="BZ51" s="1308"/>
      <c r="CA51" s="1308"/>
      <c r="CB51" s="1308"/>
      <c r="CC51" s="1308"/>
      <c r="CD51" s="1308"/>
      <c r="CE51" s="1308"/>
      <c r="CF51" s="1308">
        <v>0.2</v>
      </c>
      <c r="CG51" s="1308"/>
      <c r="CH51" s="1308"/>
      <c r="CI51" s="1308"/>
      <c r="CJ51" s="1308"/>
      <c r="CK51" s="1308"/>
      <c r="CL51" s="1308"/>
      <c r="CM51" s="1308"/>
      <c r="CN51" s="1308">
        <v>2.2000000000000002</v>
      </c>
      <c r="CO51" s="1308"/>
      <c r="CP51" s="1308"/>
      <c r="CQ51" s="1308"/>
      <c r="CR51" s="1308"/>
      <c r="CS51" s="1308"/>
      <c r="CT51" s="1308"/>
      <c r="CU51" s="1308"/>
      <c r="CV51" s="1308">
        <v>9.6</v>
      </c>
      <c r="CW51" s="1308"/>
      <c r="CX51" s="1308"/>
      <c r="CY51" s="1308"/>
      <c r="CZ51" s="1308"/>
      <c r="DA51" s="1308"/>
      <c r="DB51" s="1308"/>
      <c r="DC51" s="1308"/>
    </row>
    <row r="52" spans="1:109" ht="13.5">
      <c r="B52" s="389"/>
      <c r="G52" s="1319"/>
      <c r="H52" s="1319"/>
      <c r="I52" s="1330"/>
      <c r="J52" s="1330"/>
      <c r="K52" s="1315"/>
      <c r="L52" s="1315"/>
      <c r="M52" s="1315"/>
      <c r="N52" s="1315"/>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c r="A53" s="404"/>
      <c r="B53" s="389"/>
      <c r="G53" s="1319"/>
      <c r="H53" s="1319"/>
      <c r="I53" s="1314"/>
      <c r="J53" s="1314"/>
      <c r="K53" s="1315"/>
      <c r="L53" s="1315"/>
      <c r="M53" s="1315"/>
      <c r="N53" s="1315"/>
      <c r="AM53" s="396"/>
      <c r="AN53" s="1311"/>
      <c r="AO53" s="1311"/>
      <c r="AP53" s="1311"/>
      <c r="AQ53" s="1311"/>
      <c r="AR53" s="1311"/>
      <c r="AS53" s="1311"/>
      <c r="AT53" s="1311"/>
      <c r="AU53" s="1311"/>
      <c r="AV53" s="1311"/>
      <c r="AW53" s="1311"/>
      <c r="AX53" s="1311"/>
      <c r="AY53" s="1311"/>
      <c r="AZ53" s="1311"/>
      <c r="BA53" s="1311"/>
      <c r="BB53" s="1311" t="s">
        <v>624</v>
      </c>
      <c r="BC53" s="1311"/>
      <c r="BD53" s="1311"/>
      <c r="BE53" s="1311"/>
      <c r="BF53" s="1311"/>
      <c r="BG53" s="1311"/>
      <c r="BH53" s="1311"/>
      <c r="BI53" s="1311"/>
      <c r="BJ53" s="1311"/>
      <c r="BK53" s="1311"/>
      <c r="BL53" s="1311"/>
      <c r="BM53" s="1311"/>
      <c r="BN53" s="1311"/>
      <c r="BO53" s="1311"/>
      <c r="BP53" s="1329"/>
      <c r="BQ53" s="1308"/>
      <c r="BR53" s="1308"/>
      <c r="BS53" s="1308"/>
      <c r="BT53" s="1308"/>
      <c r="BU53" s="1308"/>
      <c r="BV53" s="1308"/>
      <c r="BW53" s="1308"/>
      <c r="BX53" s="1308">
        <v>53.3</v>
      </c>
      <c r="BY53" s="1308"/>
      <c r="BZ53" s="1308"/>
      <c r="CA53" s="1308"/>
      <c r="CB53" s="1308"/>
      <c r="CC53" s="1308"/>
      <c r="CD53" s="1308"/>
      <c r="CE53" s="1308"/>
      <c r="CF53" s="1308">
        <v>54.4</v>
      </c>
      <c r="CG53" s="1308"/>
      <c r="CH53" s="1308"/>
      <c r="CI53" s="1308"/>
      <c r="CJ53" s="1308"/>
      <c r="CK53" s="1308"/>
      <c r="CL53" s="1308"/>
      <c r="CM53" s="1308"/>
      <c r="CN53" s="1308">
        <v>55</v>
      </c>
      <c r="CO53" s="1308"/>
      <c r="CP53" s="1308"/>
      <c r="CQ53" s="1308"/>
      <c r="CR53" s="1308"/>
      <c r="CS53" s="1308"/>
      <c r="CT53" s="1308"/>
      <c r="CU53" s="1308"/>
      <c r="CV53" s="1308">
        <v>55.4</v>
      </c>
      <c r="CW53" s="1308"/>
      <c r="CX53" s="1308"/>
      <c r="CY53" s="1308"/>
      <c r="CZ53" s="1308"/>
      <c r="DA53" s="1308"/>
      <c r="DB53" s="1308"/>
      <c r="DC53" s="1308"/>
    </row>
    <row r="54" spans="1:109" ht="13.5">
      <c r="A54" s="404"/>
      <c r="B54" s="389"/>
      <c r="G54" s="1319"/>
      <c r="H54" s="1319"/>
      <c r="I54" s="1314"/>
      <c r="J54" s="1314"/>
      <c r="K54" s="1315"/>
      <c r="L54" s="1315"/>
      <c r="M54" s="1315"/>
      <c r="N54" s="1315"/>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c r="A55" s="404"/>
      <c r="B55" s="389"/>
      <c r="G55" s="1314"/>
      <c r="H55" s="1314"/>
      <c r="I55" s="1314"/>
      <c r="J55" s="1314"/>
      <c r="K55" s="1315"/>
      <c r="L55" s="1315"/>
      <c r="M55" s="1315"/>
      <c r="N55" s="1315"/>
      <c r="AN55" s="1310" t="s">
        <v>626</v>
      </c>
      <c r="AO55" s="1310"/>
      <c r="AP55" s="1310"/>
      <c r="AQ55" s="1310"/>
      <c r="AR55" s="1310"/>
      <c r="AS55" s="1310"/>
      <c r="AT55" s="1310"/>
      <c r="AU55" s="1310"/>
      <c r="AV55" s="1310"/>
      <c r="AW55" s="1310"/>
      <c r="AX55" s="1310"/>
      <c r="AY55" s="1310"/>
      <c r="AZ55" s="1310"/>
      <c r="BA55" s="1310"/>
      <c r="BB55" s="1311" t="s">
        <v>619</v>
      </c>
      <c r="BC55" s="1311"/>
      <c r="BD55" s="1311"/>
      <c r="BE55" s="1311"/>
      <c r="BF55" s="1311"/>
      <c r="BG55" s="1311"/>
      <c r="BH55" s="1311"/>
      <c r="BI55" s="1311"/>
      <c r="BJ55" s="1311"/>
      <c r="BK55" s="1311"/>
      <c r="BL55" s="1311"/>
      <c r="BM55" s="1311"/>
      <c r="BN55" s="1311"/>
      <c r="BO55" s="1311"/>
      <c r="BP55" s="1329"/>
      <c r="BQ55" s="1308"/>
      <c r="BR55" s="1308"/>
      <c r="BS55" s="1308"/>
      <c r="BT55" s="1308"/>
      <c r="BU55" s="1308"/>
      <c r="BV55" s="1308"/>
      <c r="BW55" s="1308"/>
      <c r="BX55" s="1308">
        <v>33.6</v>
      </c>
      <c r="BY55" s="1308"/>
      <c r="BZ55" s="1308"/>
      <c r="CA55" s="1308"/>
      <c r="CB55" s="1308"/>
      <c r="CC55" s="1308"/>
      <c r="CD55" s="1308"/>
      <c r="CE55" s="1308"/>
      <c r="CF55" s="1308">
        <v>35.299999999999997</v>
      </c>
      <c r="CG55" s="1308"/>
      <c r="CH55" s="1308"/>
      <c r="CI55" s="1308"/>
      <c r="CJ55" s="1308"/>
      <c r="CK55" s="1308"/>
      <c r="CL55" s="1308"/>
      <c r="CM55" s="1308"/>
      <c r="CN55" s="1308">
        <v>31.9</v>
      </c>
      <c r="CO55" s="1308"/>
      <c r="CP55" s="1308"/>
      <c r="CQ55" s="1308"/>
      <c r="CR55" s="1308"/>
      <c r="CS55" s="1308"/>
      <c r="CT55" s="1308"/>
      <c r="CU55" s="1308"/>
      <c r="CV55" s="1308">
        <v>24.2</v>
      </c>
      <c r="CW55" s="1308"/>
      <c r="CX55" s="1308"/>
      <c r="CY55" s="1308"/>
      <c r="CZ55" s="1308"/>
      <c r="DA55" s="1308"/>
      <c r="DB55" s="1308"/>
      <c r="DC55" s="1308"/>
    </row>
    <row r="56" spans="1:109" ht="13.5">
      <c r="A56" s="404"/>
      <c r="B56" s="389"/>
      <c r="G56" s="1314"/>
      <c r="H56" s="1314"/>
      <c r="I56" s="1314"/>
      <c r="J56" s="1314"/>
      <c r="K56" s="1315"/>
      <c r="L56" s="1315"/>
      <c r="M56" s="1315"/>
      <c r="N56" s="1315"/>
      <c r="AN56" s="1310"/>
      <c r="AO56" s="1310"/>
      <c r="AP56" s="1310"/>
      <c r="AQ56" s="1310"/>
      <c r="AR56" s="1310"/>
      <c r="AS56" s="1310"/>
      <c r="AT56" s="1310"/>
      <c r="AU56" s="1310"/>
      <c r="AV56" s="1310"/>
      <c r="AW56" s="1310"/>
      <c r="AX56" s="1310"/>
      <c r="AY56" s="1310"/>
      <c r="AZ56" s="1310"/>
      <c r="BA56" s="1310"/>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4" customFormat="1" ht="13.5">
      <c r="B57" s="410"/>
      <c r="G57" s="1314"/>
      <c r="H57" s="1314"/>
      <c r="I57" s="1312"/>
      <c r="J57" s="1312"/>
      <c r="K57" s="1315"/>
      <c r="L57" s="1315"/>
      <c r="M57" s="1315"/>
      <c r="N57" s="1315"/>
      <c r="AM57" s="388"/>
      <c r="AN57" s="1310"/>
      <c r="AO57" s="1310"/>
      <c r="AP57" s="1310"/>
      <c r="AQ57" s="1310"/>
      <c r="AR57" s="1310"/>
      <c r="AS57" s="1310"/>
      <c r="AT57" s="1310"/>
      <c r="AU57" s="1310"/>
      <c r="AV57" s="1310"/>
      <c r="AW57" s="1310"/>
      <c r="AX57" s="1310"/>
      <c r="AY57" s="1310"/>
      <c r="AZ57" s="1310"/>
      <c r="BA57" s="1310"/>
      <c r="BB57" s="1311" t="s">
        <v>625</v>
      </c>
      <c r="BC57" s="1311"/>
      <c r="BD57" s="1311"/>
      <c r="BE57" s="1311"/>
      <c r="BF57" s="1311"/>
      <c r="BG57" s="1311"/>
      <c r="BH57" s="1311"/>
      <c r="BI57" s="1311"/>
      <c r="BJ57" s="1311"/>
      <c r="BK57" s="1311"/>
      <c r="BL57" s="1311"/>
      <c r="BM57" s="1311"/>
      <c r="BN57" s="1311"/>
      <c r="BO57" s="1311"/>
      <c r="BP57" s="1329"/>
      <c r="BQ57" s="1308"/>
      <c r="BR57" s="1308"/>
      <c r="BS57" s="1308"/>
      <c r="BT57" s="1308"/>
      <c r="BU57" s="1308"/>
      <c r="BV57" s="1308"/>
      <c r="BW57" s="1308"/>
      <c r="BX57" s="1308">
        <v>56.8</v>
      </c>
      <c r="BY57" s="1308"/>
      <c r="BZ57" s="1308"/>
      <c r="CA57" s="1308"/>
      <c r="CB57" s="1308"/>
      <c r="CC57" s="1308"/>
      <c r="CD57" s="1308"/>
      <c r="CE57" s="1308"/>
      <c r="CF57" s="1308">
        <v>60.4</v>
      </c>
      <c r="CG57" s="1308"/>
      <c r="CH57" s="1308"/>
      <c r="CI57" s="1308"/>
      <c r="CJ57" s="1308"/>
      <c r="CK57" s="1308"/>
      <c r="CL57" s="1308"/>
      <c r="CM57" s="1308"/>
      <c r="CN57" s="1308">
        <v>59.3</v>
      </c>
      <c r="CO57" s="1308"/>
      <c r="CP57" s="1308"/>
      <c r="CQ57" s="1308"/>
      <c r="CR57" s="1308"/>
      <c r="CS57" s="1308"/>
      <c r="CT57" s="1308"/>
      <c r="CU57" s="1308"/>
      <c r="CV57" s="1308">
        <v>59.8</v>
      </c>
      <c r="CW57" s="1308"/>
      <c r="CX57" s="1308"/>
      <c r="CY57" s="1308"/>
      <c r="CZ57" s="1308"/>
      <c r="DA57" s="1308"/>
      <c r="DB57" s="1308"/>
      <c r="DC57" s="1308"/>
      <c r="DD57" s="415"/>
      <c r="DE57" s="410"/>
    </row>
    <row r="58" spans="1:109" s="404" customFormat="1" ht="13.5">
      <c r="A58" s="388"/>
      <c r="B58" s="410"/>
      <c r="G58" s="1314"/>
      <c r="H58" s="1314"/>
      <c r="I58" s="1312"/>
      <c r="J58" s="1312"/>
      <c r="K58" s="1315"/>
      <c r="L58" s="1315"/>
      <c r="M58" s="1315"/>
      <c r="N58" s="1315"/>
      <c r="AM58" s="388"/>
      <c r="AN58" s="1310"/>
      <c r="AO58" s="1310"/>
      <c r="AP58" s="1310"/>
      <c r="AQ58" s="1310"/>
      <c r="AR58" s="1310"/>
      <c r="AS58" s="1310"/>
      <c r="AT58" s="1310"/>
      <c r="AU58" s="1310"/>
      <c r="AV58" s="1310"/>
      <c r="AW58" s="1310"/>
      <c r="AX58" s="1310"/>
      <c r="AY58" s="1310"/>
      <c r="AZ58" s="1310"/>
      <c r="BA58" s="1310"/>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623</v>
      </c>
    </row>
    <row r="64" spans="1:109" ht="13.5">
      <c r="B64" s="389"/>
      <c r="G64" s="405"/>
      <c r="I64" s="407"/>
      <c r="J64" s="407"/>
      <c r="K64" s="407"/>
      <c r="L64" s="407"/>
      <c r="M64" s="407"/>
      <c r="N64" s="406"/>
      <c r="AM64" s="405"/>
      <c r="AN64" s="405" t="s">
        <v>622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0" t="s">
        <v>632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c r="B66" s="389"/>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c r="B67" s="389"/>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c r="B68" s="389"/>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c r="B69" s="389"/>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621</v>
      </c>
    </row>
    <row r="72" spans="2:107" ht="13.5">
      <c r="B72" s="389"/>
      <c r="G72" s="1314"/>
      <c r="H72" s="1314"/>
      <c r="I72" s="1314"/>
      <c r="J72" s="1314"/>
      <c r="K72" s="398"/>
      <c r="L72" s="398"/>
      <c r="M72" s="397"/>
      <c r="N72" s="39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ht="13.5">
      <c r="B73" s="389"/>
      <c r="G73" s="1319"/>
      <c r="H73" s="1319"/>
      <c r="I73" s="1319"/>
      <c r="J73" s="1319"/>
      <c r="K73" s="1309"/>
      <c r="L73" s="1309"/>
      <c r="M73" s="1309"/>
      <c r="N73" s="1309"/>
      <c r="AM73" s="396"/>
      <c r="AN73" s="1311" t="s">
        <v>620</v>
      </c>
      <c r="AO73" s="1311"/>
      <c r="AP73" s="1311"/>
      <c r="AQ73" s="1311"/>
      <c r="AR73" s="1311"/>
      <c r="AS73" s="1311"/>
      <c r="AT73" s="1311"/>
      <c r="AU73" s="1311"/>
      <c r="AV73" s="1311"/>
      <c r="AW73" s="1311"/>
      <c r="AX73" s="1311"/>
      <c r="AY73" s="1311"/>
      <c r="AZ73" s="1311"/>
      <c r="BA73" s="1311"/>
      <c r="BB73" s="1311" t="s">
        <v>619</v>
      </c>
      <c r="BC73" s="1311"/>
      <c r="BD73" s="1311"/>
      <c r="BE73" s="1311"/>
      <c r="BF73" s="1311"/>
      <c r="BG73" s="1311"/>
      <c r="BH73" s="1311"/>
      <c r="BI73" s="1311"/>
      <c r="BJ73" s="1311"/>
      <c r="BK73" s="1311"/>
      <c r="BL73" s="1311"/>
      <c r="BM73" s="1311"/>
      <c r="BN73" s="1311"/>
      <c r="BO73" s="1311"/>
      <c r="BP73" s="1308">
        <v>16.7</v>
      </c>
      <c r="BQ73" s="1308"/>
      <c r="BR73" s="1308"/>
      <c r="BS73" s="1308"/>
      <c r="BT73" s="1308"/>
      <c r="BU73" s="1308"/>
      <c r="BV73" s="1308"/>
      <c r="BW73" s="1308"/>
      <c r="BX73" s="1308"/>
      <c r="BY73" s="1308"/>
      <c r="BZ73" s="1308"/>
      <c r="CA73" s="1308"/>
      <c r="CB73" s="1308"/>
      <c r="CC73" s="1308"/>
      <c r="CD73" s="1308"/>
      <c r="CE73" s="1308"/>
      <c r="CF73" s="1308">
        <v>0.2</v>
      </c>
      <c r="CG73" s="1308"/>
      <c r="CH73" s="1308"/>
      <c r="CI73" s="1308"/>
      <c r="CJ73" s="1308"/>
      <c r="CK73" s="1308"/>
      <c r="CL73" s="1308"/>
      <c r="CM73" s="1308"/>
      <c r="CN73" s="1308">
        <v>2.2000000000000002</v>
      </c>
      <c r="CO73" s="1308"/>
      <c r="CP73" s="1308"/>
      <c r="CQ73" s="1308"/>
      <c r="CR73" s="1308"/>
      <c r="CS73" s="1308"/>
      <c r="CT73" s="1308"/>
      <c r="CU73" s="1308"/>
      <c r="CV73" s="1308">
        <v>9.6</v>
      </c>
      <c r="CW73" s="1308"/>
      <c r="CX73" s="1308"/>
      <c r="CY73" s="1308"/>
      <c r="CZ73" s="1308"/>
      <c r="DA73" s="1308"/>
      <c r="DB73" s="1308"/>
      <c r="DC73" s="1308"/>
    </row>
    <row r="74" spans="2:107" ht="13.5">
      <c r="B74" s="389"/>
      <c r="G74" s="1319"/>
      <c r="H74" s="1319"/>
      <c r="I74" s="1319"/>
      <c r="J74" s="1319"/>
      <c r="K74" s="1309"/>
      <c r="L74" s="1309"/>
      <c r="M74" s="1309"/>
      <c r="N74" s="1309"/>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c r="B75" s="389"/>
      <c r="G75" s="1319"/>
      <c r="H75" s="1319"/>
      <c r="I75" s="1314"/>
      <c r="J75" s="1314"/>
      <c r="K75" s="1315"/>
      <c r="L75" s="1315"/>
      <c r="M75" s="1315"/>
      <c r="N75" s="1315"/>
      <c r="AM75" s="396"/>
      <c r="AN75" s="1311"/>
      <c r="AO75" s="1311"/>
      <c r="AP75" s="1311"/>
      <c r="AQ75" s="1311"/>
      <c r="AR75" s="1311"/>
      <c r="AS75" s="1311"/>
      <c r="AT75" s="1311"/>
      <c r="AU75" s="1311"/>
      <c r="AV75" s="1311"/>
      <c r="AW75" s="1311"/>
      <c r="AX75" s="1311"/>
      <c r="AY75" s="1311"/>
      <c r="AZ75" s="1311"/>
      <c r="BA75" s="1311"/>
      <c r="BB75" s="1311" t="s">
        <v>618</v>
      </c>
      <c r="BC75" s="1311"/>
      <c r="BD75" s="1311"/>
      <c r="BE75" s="1311"/>
      <c r="BF75" s="1311"/>
      <c r="BG75" s="1311"/>
      <c r="BH75" s="1311"/>
      <c r="BI75" s="1311"/>
      <c r="BJ75" s="1311"/>
      <c r="BK75" s="1311"/>
      <c r="BL75" s="1311"/>
      <c r="BM75" s="1311"/>
      <c r="BN75" s="1311"/>
      <c r="BO75" s="1311"/>
      <c r="BP75" s="1308">
        <v>5.7</v>
      </c>
      <c r="BQ75" s="1308"/>
      <c r="BR75" s="1308"/>
      <c r="BS75" s="1308"/>
      <c r="BT75" s="1308"/>
      <c r="BU75" s="1308"/>
      <c r="BV75" s="1308"/>
      <c r="BW75" s="1308"/>
      <c r="BX75" s="1308">
        <v>5.4</v>
      </c>
      <c r="BY75" s="1308"/>
      <c r="BZ75" s="1308"/>
      <c r="CA75" s="1308"/>
      <c r="CB75" s="1308"/>
      <c r="CC75" s="1308"/>
      <c r="CD75" s="1308"/>
      <c r="CE75" s="1308"/>
      <c r="CF75" s="1308">
        <v>5.7</v>
      </c>
      <c r="CG75" s="1308"/>
      <c r="CH75" s="1308"/>
      <c r="CI75" s="1308"/>
      <c r="CJ75" s="1308"/>
      <c r="CK75" s="1308"/>
      <c r="CL75" s="1308"/>
      <c r="CM75" s="1308"/>
      <c r="CN75" s="1308">
        <v>6.3</v>
      </c>
      <c r="CO75" s="1308"/>
      <c r="CP75" s="1308"/>
      <c r="CQ75" s="1308"/>
      <c r="CR75" s="1308"/>
      <c r="CS75" s="1308"/>
      <c r="CT75" s="1308"/>
      <c r="CU75" s="1308"/>
      <c r="CV75" s="1308">
        <v>6.5</v>
      </c>
      <c r="CW75" s="1308"/>
      <c r="CX75" s="1308"/>
      <c r="CY75" s="1308"/>
      <c r="CZ75" s="1308"/>
      <c r="DA75" s="1308"/>
      <c r="DB75" s="1308"/>
      <c r="DC75" s="1308"/>
    </row>
    <row r="76" spans="2:107" ht="13.5">
      <c r="B76" s="389"/>
      <c r="G76" s="1319"/>
      <c r="H76" s="1319"/>
      <c r="I76" s="1314"/>
      <c r="J76" s="1314"/>
      <c r="K76" s="1315"/>
      <c r="L76" s="1315"/>
      <c r="M76" s="1315"/>
      <c r="N76" s="1315"/>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c r="B77" s="389"/>
      <c r="G77" s="1314"/>
      <c r="H77" s="1314"/>
      <c r="I77" s="1314"/>
      <c r="J77" s="1314"/>
      <c r="K77" s="1309"/>
      <c r="L77" s="1309"/>
      <c r="M77" s="1309"/>
      <c r="N77" s="1309"/>
      <c r="AN77" s="1310" t="s">
        <v>617</v>
      </c>
      <c r="AO77" s="1310"/>
      <c r="AP77" s="1310"/>
      <c r="AQ77" s="1310"/>
      <c r="AR77" s="1310"/>
      <c r="AS77" s="1310"/>
      <c r="AT77" s="1310"/>
      <c r="AU77" s="1310"/>
      <c r="AV77" s="1310"/>
      <c r="AW77" s="1310"/>
      <c r="AX77" s="1310"/>
      <c r="AY77" s="1310"/>
      <c r="AZ77" s="1310"/>
      <c r="BA77" s="1310"/>
      <c r="BB77" s="1311" t="s">
        <v>616</v>
      </c>
      <c r="BC77" s="1311"/>
      <c r="BD77" s="1311"/>
      <c r="BE77" s="1311"/>
      <c r="BF77" s="1311"/>
      <c r="BG77" s="1311"/>
      <c r="BH77" s="1311"/>
      <c r="BI77" s="1311"/>
      <c r="BJ77" s="1311"/>
      <c r="BK77" s="1311"/>
      <c r="BL77" s="1311"/>
      <c r="BM77" s="1311"/>
      <c r="BN77" s="1311"/>
      <c r="BO77" s="1311"/>
      <c r="BP77" s="1308">
        <v>45.9</v>
      </c>
      <c r="BQ77" s="1308"/>
      <c r="BR77" s="1308"/>
      <c r="BS77" s="1308"/>
      <c r="BT77" s="1308"/>
      <c r="BU77" s="1308"/>
      <c r="BV77" s="1308"/>
      <c r="BW77" s="1308"/>
      <c r="BX77" s="1308">
        <v>33.6</v>
      </c>
      <c r="BY77" s="1308"/>
      <c r="BZ77" s="1308"/>
      <c r="CA77" s="1308"/>
      <c r="CB77" s="1308"/>
      <c r="CC77" s="1308"/>
      <c r="CD77" s="1308"/>
      <c r="CE77" s="1308"/>
      <c r="CF77" s="1308">
        <v>35.299999999999997</v>
      </c>
      <c r="CG77" s="1308"/>
      <c r="CH77" s="1308"/>
      <c r="CI77" s="1308"/>
      <c r="CJ77" s="1308"/>
      <c r="CK77" s="1308"/>
      <c r="CL77" s="1308"/>
      <c r="CM77" s="1308"/>
      <c r="CN77" s="1308">
        <v>31.9</v>
      </c>
      <c r="CO77" s="1308"/>
      <c r="CP77" s="1308"/>
      <c r="CQ77" s="1308"/>
      <c r="CR77" s="1308"/>
      <c r="CS77" s="1308"/>
      <c r="CT77" s="1308"/>
      <c r="CU77" s="1308"/>
      <c r="CV77" s="1308">
        <v>24.2</v>
      </c>
      <c r="CW77" s="1308"/>
      <c r="CX77" s="1308"/>
      <c r="CY77" s="1308"/>
      <c r="CZ77" s="1308"/>
      <c r="DA77" s="1308"/>
      <c r="DB77" s="1308"/>
      <c r="DC77" s="1308"/>
    </row>
    <row r="78" spans="2:107" ht="13.5">
      <c r="B78" s="389"/>
      <c r="G78" s="1314"/>
      <c r="H78" s="1314"/>
      <c r="I78" s="1314"/>
      <c r="J78" s="1314"/>
      <c r="K78" s="1309"/>
      <c r="L78" s="1309"/>
      <c r="M78" s="1309"/>
      <c r="N78" s="1309"/>
      <c r="AN78" s="1310"/>
      <c r="AO78" s="1310"/>
      <c r="AP78" s="1310"/>
      <c r="AQ78" s="1310"/>
      <c r="AR78" s="1310"/>
      <c r="AS78" s="1310"/>
      <c r="AT78" s="1310"/>
      <c r="AU78" s="1310"/>
      <c r="AV78" s="1310"/>
      <c r="AW78" s="1310"/>
      <c r="AX78" s="1310"/>
      <c r="AY78" s="1310"/>
      <c r="AZ78" s="1310"/>
      <c r="BA78" s="1310"/>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c r="B79" s="389"/>
      <c r="G79" s="1314"/>
      <c r="H79" s="1314"/>
      <c r="I79" s="1312"/>
      <c r="J79" s="1312"/>
      <c r="K79" s="1313"/>
      <c r="L79" s="1313"/>
      <c r="M79" s="1313"/>
      <c r="N79" s="1313"/>
      <c r="AN79" s="1310"/>
      <c r="AO79" s="1310"/>
      <c r="AP79" s="1310"/>
      <c r="AQ79" s="1310"/>
      <c r="AR79" s="1310"/>
      <c r="AS79" s="1310"/>
      <c r="AT79" s="1310"/>
      <c r="AU79" s="1310"/>
      <c r="AV79" s="1310"/>
      <c r="AW79" s="1310"/>
      <c r="AX79" s="1310"/>
      <c r="AY79" s="1310"/>
      <c r="AZ79" s="1310"/>
      <c r="BA79" s="1310"/>
      <c r="BB79" s="1311" t="s">
        <v>615</v>
      </c>
      <c r="BC79" s="1311"/>
      <c r="BD79" s="1311"/>
      <c r="BE79" s="1311"/>
      <c r="BF79" s="1311"/>
      <c r="BG79" s="1311"/>
      <c r="BH79" s="1311"/>
      <c r="BI79" s="1311"/>
      <c r="BJ79" s="1311"/>
      <c r="BK79" s="1311"/>
      <c r="BL79" s="1311"/>
      <c r="BM79" s="1311"/>
      <c r="BN79" s="1311"/>
      <c r="BO79" s="1311"/>
      <c r="BP79" s="1308">
        <v>8.8000000000000007</v>
      </c>
      <c r="BQ79" s="1308"/>
      <c r="BR79" s="1308"/>
      <c r="BS79" s="1308"/>
      <c r="BT79" s="1308"/>
      <c r="BU79" s="1308"/>
      <c r="BV79" s="1308"/>
      <c r="BW79" s="1308"/>
      <c r="BX79" s="1308">
        <v>7</v>
      </c>
      <c r="BY79" s="1308"/>
      <c r="BZ79" s="1308"/>
      <c r="CA79" s="1308"/>
      <c r="CB79" s="1308"/>
      <c r="CC79" s="1308"/>
      <c r="CD79" s="1308"/>
      <c r="CE79" s="1308"/>
      <c r="CF79" s="1308">
        <v>6.9</v>
      </c>
      <c r="CG79" s="1308"/>
      <c r="CH79" s="1308"/>
      <c r="CI79" s="1308"/>
      <c r="CJ79" s="1308"/>
      <c r="CK79" s="1308"/>
      <c r="CL79" s="1308"/>
      <c r="CM79" s="1308"/>
      <c r="CN79" s="1308">
        <v>6.6</v>
      </c>
      <c r="CO79" s="1308"/>
      <c r="CP79" s="1308"/>
      <c r="CQ79" s="1308"/>
      <c r="CR79" s="1308"/>
      <c r="CS79" s="1308"/>
      <c r="CT79" s="1308"/>
      <c r="CU79" s="1308"/>
      <c r="CV79" s="1308">
        <v>6.4</v>
      </c>
      <c r="CW79" s="1308"/>
      <c r="CX79" s="1308"/>
      <c r="CY79" s="1308"/>
      <c r="CZ79" s="1308"/>
      <c r="DA79" s="1308"/>
      <c r="DB79" s="1308"/>
      <c r="DC79" s="1308"/>
    </row>
    <row r="80" spans="2:107" ht="13.5">
      <c r="B80" s="389"/>
      <c r="G80" s="1314"/>
      <c r="H80" s="1314"/>
      <c r="I80" s="1312"/>
      <c r="J80" s="1312"/>
      <c r="K80" s="1313"/>
      <c r="L80" s="1313"/>
      <c r="M80" s="1313"/>
      <c r="N80" s="1313"/>
      <c r="AN80" s="1310"/>
      <c r="AO80" s="1310"/>
      <c r="AP80" s="1310"/>
      <c r="AQ80" s="1310"/>
      <c r="AR80" s="1310"/>
      <c r="AS80" s="1310"/>
      <c r="AT80" s="1310"/>
      <c r="AU80" s="1310"/>
      <c r="AV80" s="1310"/>
      <c r="AW80" s="1310"/>
      <c r="AX80" s="1310"/>
      <c r="AY80" s="1310"/>
      <c r="AZ80" s="1310"/>
      <c r="BA80" s="1310"/>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pans="108:109" ht="13.5" hidden="1" customHeight="1">
      <c r="DD97" s="388"/>
      <c r="DE97" s="388"/>
    </row>
    <row r="98" spans="108:109" ht="13.5" hidden="1" customHeight="1">
      <c r="DD98" s="388"/>
      <c r="DE98" s="388"/>
    </row>
    <row r="99" spans="108:109" ht="13.5" hidden="1" customHeight="1">
      <c r="DD99" s="388"/>
      <c r="DE99" s="388"/>
    </row>
    <row r="100" spans="108:109" ht="13.5" hidden="1" customHeight="1">
      <c r="DD100" s="388"/>
      <c r="DE100" s="388"/>
    </row>
    <row r="101" spans="108:109" ht="13.5" hidden="1" customHeight="1">
      <c r="DD101" s="388"/>
      <c r="DE101" s="388"/>
    </row>
    <row r="102" spans="108:109" ht="13.5" hidden="1" customHeight="1">
      <c r="DD102" s="388"/>
      <c r="DE102" s="388"/>
    </row>
    <row r="103" spans="108:109" ht="13.5" hidden="1" customHeight="1">
      <c r="DD103" s="388"/>
      <c r="DE103" s="388"/>
    </row>
    <row r="104" spans="108:109" ht="13.5" hidden="1" customHeight="1">
      <c r="DD104" s="388"/>
      <c r="DE104" s="388"/>
    </row>
    <row r="105" spans="108:109" ht="13.5" hidden="1" customHeight="1">
      <c r="DD105" s="388"/>
      <c r="DE105" s="388"/>
    </row>
    <row r="106" spans="108:109" ht="13.5" hidden="1" customHeight="1">
      <c r="DD106" s="388"/>
      <c r="DE106" s="388"/>
    </row>
    <row r="107" spans="108:109" ht="13.5" hidden="1" customHeight="1">
      <c r="DD107" s="388"/>
      <c r="DE107" s="388"/>
    </row>
    <row r="108" spans="108:109" ht="13.5" hidden="1" customHeight="1">
      <c r="DD108" s="388"/>
      <c r="DE108" s="388"/>
    </row>
    <row r="109" spans="108:109" ht="13.5" hidden="1" customHeight="1">
      <c r="DD109" s="388"/>
      <c r="DE109" s="388"/>
    </row>
    <row r="110" spans="108:109" ht="13.5" hidden="1" customHeight="1">
      <c r="DD110" s="388"/>
      <c r="DE110" s="388"/>
    </row>
    <row r="111" spans="108:109" ht="13.5" hidden="1" customHeight="1">
      <c r="DD111" s="388"/>
      <c r="DE111" s="388"/>
    </row>
    <row r="112" spans="108:109" ht="13.5" hidden="1" customHeight="1">
      <c r="DD112" s="388"/>
      <c r="DE112" s="388"/>
    </row>
    <row r="113" spans="108:109" ht="13.5" hidden="1" customHeight="1">
      <c r="DD113" s="388"/>
      <c r="DE113" s="388"/>
    </row>
    <row r="114" spans="108:109" ht="13.5" hidden="1" customHeight="1">
      <c r="DD114" s="388"/>
      <c r="DE114" s="388"/>
    </row>
    <row r="115" spans="108:109" ht="13.5" hidden="1" customHeight="1">
      <c r="DD115" s="388"/>
      <c r="DE115" s="388"/>
    </row>
    <row r="116" spans="108:109" ht="13.5" hidden="1" customHeight="1">
      <c r="DD116" s="388"/>
      <c r="DE116" s="388"/>
    </row>
    <row r="117" spans="108:109" ht="13.5" hidden="1" customHeight="1">
      <c r="DD117" s="388"/>
      <c r="DE117" s="388"/>
    </row>
    <row r="118" spans="108:109" ht="13.5" hidden="1" customHeight="1">
      <c r="DD118" s="388"/>
      <c r="DE118" s="388"/>
    </row>
    <row r="119" spans="108:109" ht="13.5" hidden="1" customHeight="1">
      <c r="DD119" s="388"/>
      <c r="DE119" s="388"/>
    </row>
    <row r="120" spans="108:109" ht="13.5" hidden="1" customHeight="1">
      <c r="DD120" s="388"/>
      <c r="DE120" s="388"/>
    </row>
    <row r="121" spans="108:109" ht="13.5" hidden="1" customHeight="1">
      <c r="DD121" s="388"/>
      <c r="DE121" s="388"/>
    </row>
    <row r="122" spans="108:109" ht="13.5" hidden="1" customHeight="1">
      <c r="DD122" s="388"/>
      <c r="DE122" s="388"/>
    </row>
    <row r="123" spans="108:109" ht="13.5" hidden="1" customHeight="1">
      <c r="DD123" s="388"/>
      <c r="DE123" s="388"/>
    </row>
    <row r="124" spans="108:109" ht="13.5" hidden="1" customHeight="1">
      <c r="DD124" s="388"/>
      <c r="DE124" s="388"/>
    </row>
    <row r="125" spans="108:109" ht="13.5" hidden="1" customHeight="1">
      <c r="DD125" s="388"/>
      <c r="DE125" s="388"/>
    </row>
    <row r="126" spans="108:109" ht="13.5" hidden="1" customHeight="1">
      <c r="DD126" s="388"/>
      <c r="DE126" s="388"/>
    </row>
    <row r="127" spans="108:109" ht="13.5" hidden="1" customHeight="1">
      <c r="DD127" s="388"/>
      <c r="DE127" s="388"/>
    </row>
    <row r="128" spans="108:109" ht="13.5" hidden="1" customHeight="1">
      <c r="DD128" s="388"/>
      <c r="DE128" s="388"/>
    </row>
    <row r="129" spans="108:109" ht="13.5" hidden="1" customHeight="1">
      <c r="DD129" s="388"/>
      <c r="DE129" s="388"/>
    </row>
    <row r="130" spans="108:109" ht="13.5" hidden="1" customHeight="1">
      <c r="DD130" s="388"/>
      <c r="DE130" s="388"/>
    </row>
    <row r="131" spans="108:109" ht="13.5" hidden="1" customHeight="1">
      <c r="DD131" s="388"/>
      <c r="DE131" s="388"/>
    </row>
    <row r="132" spans="108:109" ht="13.5" hidden="1" customHeight="1">
      <c r="DD132" s="388"/>
      <c r="DE132" s="388"/>
    </row>
    <row r="133" spans="108:109" ht="13.5" hidden="1" customHeight="1">
      <c r="DD133" s="388"/>
      <c r="DE133" s="388"/>
    </row>
    <row r="134" spans="108:109" ht="13.5" hidden="1" customHeight="1">
      <c r="DD134" s="388"/>
      <c r="DE134" s="388"/>
    </row>
    <row r="135" spans="108:109" ht="13.5" hidden="1" customHeight="1">
      <c r="DD135" s="388"/>
      <c r="DE135" s="388"/>
    </row>
    <row r="136" spans="108:109" ht="13.5" hidden="1" customHeight="1">
      <c r="DD136" s="388"/>
      <c r="DE136" s="388"/>
    </row>
    <row r="137" spans="108:109" ht="13.5" hidden="1" customHeight="1">
      <c r="DD137" s="388"/>
      <c r="DE137" s="388"/>
    </row>
    <row r="138" spans="108:109" ht="13.5" hidden="1" customHeight="1">
      <c r="DD138" s="388"/>
      <c r="DE138" s="388"/>
    </row>
    <row r="139" spans="108:109" ht="13.5" hidden="1" customHeight="1">
      <c r="DD139" s="388"/>
      <c r="DE139" s="388"/>
    </row>
    <row r="140" spans="108:109" ht="13.5" hidden="1" customHeight="1">
      <c r="DD140" s="388"/>
      <c r="DE140" s="388"/>
    </row>
    <row r="141" spans="108:109" ht="13.5" hidden="1" customHeight="1">
      <c r="DD141" s="388"/>
      <c r="DE141" s="388"/>
    </row>
    <row r="142" spans="108:109" ht="13.5" hidden="1" customHeight="1">
      <c r="DD142" s="388"/>
      <c r="DE142" s="388"/>
    </row>
    <row r="143" spans="108:109" ht="13.5" hidden="1" customHeight="1">
      <c r="DD143" s="388"/>
      <c r="DE143" s="388"/>
    </row>
    <row r="144" spans="108:109" ht="13.5" hidden="1" customHeight="1">
      <c r="DD144" s="388"/>
      <c r="DE144" s="388"/>
    </row>
    <row r="145" spans="108:109" ht="13.5" hidden="1" customHeight="1">
      <c r="DD145" s="388"/>
      <c r="DE145" s="388"/>
    </row>
    <row r="146" spans="108:109" ht="13.5" hidden="1" customHeight="1">
      <c r="DD146" s="388"/>
      <c r="DE146" s="388"/>
    </row>
    <row r="147" spans="108:109" ht="13.5" hidden="1" customHeight="1">
      <c r="DD147" s="388"/>
      <c r="DE147" s="388"/>
    </row>
    <row r="148" spans="108:109" ht="13.5" hidden="1" customHeight="1">
      <c r="DD148" s="388"/>
      <c r="DE148" s="388"/>
    </row>
    <row r="149" spans="108:109" ht="13.5" hidden="1" customHeight="1">
      <c r="DD149" s="388"/>
      <c r="DE149" s="388"/>
    </row>
    <row r="150" spans="108:109" ht="13.5" hidden="1" customHeight="1">
      <c r="DD150" s="388"/>
      <c r="DE150" s="388"/>
    </row>
    <row r="151" spans="108:109" ht="13.5" hidden="1" customHeight="1">
      <c r="DD151" s="388"/>
      <c r="DE151" s="388"/>
    </row>
    <row r="152" spans="108:109" ht="13.5" hidden="1" customHeight="1">
      <c r="DD152" s="388"/>
      <c r="DE152" s="388"/>
    </row>
    <row r="153" spans="108:109" ht="13.5" hidden="1" customHeight="1">
      <c r="DD153" s="388"/>
      <c r="DE153" s="388"/>
    </row>
    <row r="154" spans="108:109" ht="13.5" hidden="1" customHeight="1">
      <c r="DD154" s="388"/>
      <c r="DE154" s="388"/>
    </row>
    <row r="155" spans="108:109" ht="13.5" hidden="1" customHeight="1">
      <c r="DD155" s="388"/>
      <c r="DE155" s="388"/>
    </row>
    <row r="156" spans="108:109" ht="13.5" hidden="1" customHeight="1">
      <c r="DD156" s="388"/>
      <c r="DE156" s="388"/>
    </row>
    <row r="157" spans="108:109" ht="13.5" hidden="1" customHeight="1">
      <c r="DD157" s="388"/>
      <c r="DE157" s="388"/>
    </row>
    <row r="158" spans="108:109" ht="13.5" hidden="1" customHeight="1">
      <c r="DD158" s="388"/>
      <c r="DE158" s="388"/>
    </row>
    <row r="159" spans="108:109" ht="13.5" hidden="1" customHeight="1">
      <c r="DD159" s="388"/>
      <c r="DE159" s="388"/>
    </row>
    <row r="160" spans="108:109" ht="13.5" hidden="1" customHeight="1">
      <c r="DD160" s="388"/>
      <c r="DE160" s="38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TMAWlq3/PdJAUbRpBGPJ95i4C+7VIrLLbDefWLeAd/ubntAqscV8PXO6EHF5XONq9NOruxEZx1AswrpNaB2bw==" saltValue="dpfJ0jbqWFwSdlvKl+463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70" workbookViewId="0"/>
  </sheetViews>
  <sheetFormatPr defaultColWidth="0" defaultRowHeight="13.5" customHeight="1" zeroHeight="1"/>
  <cols>
    <col min="1" max="34" width="2.42578125" style="291" customWidth="1"/>
    <col min="35" max="122" width="2.42578125" style="290" customWidth="1"/>
    <col min="123" max="16384" width="2.42578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AizDLwK24YqfG64x126+Af4D2GeXK7FeNhpXozQnpKu/VUGNDceliVVrhH0ZzKOQVMc7CKUWec/YB6odSXC5w==" saltValue="pQLRNwBtW6uRX+gViUJx7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42578125" style="291" customWidth="1"/>
    <col min="35" max="122" width="2.42578125" style="290" customWidth="1"/>
    <col min="123" max="16384" width="2.42578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TZfMRVqdOlomAdbGgVfFXblSO6FfAloTUObmjgdxX8BjZovAz68K3yXE3k0FRf0UvpZCFyXIC2HZ1GHSq2NWQ==" saltValue="OBSNi5BaQCpZv8F7WUUJD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49" customWidth="1"/>
    <col min="2" max="8" width="13.42578125" style="149" customWidth="1"/>
    <col min="9" max="16384" width="11.140625" style="149"/>
  </cols>
  <sheetData>
    <row r="1" spans="1:8">
      <c r="A1" s="143"/>
      <c r="B1" s="144"/>
      <c r="C1" s="145"/>
      <c r="D1" s="146"/>
      <c r="E1" s="147"/>
      <c r="F1" s="147"/>
      <c r="G1" s="147"/>
      <c r="H1" s="148"/>
    </row>
    <row r="2" spans="1:8">
      <c r="A2" s="150"/>
      <c r="B2" s="151"/>
      <c r="C2" s="152"/>
      <c r="D2" s="153" t="s">
        <v>52</v>
      </c>
      <c r="E2" s="154"/>
      <c r="F2" s="155" t="s">
        <v>542</v>
      </c>
      <c r="G2" s="156"/>
      <c r="H2" s="157"/>
    </row>
    <row r="3" spans="1:8">
      <c r="A3" s="153" t="s">
        <v>535</v>
      </c>
      <c r="B3" s="158"/>
      <c r="C3" s="159"/>
      <c r="D3" s="160">
        <v>45764</v>
      </c>
      <c r="E3" s="161"/>
      <c r="F3" s="162">
        <v>66255</v>
      </c>
      <c r="G3" s="163"/>
      <c r="H3" s="164"/>
    </row>
    <row r="4" spans="1:8">
      <c r="A4" s="165"/>
      <c r="B4" s="166"/>
      <c r="C4" s="167"/>
      <c r="D4" s="168">
        <v>20557</v>
      </c>
      <c r="E4" s="169"/>
      <c r="F4" s="170">
        <v>31822</v>
      </c>
      <c r="G4" s="171"/>
      <c r="H4" s="172"/>
    </row>
    <row r="5" spans="1:8">
      <c r="A5" s="153" t="s">
        <v>537</v>
      </c>
      <c r="B5" s="158"/>
      <c r="C5" s="159"/>
      <c r="D5" s="160">
        <v>40260</v>
      </c>
      <c r="E5" s="161"/>
      <c r="F5" s="162">
        <v>47278</v>
      </c>
      <c r="G5" s="163"/>
      <c r="H5" s="164"/>
    </row>
    <row r="6" spans="1:8">
      <c r="A6" s="165"/>
      <c r="B6" s="166"/>
      <c r="C6" s="167"/>
      <c r="D6" s="168">
        <v>19714</v>
      </c>
      <c r="E6" s="169"/>
      <c r="F6" s="170">
        <v>24096</v>
      </c>
      <c r="G6" s="171"/>
      <c r="H6" s="172"/>
    </row>
    <row r="7" spans="1:8">
      <c r="A7" s="153" t="s">
        <v>538</v>
      </c>
      <c r="B7" s="158"/>
      <c r="C7" s="159"/>
      <c r="D7" s="160">
        <v>32696</v>
      </c>
      <c r="E7" s="161"/>
      <c r="F7" s="162">
        <v>44504</v>
      </c>
      <c r="G7" s="163"/>
      <c r="H7" s="164"/>
    </row>
    <row r="8" spans="1:8">
      <c r="A8" s="165"/>
      <c r="B8" s="166"/>
      <c r="C8" s="167"/>
      <c r="D8" s="168">
        <v>17137</v>
      </c>
      <c r="E8" s="169"/>
      <c r="F8" s="170">
        <v>25876</v>
      </c>
      <c r="G8" s="171"/>
      <c r="H8" s="172"/>
    </row>
    <row r="9" spans="1:8">
      <c r="A9" s="153" t="s">
        <v>539</v>
      </c>
      <c r="B9" s="158"/>
      <c r="C9" s="159"/>
      <c r="D9" s="160">
        <v>39347</v>
      </c>
      <c r="E9" s="161"/>
      <c r="F9" s="162">
        <v>47820</v>
      </c>
      <c r="G9" s="163"/>
      <c r="H9" s="164"/>
    </row>
    <row r="10" spans="1:8">
      <c r="A10" s="165"/>
      <c r="B10" s="166"/>
      <c r="C10" s="167"/>
      <c r="D10" s="168">
        <v>17660</v>
      </c>
      <c r="E10" s="169"/>
      <c r="F10" s="170">
        <v>25855</v>
      </c>
      <c r="G10" s="171"/>
      <c r="H10" s="172"/>
    </row>
    <row r="11" spans="1:8">
      <c r="A11" s="153" t="s">
        <v>540</v>
      </c>
      <c r="B11" s="158"/>
      <c r="C11" s="159"/>
      <c r="D11" s="160">
        <v>43042</v>
      </c>
      <c r="E11" s="161"/>
      <c r="F11" s="162">
        <v>41934</v>
      </c>
      <c r="G11" s="163"/>
      <c r="H11" s="164"/>
    </row>
    <row r="12" spans="1:8">
      <c r="A12" s="165"/>
      <c r="B12" s="166"/>
      <c r="C12" s="173"/>
      <c r="D12" s="168">
        <v>23344</v>
      </c>
      <c r="E12" s="169"/>
      <c r="F12" s="170">
        <v>23352</v>
      </c>
      <c r="G12" s="171"/>
      <c r="H12" s="172"/>
    </row>
    <row r="13" spans="1:8">
      <c r="A13" s="153"/>
      <c r="B13" s="158"/>
      <c r="C13" s="174"/>
      <c r="D13" s="175">
        <v>40222</v>
      </c>
      <c r="E13" s="176"/>
      <c r="F13" s="177">
        <v>49558</v>
      </c>
      <c r="G13" s="178"/>
      <c r="H13" s="164"/>
    </row>
    <row r="14" spans="1:8">
      <c r="A14" s="165"/>
      <c r="B14" s="166"/>
      <c r="C14" s="167"/>
      <c r="D14" s="168">
        <v>19682</v>
      </c>
      <c r="E14" s="169"/>
      <c r="F14" s="170">
        <v>26200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4.49</v>
      </c>
      <c r="C19" s="179">
        <f>ROUND(VALUE(SUBSTITUTE(実質収支比率等に係る経年分析!G$48,"▲","-")),2)</f>
        <v>4.03</v>
      </c>
      <c r="D19" s="179">
        <f>ROUND(VALUE(SUBSTITUTE(実質収支比率等に係る経年分析!H$48,"▲","-")),2)</f>
        <v>5.6</v>
      </c>
      <c r="E19" s="179">
        <f>ROUND(VALUE(SUBSTITUTE(実質収支比率等に係る経年分析!I$48,"▲","-")),2)</f>
        <v>4.33</v>
      </c>
      <c r="F19" s="179">
        <f>ROUND(VALUE(SUBSTITUTE(実質収支比率等に係る経年分析!J$48,"▲","-")),2)</f>
        <v>3.19</v>
      </c>
    </row>
    <row r="20" spans="1:11">
      <c r="A20" s="179" t="s">
        <v>55</v>
      </c>
      <c r="B20" s="179">
        <f>ROUND(VALUE(SUBSTITUTE(実質収支比率等に係る経年分析!F$47,"▲","-")),2)</f>
        <v>45.38</v>
      </c>
      <c r="C20" s="179">
        <f>ROUND(VALUE(SUBSTITUTE(実質収支比率等に係る経年分析!G$47,"▲","-")),2)</f>
        <v>46.28</v>
      </c>
      <c r="D20" s="179">
        <f>ROUND(VALUE(SUBSTITUTE(実質収支比率等に係る経年分析!H$47,"▲","-")),2)</f>
        <v>46.09</v>
      </c>
      <c r="E20" s="179">
        <f>ROUND(VALUE(SUBSTITUTE(実質収支比率等に係る経年分析!I$47,"▲","-")),2)</f>
        <v>45.33</v>
      </c>
      <c r="F20" s="179">
        <f>ROUND(VALUE(SUBSTITUTE(実質収支比率等に係る経年分析!J$47,"▲","-")),2)</f>
        <v>20.6</v>
      </c>
    </row>
    <row r="21" spans="1:11">
      <c r="A21" s="179" t="s">
        <v>56</v>
      </c>
      <c r="B21" s="179">
        <f>IF(ISNUMBER(VALUE(SUBSTITUTE(実質収支比率等に係る経年分析!F$49,"▲","-"))),ROUND(VALUE(SUBSTITUTE(実質収支比率等に係る経年分析!F$49,"▲","-")),2),NA())</f>
        <v>-0.23</v>
      </c>
      <c r="C21" s="179">
        <f>IF(ISNUMBER(VALUE(SUBSTITUTE(実質収支比率等に係る経年分析!G$49,"▲","-"))),ROUND(VALUE(SUBSTITUTE(実質収支比率等に係る経年分析!G$49,"▲","-")),2),NA())</f>
        <v>1.49</v>
      </c>
      <c r="D21" s="179">
        <f>IF(ISNUMBER(VALUE(SUBSTITUTE(実質収支比率等に係る経年分析!H$49,"▲","-"))),ROUND(VALUE(SUBSTITUTE(実質収支比率等に係る経年分析!H$49,"▲","-")),2),NA())</f>
        <v>1.73</v>
      </c>
      <c r="E21" s="179">
        <f>IF(ISNUMBER(VALUE(SUBSTITUTE(実質収支比率等に係る経年分析!I$49,"▲","-"))),ROUND(VALUE(SUBSTITUTE(実質収支比率等に係る経年分析!I$49,"▲","-")),2),NA())</f>
        <v>-1.02</v>
      </c>
      <c r="F21" s="179">
        <f>IF(ISNUMBER(VALUE(SUBSTITUTE(実質収支比率等に係る経年分析!J$49,"▲","-"))),ROUND(VALUE(SUBSTITUTE(実質収支比率等に係る経年分析!J$49,"▲","-")),2),NA())</f>
        <v>-25.68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0.56999999999999995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1.1499999999999999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4.4400000000000004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4.2699999999999996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3.14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2370</v>
      </c>
      <c r="E42" s="181"/>
      <c r="F42" s="181"/>
      <c r="G42" s="181">
        <f>'実質公債費比率（分子）の構造'!L$52</f>
        <v>2328</v>
      </c>
      <c r="H42" s="181"/>
      <c r="I42" s="181"/>
      <c r="J42" s="181">
        <f>'実質公債費比率（分子）の構造'!M$52</f>
        <v>2255</v>
      </c>
      <c r="K42" s="181"/>
      <c r="L42" s="181"/>
      <c r="M42" s="181">
        <f>'実質公債費比率（分子）の構造'!N$52</f>
        <v>2213</v>
      </c>
      <c r="N42" s="181"/>
      <c r="O42" s="181"/>
      <c r="P42" s="181">
        <f>'実質公債費比率（分子）の構造'!O$52</f>
        <v>2071</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201</v>
      </c>
      <c r="C44" s="181"/>
      <c r="D44" s="181"/>
      <c r="E44" s="181">
        <f>'実質公債費比率（分子）の構造'!L$50</f>
        <v>201</v>
      </c>
      <c r="F44" s="181"/>
      <c r="G44" s="181"/>
      <c r="H44" s="181">
        <f>'実質公債費比率（分子）の構造'!M$50</f>
        <v>222</v>
      </c>
      <c r="I44" s="181"/>
      <c r="J44" s="181"/>
      <c r="K44" s="181">
        <f>'実質公債費比率（分子）の構造'!N$50</f>
        <v>226</v>
      </c>
      <c r="L44" s="181"/>
      <c r="M44" s="181"/>
      <c r="N44" s="181">
        <f>'実質公債費比率（分子）の構造'!O$50</f>
        <v>107</v>
      </c>
      <c r="O44" s="181"/>
      <c r="P44" s="181"/>
    </row>
    <row r="45" spans="1:16">
      <c r="A45" s="181" t="s">
        <v>65</v>
      </c>
      <c r="B45" s="181">
        <f>'実質公債費比率（分子）の構造'!K$49</f>
        <v>356</v>
      </c>
      <c r="C45" s="181"/>
      <c r="D45" s="181"/>
      <c r="E45" s="181">
        <f>'実質公債費比率（分子）の構造'!L$49</f>
        <v>330</v>
      </c>
      <c r="F45" s="181"/>
      <c r="G45" s="181"/>
      <c r="H45" s="181">
        <f>'実質公債費比率（分子）の構造'!M$49</f>
        <v>285</v>
      </c>
      <c r="I45" s="181"/>
      <c r="J45" s="181"/>
      <c r="K45" s="181">
        <f>'実質公債費比率（分子）の構造'!N$49</f>
        <v>83</v>
      </c>
      <c r="L45" s="181"/>
      <c r="M45" s="181"/>
      <c r="N45" s="181">
        <f>'実質公債費比率（分子）の構造'!O$49</f>
        <v>41</v>
      </c>
      <c r="O45" s="181"/>
      <c r="P45" s="181"/>
    </row>
    <row r="46" spans="1:16">
      <c r="A46" s="181" t="s">
        <v>66</v>
      </c>
      <c r="B46" s="181">
        <f>'実質公債費比率（分子）の構造'!K$48</f>
        <v>453</v>
      </c>
      <c r="C46" s="181"/>
      <c r="D46" s="181"/>
      <c r="E46" s="181">
        <f>'実質公債費比率（分子）の構造'!L$48</f>
        <v>412</v>
      </c>
      <c r="F46" s="181"/>
      <c r="G46" s="181"/>
      <c r="H46" s="181">
        <f>'実質公債費比率（分子）の構造'!M$48</f>
        <v>520</v>
      </c>
      <c r="I46" s="181"/>
      <c r="J46" s="181"/>
      <c r="K46" s="181">
        <f>'実質公債費比率（分子）の構造'!N$48</f>
        <v>566</v>
      </c>
      <c r="L46" s="181"/>
      <c r="M46" s="181"/>
      <c r="N46" s="181">
        <f>'実質公債費比率（分子）の構造'!O$48</f>
        <v>535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1911</v>
      </c>
      <c r="C49" s="181"/>
      <c r="D49" s="181"/>
      <c r="E49" s="181">
        <f>'実質公債費比率（分子）の構造'!L$45</f>
        <v>1922</v>
      </c>
      <c r="F49" s="181"/>
      <c r="G49" s="181"/>
      <c r="H49" s="181">
        <f>'実質公債費比率（分子）の構造'!M$45</f>
        <v>1922</v>
      </c>
      <c r="I49" s="181"/>
      <c r="J49" s="181"/>
      <c r="K49" s="181">
        <f>'実質公債費比率（分子）の構造'!N$45</f>
        <v>2125</v>
      </c>
      <c r="L49" s="181"/>
      <c r="M49" s="181"/>
      <c r="N49" s="181">
        <f>'実質公債費比率（分子）の構造'!O$45</f>
        <v>2013</v>
      </c>
      <c r="O49" s="181"/>
      <c r="P49" s="181"/>
    </row>
    <row r="50" spans="1:16">
      <c r="A50" s="181" t="s">
        <v>70</v>
      </c>
      <c r="B50" s="181" t="e">
        <f>NA()</f>
        <v>#N/A</v>
      </c>
      <c r="C50" s="181">
        <f>IF(ISNUMBER('実質公債費比率（分子）の構造'!K$53),'実質公債費比率（分子）の構造'!K$53,NA())</f>
        <v>551</v>
      </c>
      <c r="D50" s="181" t="e">
        <f>NA()</f>
        <v>#N/A</v>
      </c>
      <c r="E50" s="181" t="e">
        <f>NA()</f>
        <v>#N/A</v>
      </c>
      <c r="F50" s="181">
        <f>IF(ISNUMBER('実質公債費比率（分子）の構造'!L$53),'実質公債費比率（分子）の構造'!L$53,NA())</f>
        <v>537</v>
      </c>
      <c r="G50" s="181" t="e">
        <f>NA()</f>
        <v>#N/A</v>
      </c>
      <c r="H50" s="181" t="e">
        <f>NA()</f>
        <v>#N/A</v>
      </c>
      <c r="I50" s="181">
        <f>IF(ISNUMBER('実質公債費比率（分子）の構造'!M$53),'実質公債費比率（分子）の構造'!M$53,NA())</f>
        <v>694</v>
      </c>
      <c r="J50" s="181" t="e">
        <f>NA()</f>
        <v>#N/A</v>
      </c>
      <c r="K50" s="181" t="e">
        <f>NA()</f>
        <v>#N/A</v>
      </c>
      <c r="L50" s="181">
        <f>IF(ISNUMBER('実質公債費比率（分子）の構造'!N$53),'実質公債費比率（分子）の構造'!N$53,NA())</f>
        <v>787</v>
      </c>
      <c r="M50" s="181" t="e">
        <f>NA()</f>
        <v>#N/A</v>
      </c>
      <c r="N50" s="181" t="e">
        <f>NA()</f>
        <v>#N/A</v>
      </c>
      <c r="O50" s="181">
        <f>IF(ISNUMBER('実質公債費比率（分子）の構造'!O$53),'実質公債費比率（分子）の構造'!O$53,NA())</f>
        <v>625</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23765</v>
      </c>
      <c r="E56" s="180"/>
      <c r="F56" s="180"/>
      <c r="G56" s="180">
        <f>'将来負担比率（分子）の構造'!J$52</f>
        <v>23645</v>
      </c>
      <c r="H56" s="180"/>
      <c r="I56" s="180"/>
      <c r="J56" s="180">
        <f>'将来負担比率（分子）の構造'!K$52</f>
        <v>23311</v>
      </c>
      <c r="K56" s="180"/>
      <c r="L56" s="180"/>
      <c r="M56" s="180">
        <f>'将来負担比率（分子）の構造'!L$52</f>
        <v>22859</v>
      </c>
      <c r="N56" s="180"/>
      <c r="O56" s="180"/>
      <c r="P56" s="180">
        <f>'将来負担比率（分子）の構造'!M$52</f>
        <v>21788</v>
      </c>
    </row>
    <row r="57" spans="1:16">
      <c r="A57" s="180" t="s">
        <v>42</v>
      </c>
      <c r="B57" s="180"/>
      <c r="C57" s="180"/>
      <c r="D57" s="180">
        <f>'将来負担比率（分子）の構造'!I$51</f>
        <v>383</v>
      </c>
      <c r="E57" s="180"/>
      <c r="F57" s="180"/>
      <c r="G57" s="180">
        <f>'将来負担比率（分子）の構造'!J$51</f>
        <v>320</v>
      </c>
      <c r="H57" s="180"/>
      <c r="I57" s="180"/>
      <c r="J57" s="180">
        <f>'将来負担比率（分子）の構造'!K$51</f>
        <v>256</v>
      </c>
      <c r="K57" s="180"/>
      <c r="L57" s="180"/>
      <c r="M57" s="180">
        <f>'将来負担比率（分子）の構造'!L$51</f>
        <v>193</v>
      </c>
      <c r="N57" s="180"/>
      <c r="O57" s="180"/>
      <c r="P57" s="180">
        <f>'将来負担比率（分子）の構造'!M$51</f>
        <v>128</v>
      </c>
    </row>
    <row r="58" spans="1:16">
      <c r="A58" s="180" t="s">
        <v>41</v>
      </c>
      <c r="B58" s="180"/>
      <c r="C58" s="180"/>
      <c r="D58" s="180">
        <f>'将来負担比率（分子）の構造'!I$50</f>
        <v>8911</v>
      </c>
      <c r="E58" s="180"/>
      <c r="F58" s="180"/>
      <c r="G58" s="180">
        <f>'将来負担比率（分子）の構造'!J$50</f>
        <v>9270</v>
      </c>
      <c r="H58" s="180"/>
      <c r="I58" s="180"/>
      <c r="J58" s="180">
        <f>'将来負担比率（分子）の構造'!K$50</f>
        <v>9090</v>
      </c>
      <c r="K58" s="180"/>
      <c r="L58" s="180"/>
      <c r="M58" s="180">
        <f>'将来負担比率（分子）の構造'!L$50</f>
        <v>9109</v>
      </c>
      <c r="N58" s="180"/>
      <c r="O58" s="180"/>
      <c r="P58" s="180">
        <f>'将来負担比率（分子）の構造'!M$50</f>
        <v>9028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1031</v>
      </c>
      <c r="C62" s="180"/>
      <c r="D62" s="180"/>
      <c r="E62" s="180">
        <f>'将来負担比率（分子）の構造'!J$45</f>
        <v>766</v>
      </c>
      <c r="F62" s="180"/>
      <c r="G62" s="180"/>
      <c r="H62" s="180">
        <f>'将来負担比率（分子）の構造'!K$45</f>
        <v>1005</v>
      </c>
      <c r="I62" s="180"/>
      <c r="J62" s="180"/>
      <c r="K62" s="180">
        <f>'将来負担比率（分子）の構造'!L$45</f>
        <v>861</v>
      </c>
      <c r="L62" s="180"/>
      <c r="M62" s="180"/>
      <c r="N62" s="180">
        <f>'将来負担比率（分子）の構造'!M$45</f>
        <v>684</v>
      </c>
      <c r="O62" s="180"/>
      <c r="P62" s="180"/>
    </row>
    <row r="63" spans="1:16">
      <c r="A63" s="180" t="s">
        <v>34</v>
      </c>
      <c r="B63" s="180">
        <f>'将来負担比率（分子）の構造'!I$44</f>
        <v>1803</v>
      </c>
      <c r="C63" s="180"/>
      <c r="D63" s="180"/>
      <c r="E63" s="180">
        <f>'将来負担比率（分子）の構造'!J$44</f>
        <v>1308</v>
      </c>
      <c r="F63" s="180"/>
      <c r="G63" s="180"/>
      <c r="H63" s="180">
        <f>'将来負担比率（分子）の構造'!K$44</f>
        <v>942</v>
      </c>
      <c r="I63" s="180"/>
      <c r="J63" s="180"/>
      <c r="K63" s="180">
        <f>'将来負担比率（分子）の構造'!L$44</f>
        <v>805</v>
      </c>
      <c r="L63" s="180"/>
      <c r="M63" s="180"/>
      <c r="N63" s="180">
        <f>'将来負担比率（分子）の構造'!M$44</f>
        <v>723</v>
      </c>
      <c r="O63" s="180"/>
      <c r="P63" s="180"/>
    </row>
    <row r="64" spans="1:16">
      <c r="A64" s="180" t="s">
        <v>33</v>
      </c>
      <c r="B64" s="180">
        <f>'将来負担比率（分子）の構造'!I$43</f>
        <v>11767</v>
      </c>
      <c r="C64" s="180"/>
      <c r="D64" s="180"/>
      <c r="E64" s="180">
        <f>'将来負担比率（分子）の構造'!J$43</f>
        <v>10341</v>
      </c>
      <c r="F64" s="180"/>
      <c r="G64" s="180"/>
      <c r="H64" s="180">
        <f>'将来負担比率（分子）の構造'!K$43</f>
        <v>10437</v>
      </c>
      <c r="I64" s="180"/>
      <c r="J64" s="180"/>
      <c r="K64" s="180">
        <f>'将来負担比率（分子）の構造'!L$43</f>
        <v>10612</v>
      </c>
      <c r="L64" s="180"/>
      <c r="M64" s="180"/>
      <c r="N64" s="180">
        <f>'将来負担比率（分子）の構造'!M$43</f>
        <v>10803</v>
      </c>
      <c r="O64" s="180"/>
      <c r="P64" s="180"/>
    </row>
    <row r="65" spans="1:16">
      <c r="A65" s="180" t="s">
        <v>32</v>
      </c>
      <c r="B65" s="180">
        <f>'将来負担比率（分子）の構造'!I$42</f>
        <v>91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20055</v>
      </c>
      <c r="C66" s="180"/>
      <c r="D66" s="180"/>
      <c r="E66" s="180">
        <f>'将来負担比率（分子）の構造'!J$41</f>
        <v>20388</v>
      </c>
      <c r="F66" s="180"/>
      <c r="G66" s="180"/>
      <c r="H66" s="180">
        <f>'将来負担比率（分子）の構造'!K$41</f>
        <v>20304</v>
      </c>
      <c r="I66" s="180"/>
      <c r="J66" s="180"/>
      <c r="K66" s="180">
        <f>'将来負担比率（分子）の構造'!L$41</f>
        <v>20122</v>
      </c>
      <c r="L66" s="180"/>
      <c r="M66" s="180"/>
      <c r="N66" s="180">
        <f>'将来負担比率（分子）の構造'!M$41</f>
        <v>19799</v>
      </c>
      <c r="O66" s="180"/>
      <c r="P66" s="180"/>
    </row>
    <row r="67" spans="1:16">
      <c r="A67" s="180" t="s">
        <v>74</v>
      </c>
      <c r="B67" s="180" t="e">
        <f>NA()</f>
        <v>#N/A</v>
      </c>
      <c r="C67" s="180">
        <f>IF(ISNUMBER('将来負担比率（分子）の構造'!I$53), IF('将来負担比率（分子）の構造'!I$53 &lt; 0, 0, '将来負担比率（分子）の構造'!I$53), NA())</f>
        <v>1687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31</v>
      </c>
      <c r="J67" s="180" t="e">
        <f>NA()</f>
        <v>#N/A</v>
      </c>
      <c r="K67" s="180" t="e">
        <f>NA()</f>
        <v>#N/A</v>
      </c>
      <c r="L67" s="180">
        <f>IF(ISNUMBER('将来負担比率（分子）の構造'!L$53), IF('将来負担比率（分子）の構造'!L$53 &lt; 0, 0, '将来負担比率（分子）の構造'!L$53), NA())</f>
        <v>239</v>
      </c>
      <c r="M67" s="180" t="e">
        <f>NA()</f>
        <v>#N/A</v>
      </c>
      <c r="N67" s="180" t="e">
        <f>NA()</f>
        <v>#N/A</v>
      </c>
      <c r="O67" s="180">
        <f>IF(ISNUMBER('将来負担比率（分子）の構造'!M$53), IF('将来負担比率（分子）の構造'!M$53 &lt; 0, 0, '将来負担比率（分子）の構造'!M$53), NA())</f>
        <v>1064</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5861</v>
      </c>
      <c r="C72" s="184">
        <f>基金残高に係る経年分析!G55</f>
        <v>5880</v>
      </c>
      <c r="D72" s="184">
        <f>基金残高に係る経年分析!H55</f>
        <v>2682</v>
      </c>
    </row>
    <row r="73" spans="1:16">
      <c r="A73" s="183" t="s">
        <v>77</v>
      </c>
      <c r="B73" s="184">
        <f>基金残高に係る経年分析!F56</f>
        <v>575</v>
      </c>
      <c r="C73" s="184">
        <f>基金残高に係る経年分析!G56</f>
        <v>576</v>
      </c>
      <c r="D73" s="184">
        <f>基金残高に係る経年分析!H56</f>
        <v>586</v>
      </c>
    </row>
    <row r="74" spans="1:16">
      <c r="A74" s="183" t="s">
        <v>78</v>
      </c>
      <c r="B74" s="184">
        <f>基金残高に係る経年分析!F57</f>
        <v>4093</v>
      </c>
      <c r="C74" s="184">
        <f>基金残高に係る経年分析!G57</f>
        <v>3976</v>
      </c>
      <c r="D74" s="184">
        <f>基金残高に係る経年分析!H57</f>
        <v>6465</v>
      </c>
    </row>
  </sheetData>
  <sheetProtection algorithmName="SHA-512" hashValue="3z9C5g1pM3trJ5cSfjOMl6xJ1DQFy7kgbpQ0e75Q1HKZMkWVxV4UmU2hw0HxiYXwsUsnOJVRSFtg7HEQyH2beA==" saltValue="R0LxTn9pBgx1WvuY07Mz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0" workbookViewId="0">
      <selection activeCell="P61" sqref="P61"/>
    </sheetView>
  </sheetViews>
  <sheetFormatPr defaultColWidth="0" defaultRowHeight="11.25" customHeight="1" zeroHeight="1"/>
  <cols>
    <col min="1" max="95" width="1.5703125" style="225" customWidth="1"/>
    <col min="96" max="133" width="1.5703125" style="241" customWidth="1"/>
    <col min="134" max="143" width="1.57031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6" t="s">
        <v>208</v>
      </c>
      <c r="DI1" s="797"/>
      <c r="DJ1" s="797"/>
      <c r="DK1" s="797"/>
      <c r="DL1" s="797"/>
      <c r="DM1" s="797"/>
      <c r="DN1" s="798"/>
      <c r="DO1" s="225"/>
      <c r="DP1" s="796" t="s">
        <v>209</v>
      </c>
      <c r="DQ1" s="797"/>
      <c r="DR1" s="797"/>
      <c r="DS1" s="797"/>
      <c r="DT1" s="797"/>
      <c r="DU1" s="797"/>
      <c r="DV1" s="797"/>
      <c r="DW1" s="797"/>
      <c r="DX1" s="797"/>
      <c r="DY1" s="797"/>
      <c r="DZ1" s="797"/>
      <c r="EA1" s="797"/>
      <c r="EB1" s="797"/>
      <c r="EC1" s="798"/>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8" t="s">
        <v>211</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212</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213</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c r="B4" s="738" t="s">
        <v>1</v>
      </c>
      <c r="C4" s="739"/>
      <c r="D4" s="739"/>
      <c r="E4" s="739"/>
      <c r="F4" s="739"/>
      <c r="G4" s="739"/>
      <c r="H4" s="739"/>
      <c r="I4" s="739"/>
      <c r="J4" s="739"/>
      <c r="K4" s="739"/>
      <c r="L4" s="739"/>
      <c r="M4" s="739"/>
      <c r="N4" s="739"/>
      <c r="O4" s="739"/>
      <c r="P4" s="739"/>
      <c r="Q4" s="740"/>
      <c r="R4" s="738" t="s">
        <v>214</v>
      </c>
      <c r="S4" s="739"/>
      <c r="T4" s="739"/>
      <c r="U4" s="739"/>
      <c r="V4" s="739"/>
      <c r="W4" s="739"/>
      <c r="X4" s="739"/>
      <c r="Y4" s="740"/>
      <c r="Z4" s="738" t="s">
        <v>215</v>
      </c>
      <c r="AA4" s="739"/>
      <c r="AB4" s="739"/>
      <c r="AC4" s="740"/>
      <c r="AD4" s="738" t="s">
        <v>216</v>
      </c>
      <c r="AE4" s="739"/>
      <c r="AF4" s="739"/>
      <c r="AG4" s="739"/>
      <c r="AH4" s="739"/>
      <c r="AI4" s="739"/>
      <c r="AJ4" s="739"/>
      <c r="AK4" s="740"/>
      <c r="AL4" s="738" t="s">
        <v>215</v>
      </c>
      <c r="AM4" s="739"/>
      <c r="AN4" s="739"/>
      <c r="AO4" s="740"/>
      <c r="AP4" s="799" t="s">
        <v>217</v>
      </c>
      <c r="AQ4" s="799"/>
      <c r="AR4" s="799"/>
      <c r="AS4" s="799"/>
      <c r="AT4" s="799"/>
      <c r="AU4" s="799"/>
      <c r="AV4" s="799"/>
      <c r="AW4" s="799"/>
      <c r="AX4" s="799"/>
      <c r="AY4" s="799"/>
      <c r="AZ4" s="799"/>
      <c r="BA4" s="799"/>
      <c r="BB4" s="799"/>
      <c r="BC4" s="799"/>
      <c r="BD4" s="799"/>
      <c r="BE4" s="799"/>
      <c r="BF4" s="799"/>
      <c r="BG4" s="799" t="s">
        <v>218</v>
      </c>
      <c r="BH4" s="799"/>
      <c r="BI4" s="799"/>
      <c r="BJ4" s="799"/>
      <c r="BK4" s="799"/>
      <c r="BL4" s="799"/>
      <c r="BM4" s="799"/>
      <c r="BN4" s="799"/>
      <c r="BO4" s="799" t="s">
        <v>215</v>
      </c>
      <c r="BP4" s="799"/>
      <c r="BQ4" s="799"/>
      <c r="BR4" s="799"/>
      <c r="BS4" s="799" t="s">
        <v>219</v>
      </c>
      <c r="BT4" s="799"/>
      <c r="BU4" s="799"/>
      <c r="BV4" s="799"/>
      <c r="BW4" s="799"/>
      <c r="BX4" s="799"/>
      <c r="BY4" s="799"/>
      <c r="BZ4" s="799"/>
      <c r="CA4" s="799"/>
      <c r="CB4" s="799"/>
      <c r="CD4" s="781" t="s">
        <v>220</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29" customFormat="1" ht="11.25" customHeight="1">
      <c r="B5" s="763" t="s">
        <v>221</v>
      </c>
      <c r="C5" s="764"/>
      <c r="D5" s="764"/>
      <c r="E5" s="764"/>
      <c r="F5" s="764"/>
      <c r="G5" s="764"/>
      <c r="H5" s="764"/>
      <c r="I5" s="764"/>
      <c r="J5" s="764"/>
      <c r="K5" s="764"/>
      <c r="L5" s="764"/>
      <c r="M5" s="764"/>
      <c r="N5" s="764"/>
      <c r="O5" s="764"/>
      <c r="P5" s="764"/>
      <c r="Q5" s="765"/>
      <c r="R5" s="729">
        <v>6417540</v>
      </c>
      <c r="S5" s="730"/>
      <c r="T5" s="730"/>
      <c r="U5" s="730"/>
      <c r="V5" s="730"/>
      <c r="W5" s="730"/>
      <c r="X5" s="730"/>
      <c r="Y5" s="776"/>
      <c r="Z5" s="794">
        <v>24.3</v>
      </c>
      <c r="AA5" s="794"/>
      <c r="AB5" s="794"/>
      <c r="AC5" s="794"/>
      <c r="AD5" s="795">
        <v>6417540</v>
      </c>
      <c r="AE5" s="795"/>
      <c r="AF5" s="795"/>
      <c r="AG5" s="795"/>
      <c r="AH5" s="795"/>
      <c r="AI5" s="795"/>
      <c r="AJ5" s="795"/>
      <c r="AK5" s="795"/>
      <c r="AL5" s="777">
        <v>51.6</v>
      </c>
      <c r="AM5" s="746"/>
      <c r="AN5" s="746"/>
      <c r="AO5" s="778"/>
      <c r="AP5" s="763" t="s">
        <v>222</v>
      </c>
      <c r="AQ5" s="764"/>
      <c r="AR5" s="764"/>
      <c r="AS5" s="764"/>
      <c r="AT5" s="764"/>
      <c r="AU5" s="764"/>
      <c r="AV5" s="764"/>
      <c r="AW5" s="764"/>
      <c r="AX5" s="764"/>
      <c r="AY5" s="764"/>
      <c r="AZ5" s="764"/>
      <c r="BA5" s="764"/>
      <c r="BB5" s="764"/>
      <c r="BC5" s="764"/>
      <c r="BD5" s="764"/>
      <c r="BE5" s="764"/>
      <c r="BF5" s="765"/>
      <c r="BG5" s="664">
        <v>6417540</v>
      </c>
      <c r="BH5" s="667"/>
      <c r="BI5" s="667"/>
      <c r="BJ5" s="667"/>
      <c r="BK5" s="667"/>
      <c r="BL5" s="667"/>
      <c r="BM5" s="667"/>
      <c r="BN5" s="668"/>
      <c r="BO5" s="726">
        <v>100</v>
      </c>
      <c r="BP5" s="726"/>
      <c r="BQ5" s="726"/>
      <c r="BR5" s="726"/>
      <c r="BS5" s="727">
        <v>32236</v>
      </c>
      <c r="BT5" s="727"/>
      <c r="BU5" s="727"/>
      <c r="BV5" s="727"/>
      <c r="BW5" s="727"/>
      <c r="BX5" s="727"/>
      <c r="BY5" s="727"/>
      <c r="BZ5" s="727"/>
      <c r="CA5" s="727"/>
      <c r="CB5" s="768"/>
      <c r="CD5" s="781" t="s">
        <v>217</v>
      </c>
      <c r="CE5" s="782"/>
      <c r="CF5" s="782"/>
      <c r="CG5" s="782"/>
      <c r="CH5" s="782"/>
      <c r="CI5" s="782"/>
      <c r="CJ5" s="782"/>
      <c r="CK5" s="782"/>
      <c r="CL5" s="782"/>
      <c r="CM5" s="782"/>
      <c r="CN5" s="782"/>
      <c r="CO5" s="782"/>
      <c r="CP5" s="782"/>
      <c r="CQ5" s="783"/>
      <c r="CR5" s="781" t="s">
        <v>223</v>
      </c>
      <c r="CS5" s="782"/>
      <c r="CT5" s="782"/>
      <c r="CU5" s="782"/>
      <c r="CV5" s="782"/>
      <c r="CW5" s="782"/>
      <c r="CX5" s="782"/>
      <c r="CY5" s="783"/>
      <c r="CZ5" s="781" t="s">
        <v>215</v>
      </c>
      <c r="DA5" s="782"/>
      <c r="DB5" s="782"/>
      <c r="DC5" s="783"/>
      <c r="DD5" s="781" t="s">
        <v>224</v>
      </c>
      <c r="DE5" s="782"/>
      <c r="DF5" s="782"/>
      <c r="DG5" s="782"/>
      <c r="DH5" s="782"/>
      <c r="DI5" s="782"/>
      <c r="DJ5" s="782"/>
      <c r="DK5" s="782"/>
      <c r="DL5" s="782"/>
      <c r="DM5" s="782"/>
      <c r="DN5" s="782"/>
      <c r="DO5" s="782"/>
      <c r="DP5" s="783"/>
      <c r="DQ5" s="781" t="s">
        <v>225</v>
      </c>
      <c r="DR5" s="782"/>
      <c r="DS5" s="782"/>
      <c r="DT5" s="782"/>
      <c r="DU5" s="782"/>
      <c r="DV5" s="782"/>
      <c r="DW5" s="782"/>
      <c r="DX5" s="782"/>
      <c r="DY5" s="782"/>
      <c r="DZ5" s="782"/>
      <c r="EA5" s="782"/>
      <c r="EB5" s="782"/>
      <c r="EC5" s="783"/>
    </row>
    <row r="6" spans="2:143" ht="11.25" customHeight="1">
      <c r="B6" s="661" t="s">
        <v>226</v>
      </c>
      <c r="C6" s="662"/>
      <c r="D6" s="662"/>
      <c r="E6" s="662"/>
      <c r="F6" s="662"/>
      <c r="G6" s="662"/>
      <c r="H6" s="662"/>
      <c r="I6" s="662"/>
      <c r="J6" s="662"/>
      <c r="K6" s="662"/>
      <c r="L6" s="662"/>
      <c r="M6" s="662"/>
      <c r="N6" s="662"/>
      <c r="O6" s="662"/>
      <c r="P6" s="662"/>
      <c r="Q6" s="663"/>
      <c r="R6" s="664">
        <v>193701</v>
      </c>
      <c r="S6" s="667"/>
      <c r="T6" s="667"/>
      <c r="U6" s="667"/>
      <c r="V6" s="667"/>
      <c r="W6" s="667"/>
      <c r="X6" s="667"/>
      <c r="Y6" s="668"/>
      <c r="Z6" s="726">
        <v>0.7</v>
      </c>
      <c r="AA6" s="726"/>
      <c r="AB6" s="726"/>
      <c r="AC6" s="726"/>
      <c r="AD6" s="727">
        <v>193701</v>
      </c>
      <c r="AE6" s="727"/>
      <c r="AF6" s="727"/>
      <c r="AG6" s="727"/>
      <c r="AH6" s="727"/>
      <c r="AI6" s="727"/>
      <c r="AJ6" s="727"/>
      <c r="AK6" s="727"/>
      <c r="AL6" s="669">
        <v>1.6</v>
      </c>
      <c r="AM6" s="670"/>
      <c r="AN6" s="670"/>
      <c r="AO6" s="728"/>
      <c r="AP6" s="661" t="s">
        <v>227</v>
      </c>
      <c r="AQ6" s="662"/>
      <c r="AR6" s="662"/>
      <c r="AS6" s="662"/>
      <c r="AT6" s="662"/>
      <c r="AU6" s="662"/>
      <c r="AV6" s="662"/>
      <c r="AW6" s="662"/>
      <c r="AX6" s="662"/>
      <c r="AY6" s="662"/>
      <c r="AZ6" s="662"/>
      <c r="BA6" s="662"/>
      <c r="BB6" s="662"/>
      <c r="BC6" s="662"/>
      <c r="BD6" s="662"/>
      <c r="BE6" s="662"/>
      <c r="BF6" s="663"/>
      <c r="BG6" s="664">
        <v>6417540</v>
      </c>
      <c r="BH6" s="667"/>
      <c r="BI6" s="667"/>
      <c r="BJ6" s="667"/>
      <c r="BK6" s="667"/>
      <c r="BL6" s="667"/>
      <c r="BM6" s="667"/>
      <c r="BN6" s="668"/>
      <c r="BO6" s="726">
        <v>100</v>
      </c>
      <c r="BP6" s="726"/>
      <c r="BQ6" s="726"/>
      <c r="BR6" s="726"/>
      <c r="BS6" s="727">
        <v>32236</v>
      </c>
      <c r="BT6" s="727"/>
      <c r="BU6" s="727"/>
      <c r="BV6" s="727"/>
      <c r="BW6" s="727"/>
      <c r="BX6" s="727"/>
      <c r="BY6" s="727"/>
      <c r="BZ6" s="727"/>
      <c r="CA6" s="727"/>
      <c r="CB6" s="768"/>
      <c r="CD6" s="735" t="s">
        <v>228</v>
      </c>
      <c r="CE6" s="736"/>
      <c r="CF6" s="736"/>
      <c r="CG6" s="736"/>
      <c r="CH6" s="736"/>
      <c r="CI6" s="736"/>
      <c r="CJ6" s="736"/>
      <c r="CK6" s="736"/>
      <c r="CL6" s="736"/>
      <c r="CM6" s="736"/>
      <c r="CN6" s="736"/>
      <c r="CO6" s="736"/>
      <c r="CP6" s="736"/>
      <c r="CQ6" s="737"/>
      <c r="CR6" s="664">
        <v>200062</v>
      </c>
      <c r="CS6" s="667"/>
      <c r="CT6" s="667"/>
      <c r="CU6" s="667"/>
      <c r="CV6" s="667"/>
      <c r="CW6" s="667"/>
      <c r="CX6" s="667"/>
      <c r="CY6" s="668"/>
      <c r="CZ6" s="777">
        <v>0.8</v>
      </c>
      <c r="DA6" s="746"/>
      <c r="DB6" s="746"/>
      <c r="DC6" s="780"/>
      <c r="DD6" s="672" t="s">
        <v>172</v>
      </c>
      <c r="DE6" s="667"/>
      <c r="DF6" s="667"/>
      <c r="DG6" s="667"/>
      <c r="DH6" s="667"/>
      <c r="DI6" s="667"/>
      <c r="DJ6" s="667"/>
      <c r="DK6" s="667"/>
      <c r="DL6" s="667"/>
      <c r="DM6" s="667"/>
      <c r="DN6" s="667"/>
      <c r="DO6" s="667"/>
      <c r="DP6" s="668"/>
      <c r="DQ6" s="672">
        <v>200062</v>
      </c>
      <c r="DR6" s="667"/>
      <c r="DS6" s="667"/>
      <c r="DT6" s="667"/>
      <c r="DU6" s="667"/>
      <c r="DV6" s="667"/>
      <c r="DW6" s="667"/>
      <c r="DX6" s="667"/>
      <c r="DY6" s="667"/>
      <c r="DZ6" s="667"/>
      <c r="EA6" s="667"/>
      <c r="EB6" s="667"/>
      <c r="EC6" s="707"/>
    </row>
    <row r="7" spans="2:143" ht="11.25" customHeight="1">
      <c r="B7" s="661" t="s">
        <v>229</v>
      </c>
      <c r="C7" s="662"/>
      <c r="D7" s="662"/>
      <c r="E7" s="662"/>
      <c r="F7" s="662"/>
      <c r="G7" s="662"/>
      <c r="H7" s="662"/>
      <c r="I7" s="662"/>
      <c r="J7" s="662"/>
      <c r="K7" s="662"/>
      <c r="L7" s="662"/>
      <c r="M7" s="662"/>
      <c r="N7" s="662"/>
      <c r="O7" s="662"/>
      <c r="P7" s="662"/>
      <c r="Q7" s="663"/>
      <c r="R7" s="664">
        <v>10441</v>
      </c>
      <c r="S7" s="667"/>
      <c r="T7" s="667"/>
      <c r="U7" s="667"/>
      <c r="V7" s="667"/>
      <c r="W7" s="667"/>
      <c r="X7" s="667"/>
      <c r="Y7" s="668"/>
      <c r="Z7" s="726">
        <v>0</v>
      </c>
      <c r="AA7" s="726"/>
      <c r="AB7" s="726"/>
      <c r="AC7" s="726"/>
      <c r="AD7" s="727">
        <v>10441</v>
      </c>
      <c r="AE7" s="727"/>
      <c r="AF7" s="727"/>
      <c r="AG7" s="727"/>
      <c r="AH7" s="727"/>
      <c r="AI7" s="727"/>
      <c r="AJ7" s="727"/>
      <c r="AK7" s="727"/>
      <c r="AL7" s="669">
        <v>0.1</v>
      </c>
      <c r="AM7" s="670"/>
      <c r="AN7" s="670"/>
      <c r="AO7" s="728"/>
      <c r="AP7" s="661" t="s">
        <v>230</v>
      </c>
      <c r="AQ7" s="662"/>
      <c r="AR7" s="662"/>
      <c r="AS7" s="662"/>
      <c r="AT7" s="662"/>
      <c r="AU7" s="662"/>
      <c r="AV7" s="662"/>
      <c r="AW7" s="662"/>
      <c r="AX7" s="662"/>
      <c r="AY7" s="662"/>
      <c r="AZ7" s="662"/>
      <c r="BA7" s="662"/>
      <c r="BB7" s="662"/>
      <c r="BC7" s="662"/>
      <c r="BD7" s="662"/>
      <c r="BE7" s="662"/>
      <c r="BF7" s="663"/>
      <c r="BG7" s="664">
        <v>3174869</v>
      </c>
      <c r="BH7" s="667"/>
      <c r="BI7" s="667"/>
      <c r="BJ7" s="667"/>
      <c r="BK7" s="667"/>
      <c r="BL7" s="667"/>
      <c r="BM7" s="667"/>
      <c r="BN7" s="668"/>
      <c r="BO7" s="726">
        <v>49.5</v>
      </c>
      <c r="BP7" s="726"/>
      <c r="BQ7" s="726"/>
      <c r="BR7" s="726"/>
      <c r="BS7" s="727">
        <v>32236</v>
      </c>
      <c r="BT7" s="727"/>
      <c r="BU7" s="727"/>
      <c r="BV7" s="727"/>
      <c r="BW7" s="727"/>
      <c r="BX7" s="727"/>
      <c r="BY7" s="727"/>
      <c r="BZ7" s="727"/>
      <c r="CA7" s="727"/>
      <c r="CB7" s="768"/>
      <c r="CD7" s="708" t="s">
        <v>231</v>
      </c>
      <c r="CE7" s="705"/>
      <c r="CF7" s="705"/>
      <c r="CG7" s="705"/>
      <c r="CH7" s="705"/>
      <c r="CI7" s="705"/>
      <c r="CJ7" s="705"/>
      <c r="CK7" s="705"/>
      <c r="CL7" s="705"/>
      <c r="CM7" s="705"/>
      <c r="CN7" s="705"/>
      <c r="CO7" s="705"/>
      <c r="CP7" s="705"/>
      <c r="CQ7" s="706"/>
      <c r="CR7" s="664">
        <v>5600030</v>
      </c>
      <c r="CS7" s="667"/>
      <c r="CT7" s="667"/>
      <c r="CU7" s="667"/>
      <c r="CV7" s="667"/>
      <c r="CW7" s="667"/>
      <c r="CX7" s="667"/>
      <c r="CY7" s="668"/>
      <c r="CZ7" s="726">
        <v>21.7</v>
      </c>
      <c r="DA7" s="726"/>
      <c r="DB7" s="726"/>
      <c r="DC7" s="726"/>
      <c r="DD7" s="672">
        <v>243454</v>
      </c>
      <c r="DE7" s="667"/>
      <c r="DF7" s="667"/>
      <c r="DG7" s="667"/>
      <c r="DH7" s="667"/>
      <c r="DI7" s="667"/>
      <c r="DJ7" s="667"/>
      <c r="DK7" s="667"/>
      <c r="DL7" s="667"/>
      <c r="DM7" s="667"/>
      <c r="DN7" s="667"/>
      <c r="DO7" s="667"/>
      <c r="DP7" s="668"/>
      <c r="DQ7" s="672">
        <v>4935604</v>
      </c>
      <c r="DR7" s="667"/>
      <c r="DS7" s="667"/>
      <c r="DT7" s="667"/>
      <c r="DU7" s="667"/>
      <c r="DV7" s="667"/>
      <c r="DW7" s="667"/>
      <c r="DX7" s="667"/>
      <c r="DY7" s="667"/>
      <c r="DZ7" s="667"/>
      <c r="EA7" s="667"/>
      <c r="EB7" s="667"/>
      <c r="EC7" s="707"/>
    </row>
    <row r="8" spans="2:143" ht="11.25" customHeight="1">
      <c r="B8" s="661" t="s">
        <v>232</v>
      </c>
      <c r="C8" s="662"/>
      <c r="D8" s="662"/>
      <c r="E8" s="662"/>
      <c r="F8" s="662"/>
      <c r="G8" s="662"/>
      <c r="H8" s="662"/>
      <c r="I8" s="662"/>
      <c r="J8" s="662"/>
      <c r="K8" s="662"/>
      <c r="L8" s="662"/>
      <c r="M8" s="662"/>
      <c r="N8" s="662"/>
      <c r="O8" s="662"/>
      <c r="P8" s="662"/>
      <c r="Q8" s="663"/>
      <c r="R8" s="664">
        <v>23274</v>
      </c>
      <c r="S8" s="667"/>
      <c r="T8" s="667"/>
      <c r="U8" s="667"/>
      <c r="V8" s="667"/>
      <c r="W8" s="667"/>
      <c r="X8" s="667"/>
      <c r="Y8" s="668"/>
      <c r="Z8" s="726">
        <v>0.1</v>
      </c>
      <c r="AA8" s="726"/>
      <c r="AB8" s="726"/>
      <c r="AC8" s="726"/>
      <c r="AD8" s="727">
        <v>23274</v>
      </c>
      <c r="AE8" s="727"/>
      <c r="AF8" s="727"/>
      <c r="AG8" s="727"/>
      <c r="AH8" s="727"/>
      <c r="AI8" s="727"/>
      <c r="AJ8" s="727"/>
      <c r="AK8" s="727"/>
      <c r="AL8" s="669">
        <v>0.2</v>
      </c>
      <c r="AM8" s="670"/>
      <c r="AN8" s="670"/>
      <c r="AO8" s="728"/>
      <c r="AP8" s="661" t="s">
        <v>233</v>
      </c>
      <c r="AQ8" s="662"/>
      <c r="AR8" s="662"/>
      <c r="AS8" s="662"/>
      <c r="AT8" s="662"/>
      <c r="AU8" s="662"/>
      <c r="AV8" s="662"/>
      <c r="AW8" s="662"/>
      <c r="AX8" s="662"/>
      <c r="AY8" s="662"/>
      <c r="AZ8" s="662"/>
      <c r="BA8" s="662"/>
      <c r="BB8" s="662"/>
      <c r="BC8" s="662"/>
      <c r="BD8" s="662"/>
      <c r="BE8" s="662"/>
      <c r="BF8" s="663"/>
      <c r="BG8" s="664">
        <v>102479</v>
      </c>
      <c r="BH8" s="667"/>
      <c r="BI8" s="667"/>
      <c r="BJ8" s="667"/>
      <c r="BK8" s="667"/>
      <c r="BL8" s="667"/>
      <c r="BM8" s="667"/>
      <c r="BN8" s="668"/>
      <c r="BO8" s="726">
        <v>1.6</v>
      </c>
      <c r="BP8" s="726"/>
      <c r="BQ8" s="726"/>
      <c r="BR8" s="726"/>
      <c r="BS8" s="672" t="s">
        <v>172</v>
      </c>
      <c r="BT8" s="667"/>
      <c r="BU8" s="667"/>
      <c r="BV8" s="667"/>
      <c r="BW8" s="667"/>
      <c r="BX8" s="667"/>
      <c r="BY8" s="667"/>
      <c r="BZ8" s="667"/>
      <c r="CA8" s="667"/>
      <c r="CB8" s="707"/>
      <c r="CD8" s="708" t="s">
        <v>234</v>
      </c>
      <c r="CE8" s="705"/>
      <c r="CF8" s="705"/>
      <c r="CG8" s="705"/>
      <c r="CH8" s="705"/>
      <c r="CI8" s="705"/>
      <c r="CJ8" s="705"/>
      <c r="CK8" s="705"/>
      <c r="CL8" s="705"/>
      <c r="CM8" s="705"/>
      <c r="CN8" s="705"/>
      <c r="CO8" s="705"/>
      <c r="CP8" s="705"/>
      <c r="CQ8" s="706"/>
      <c r="CR8" s="664">
        <v>9030589</v>
      </c>
      <c r="CS8" s="667"/>
      <c r="CT8" s="667"/>
      <c r="CU8" s="667"/>
      <c r="CV8" s="667"/>
      <c r="CW8" s="667"/>
      <c r="CX8" s="667"/>
      <c r="CY8" s="668"/>
      <c r="CZ8" s="726">
        <v>34.9</v>
      </c>
      <c r="DA8" s="726"/>
      <c r="DB8" s="726"/>
      <c r="DC8" s="726"/>
      <c r="DD8" s="672">
        <v>225420</v>
      </c>
      <c r="DE8" s="667"/>
      <c r="DF8" s="667"/>
      <c r="DG8" s="667"/>
      <c r="DH8" s="667"/>
      <c r="DI8" s="667"/>
      <c r="DJ8" s="667"/>
      <c r="DK8" s="667"/>
      <c r="DL8" s="667"/>
      <c r="DM8" s="667"/>
      <c r="DN8" s="667"/>
      <c r="DO8" s="667"/>
      <c r="DP8" s="668"/>
      <c r="DQ8" s="672">
        <v>4099670</v>
      </c>
      <c r="DR8" s="667"/>
      <c r="DS8" s="667"/>
      <c r="DT8" s="667"/>
      <c r="DU8" s="667"/>
      <c r="DV8" s="667"/>
      <c r="DW8" s="667"/>
      <c r="DX8" s="667"/>
      <c r="DY8" s="667"/>
      <c r="DZ8" s="667"/>
      <c r="EA8" s="667"/>
      <c r="EB8" s="667"/>
      <c r="EC8" s="707"/>
    </row>
    <row r="9" spans="2:143" ht="11.25" customHeight="1">
      <c r="B9" s="661" t="s">
        <v>235</v>
      </c>
      <c r="C9" s="662"/>
      <c r="D9" s="662"/>
      <c r="E9" s="662"/>
      <c r="F9" s="662"/>
      <c r="G9" s="662"/>
      <c r="H9" s="662"/>
      <c r="I9" s="662"/>
      <c r="J9" s="662"/>
      <c r="K9" s="662"/>
      <c r="L9" s="662"/>
      <c r="M9" s="662"/>
      <c r="N9" s="662"/>
      <c r="O9" s="662"/>
      <c r="P9" s="662"/>
      <c r="Q9" s="663"/>
      <c r="R9" s="664">
        <v>21409</v>
      </c>
      <c r="S9" s="667"/>
      <c r="T9" s="667"/>
      <c r="U9" s="667"/>
      <c r="V9" s="667"/>
      <c r="W9" s="667"/>
      <c r="X9" s="667"/>
      <c r="Y9" s="668"/>
      <c r="Z9" s="726">
        <v>0.1</v>
      </c>
      <c r="AA9" s="726"/>
      <c r="AB9" s="726"/>
      <c r="AC9" s="726"/>
      <c r="AD9" s="727">
        <v>21409</v>
      </c>
      <c r="AE9" s="727"/>
      <c r="AF9" s="727"/>
      <c r="AG9" s="727"/>
      <c r="AH9" s="727"/>
      <c r="AI9" s="727"/>
      <c r="AJ9" s="727"/>
      <c r="AK9" s="727"/>
      <c r="AL9" s="669">
        <v>0.2</v>
      </c>
      <c r="AM9" s="670"/>
      <c r="AN9" s="670"/>
      <c r="AO9" s="728"/>
      <c r="AP9" s="661" t="s">
        <v>236</v>
      </c>
      <c r="AQ9" s="662"/>
      <c r="AR9" s="662"/>
      <c r="AS9" s="662"/>
      <c r="AT9" s="662"/>
      <c r="AU9" s="662"/>
      <c r="AV9" s="662"/>
      <c r="AW9" s="662"/>
      <c r="AX9" s="662"/>
      <c r="AY9" s="662"/>
      <c r="AZ9" s="662"/>
      <c r="BA9" s="662"/>
      <c r="BB9" s="662"/>
      <c r="BC9" s="662"/>
      <c r="BD9" s="662"/>
      <c r="BE9" s="662"/>
      <c r="BF9" s="663"/>
      <c r="BG9" s="664">
        <v>2776125</v>
      </c>
      <c r="BH9" s="667"/>
      <c r="BI9" s="667"/>
      <c r="BJ9" s="667"/>
      <c r="BK9" s="667"/>
      <c r="BL9" s="667"/>
      <c r="BM9" s="667"/>
      <c r="BN9" s="668"/>
      <c r="BO9" s="726">
        <v>43.3</v>
      </c>
      <c r="BP9" s="726"/>
      <c r="BQ9" s="726"/>
      <c r="BR9" s="726"/>
      <c r="BS9" s="672" t="s">
        <v>172</v>
      </c>
      <c r="BT9" s="667"/>
      <c r="BU9" s="667"/>
      <c r="BV9" s="667"/>
      <c r="BW9" s="667"/>
      <c r="BX9" s="667"/>
      <c r="BY9" s="667"/>
      <c r="BZ9" s="667"/>
      <c r="CA9" s="667"/>
      <c r="CB9" s="707"/>
      <c r="CD9" s="708" t="s">
        <v>237</v>
      </c>
      <c r="CE9" s="705"/>
      <c r="CF9" s="705"/>
      <c r="CG9" s="705"/>
      <c r="CH9" s="705"/>
      <c r="CI9" s="705"/>
      <c r="CJ9" s="705"/>
      <c r="CK9" s="705"/>
      <c r="CL9" s="705"/>
      <c r="CM9" s="705"/>
      <c r="CN9" s="705"/>
      <c r="CO9" s="705"/>
      <c r="CP9" s="705"/>
      <c r="CQ9" s="706"/>
      <c r="CR9" s="664">
        <v>2047873</v>
      </c>
      <c r="CS9" s="667"/>
      <c r="CT9" s="667"/>
      <c r="CU9" s="667"/>
      <c r="CV9" s="667"/>
      <c r="CW9" s="667"/>
      <c r="CX9" s="667"/>
      <c r="CY9" s="668"/>
      <c r="CZ9" s="726">
        <v>7.9</v>
      </c>
      <c r="DA9" s="726"/>
      <c r="DB9" s="726"/>
      <c r="DC9" s="726"/>
      <c r="DD9" s="672">
        <v>15143</v>
      </c>
      <c r="DE9" s="667"/>
      <c r="DF9" s="667"/>
      <c r="DG9" s="667"/>
      <c r="DH9" s="667"/>
      <c r="DI9" s="667"/>
      <c r="DJ9" s="667"/>
      <c r="DK9" s="667"/>
      <c r="DL9" s="667"/>
      <c r="DM9" s="667"/>
      <c r="DN9" s="667"/>
      <c r="DO9" s="667"/>
      <c r="DP9" s="668"/>
      <c r="DQ9" s="672">
        <v>1653452</v>
      </c>
      <c r="DR9" s="667"/>
      <c r="DS9" s="667"/>
      <c r="DT9" s="667"/>
      <c r="DU9" s="667"/>
      <c r="DV9" s="667"/>
      <c r="DW9" s="667"/>
      <c r="DX9" s="667"/>
      <c r="DY9" s="667"/>
      <c r="DZ9" s="667"/>
      <c r="EA9" s="667"/>
      <c r="EB9" s="667"/>
      <c r="EC9" s="707"/>
    </row>
    <row r="10" spans="2:143" ht="11.25" customHeight="1">
      <c r="B10" s="661" t="s">
        <v>238</v>
      </c>
      <c r="C10" s="662"/>
      <c r="D10" s="662"/>
      <c r="E10" s="662"/>
      <c r="F10" s="662"/>
      <c r="G10" s="662"/>
      <c r="H10" s="662"/>
      <c r="I10" s="662"/>
      <c r="J10" s="662"/>
      <c r="K10" s="662"/>
      <c r="L10" s="662"/>
      <c r="M10" s="662"/>
      <c r="N10" s="662"/>
      <c r="O10" s="662"/>
      <c r="P10" s="662"/>
      <c r="Q10" s="663"/>
      <c r="R10" s="664" t="s">
        <v>172</v>
      </c>
      <c r="S10" s="667"/>
      <c r="T10" s="667"/>
      <c r="U10" s="667"/>
      <c r="V10" s="667"/>
      <c r="W10" s="667"/>
      <c r="X10" s="667"/>
      <c r="Y10" s="668"/>
      <c r="Z10" s="726" t="s">
        <v>172</v>
      </c>
      <c r="AA10" s="726"/>
      <c r="AB10" s="726"/>
      <c r="AC10" s="726"/>
      <c r="AD10" s="727" t="s">
        <v>172</v>
      </c>
      <c r="AE10" s="727"/>
      <c r="AF10" s="727"/>
      <c r="AG10" s="727"/>
      <c r="AH10" s="727"/>
      <c r="AI10" s="727"/>
      <c r="AJ10" s="727"/>
      <c r="AK10" s="727"/>
      <c r="AL10" s="669" t="s">
        <v>172</v>
      </c>
      <c r="AM10" s="670"/>
      <c r="AN10" s="670"/>
      <c r="AO10" s="728"/>
      <c r="AP10" s="661" t="s">
        <v>239</v>
      </c>
      <c r="AQ10" s="662"/>
      <c r="AR10" s="662"/>
      <c r="AS10" s="662"/>
      <c r="AT10" s="662"/>
      <c r="AU10" s="662"/>
      <c r="AV10" s="662"/>
      <c r="AW10" s="662"/>
      <c r="AX10" s="662"/>
      <c r="AY10" s="662"/>
      <c r="AZ10" s="662"/>
      <c r="BA10" s="662"/>
      <c r="BB10" s="662"/>
      <c r="BC10" s="662"/>
      <c r="BD10" s="662"/>
      <c r="BE10" s="662"/>
      <c r="BF10" s="663"/>
      <c r="BG10" s="664">
        <v>123158</v>
      </c>
      <c r="BH10" s="667"/>
      <c r="BI10" s="667"/>
      <c r="BJ10" s="667"/>
      <c r="BK10" s="667"/>
      <c r="BL10" s="667"/>
      <c r="BM10" s="667"/>
      <c r="BN10" s="668"/>
      <c r="BO10" s="726">
        <v>1.9</v>
      </c>
      <c r="BP10" s="726"/>
      <c r="BQ10" s="726"/>
      <c r="BR10" s="726"/>
      <c r="BS10" s="672" t="s">
        <v>136</v>
      </c>
      <c r="BT10" s="667"/>
      <c r="BU10" s="667"/>
      <c r="BV10" s="667"/>
      <c r="BW10" s="667"/>
      <c r="BX10" s="667"/>
      <c r="BY10" s="667"/>
      <c r="BZ10" s="667"/>
      <c r="CA10" s="667"/>
      <c r="CB10" s="707"/>
      <c r="CD10" s="708" t="s">
        <v>240</v>
      </c>
      <c r="CE10" s="705"/>
      <c r="CF10" s="705"/>
      <c r="CG10" s="705"/>
      <c r="CH10" s="705"/>
      <c r="CI10" s="705"/>
      <c r="CJ10" s="705"/>
      <c r="CK10" s="705"/>
      <c r="CL10" s="705"/>
      <c r="CM10" s="705"/>
      <c r="CN10" s="705"/>
      <c r="CO10" s="705"/>
      <c r="CP10" s="705"/>
      <c r="CQ10" s="706"/>
      <c r="CR10" s="664" t="s">
        <v>172</v>
      </c>
      <c r="CS10" s="667"/>
      <c r="CT10" s="667"/>
      <c r="CU10" s="667"/>
      <c r="CV10" s="667"/>
      <c r="CW10" s="667"/>
      <c r="CX10" s="667"/>
      <c r="CY10" s="668"/>
      <c r="CZ10" s="726" t="s">
        <v>172</v>
      </c>
      <c r="DA10" s="726"/>
      <c r="DB10" s="726"/>
      <c r="DC10" s="726"/>
      <c r="DD10" s="672" t="s">
        <v>172</v>
      </c>
      <c r="DE10" s="667"/>
      <c r="DF10" s="667"/>
      <c r="DG10" s="667"/>
      <c r="DH10" s="667"/>
      <c r="DI10" s="667"/>
      <c r="DJ10" s="667"/>
      <c r="DK10" s="667"/>
      <c r="DL10" s="667"/>
      <c r="DM10" s="667"/>
      <c r="DN10" s="667"/>
      <c r="DO10" s="667"/>
      <c r="DP10" s="668"/>
      <c r="DQ10" s="672" t="s">
        <v>172</v>
      </c>
      <c r="DR10" s="667"/>
      <c r="DS10" s="667"/>
      <c r="DT10" s="667"/>
      <c r="DU10" s="667"/>
      <c r="DV10" s="667"/>
      <c r="DW10" s="667"/>
      <c r="DX10" s="667"/>
      <c r="DY10" s="667"/>
      <c r="DZ10" s="667"/>
      <c r="EA10" s="667"/>
      <c r="EB10" s="667"/>
      <c r="EC10" s="707"/>
    </row>
    <row r="11" spans="2:143" ht="11.25" customHeight="1">
      <c r="B11" s="661" t="s">
        <v>241</v>
      </c>
      <c r="C11" s="662"/>
      <c r="D11" s="662"/>
      <c r="E11" s="662"/>
      <c r="F11" s="662"/>
      <c r="G11" s="662"/>
      <c r="H11" s="662"/>
      <c r="I11" s="662"/>
      <c r="J11" s="662"/>
      <c r="K11" s="662"/>
      <c r="L11" s="662"/>
      <c r="M11" s="662"/>
      <c r="N11" s="662"/>
      <c r="O11" s="662"/>
      <c r="P11" s="662"/>
      <c r="Q11" s="663"/>
      <c r="R11" s="664" t="s">
        <v>136</v>
      </c>
      <c r="S11" s="667"/>
      <c r="T11" s="667"/>
      <c r="U11" s="667"/>
      <c r="V11" s="667"/>
      <c r="W11" s="667"/>
      <c r="X11" s="667"/>
      <c r="Y11" s="668"/>
      <c r="Z11" s="726" t="s">
        <v>172</v>
      </c>
      <c r="AA11" s="726"/>
      <c r="AB11" s="726"/>
      <c r="AC11" s="726"/>
      <c r="AD11" s="727" t="s">
        <v>136</v>
      </c>
      <c r="AE11" s="727"/>
      <c r="AF11" s="727"/>
      <c r="AG11" s="727"/>
      <c r="AH11" s="727"/>
      <c r="AI11" s="727"/>
      <c r="AJ11" s="727"/>
      <c r="AK11" s="727"/>
      <c r="AL11" s="669" t="s">
        <v>172</v>
      </c>
      <c r="AM11" s="670"/>
      <c r="AN11" s="670"/>
      <c r="AO11" s="728"/>
      <c r="AP11" s="661" t="s">
        <v>242</v>
      </c>
      <c r="AQ11" s="662"/>
      <c r="AR11" s="662"/>
      <c r="AS11" s="662"/>
      <c r="AT11" s="662"/>
      <c r="AU11" s="662"/>
      <c r="AV11" s="662"/>
      <c r="AW11" s="662"/>
      <c r="AX11" s="662"/>
      <c r="AY11" s="662"/>
      <c r="AZ11" s="662"/>
      <c r="BA11" s="662"/>
      <c r="BB11" s="662"/>
      <c r="BC11" s="662"/>
      <c r="BD11" s="662"/>
      <c r="BE11" s="662"/>
      <c r="BF11" s="663"/>
      <c r="BG11" s="664">
        <v>173107</v>
      </c>
      <c r="BH11" s="667"/>
      <c r="BI11" s="667"/>
      <c r="BJ11" s="667"/>
      <c r="BK11" s="667"/>
      <c r="BL11" s="667"/>
      <c r="BM11" s="667"/>
      <c r="BN11" s="668"/>
      <c r="BO11" s="726">
        <v>2.7</v>
      </c>
      <c r="BP11" s="726"/>
      <c r="BQ11" s="726"/>
      <c r="BR11" s="726"/>
      <c r="BS11" s="672">
        <v>32236</v>
      </c>
      <c r="BT11" s="667"/>
      <c r="BU11" s="667"/>
      <c r="BV11" s="667"/>
      <c r="BW11" s="667"/>
      <c r="BX11" s="667"/>
      <c r="BY11" s="667"/>
      <c r="BZ11" s="667"/>
      <c r="CA11" s="667"/>
      <c r="CB11" s="707"/>
      <c r="CD11" s="708" t="s">
        <v>243</v>
      </c>
      <c r="CE11" s="705"/>
      <c r="CF11" s="705"/>
      <c r="CG11" s="705"/>
      <c r="CH11" s="705"/>
      <c r="CI11" s="705"/>
      <c r="CJ11" s="705"/>
      <c r="CK11" s="705"/>
      <c r="CL11" s="705"/>
      <c r="CM11" s="705"/>
      <c r="CN11" s="705"/>
      <c r="CO11" s="705"/>
      <c r="CP11" s="705"/>
      <c r="CQ11" s="706"/>
      <c r="CR11" s="664">
        <v>613225</v>
      </c>
      <c r="CS11" s="667"/>
      <c r="CT11" s="667"/>
      <c r="CU11" s="667"/>
      <c r="CV11" s="667"/>
      <c r="CW11" s="667"/>
      <c r="CX11" s="667"/>
      <c r="CY11" s="668"/>
      <c r="CZ11" s="726">
        <v>2.4</v>
      </c>
      <c r="DA11" s="726"/>
      <c r="DB11" s="726"/>
      <c r="DC11" s="726"/>
      <c r="DD11" s="672">
        <v>263754</v>
      </c>
      <c r="DE11" s="667"/>
      <c r="DF11" s="667"/>
      <c r="DG11" s="667"/>
      <c r="DH11" s="667"/>
      <c r="DI11" s="667"/>
      <c r="DJ11" s="667"/>
      <c r="DK11" s="667"/>
      <c r="DL11" s="667"/>
      <c r="DM11" s="667"/>
      <c r="DN11" s="667"/>
      <c r="DO11" s="667"/>
      <c r="DP11" s="668"/>
      <c r="DQ11" s="672">
        <v>183607</v>
      </c>
      <c r="DR11" s="667"/>
      <c r="DS11" s="667"/>
      <c r="DT11" s="667"/>
      <c r="DU11" s="667"/>
      <c r="DV11" s="667"/>
      <c r="DW11" s="667"/>
      <c r="DX11" s="667"/>
      <c r="DY11" s="667"/>
      <c r="DZ11" s="667"/>
      <c r="EA11" s="667"/>
      <c r="EB11" s="667"/>
      <c r="EC11" s="707"/>
    </row>
    <row r="12" spans="2:143" ht="11.25" customHeight="1">
      <c r="B12" s="661" t="s">
        <v>244</v>
      </c>
      <c r="C12" s="662"/>
      <c r="D12" s="662"/>
      <c r="E12" s="662"/>
      <c r="F12" s="662"/>
      <c r="G12" s="662"/>
      <c r="H12" s="662"/>
      <c r="I12" s="662"/>
      <c r="J12" s="662"/>
      <c r="K12" s="662"/>
      <c r="L12" s="662"/>
      <c r="M12" s="662"/>
      <c r="N12" s="662"/>
      <c r="O12" s="662"/>
      <c r="P12" s="662"/>
      <c r="Q12" s="663"/>
      <c r="R12" s="664">
        <v>944033</v>
      </c>
      <c r="S12" s="667"/>
      <c r="T12" s="667"/>
      <c r="U12" s="667"/>
      <c r="V12" s="667"/>
      <c r="W12" s="667"/>
      <c r="X12" s="667"/>
      <c r="Y12" s="668"/>
      <c r="Z12" s="726">
        <v>3.6</v>
      </c>
      <c r="AA12" s="726"/>
      <c r="AB12" s="726"/>
      <c r="AC12" s="726"/>
      <c r="AD12" s="727">
        <v>944033</v>
      </c>
      <c r="AE12" s="727"/>
      <c r="AF12" s="727"/>
      <c r="AG12" s="727"/>
      <c r="AH12" s="727"/>
      <c r="AI12" s="727"/>
      <c r="AJ12" s="727"/>
      <c r="AK12" s="727"/>
      <c r="AL12" s="669">
        <v>7.6</v>
      </c>
      <c r="AM12" s="670"/>
      <c r="AN12" s="670"/>
      <c r="AO12" s="728"/>
      <c r="AP12" s="661" t="s">
        <v>245</v>
      </c>
      <c r="AQ12" s="662"/>
      <c r="AR12" s="662"/>
      <c r="AS12" s="662"/>
      <c r="AT12" s="662"/>
      <c r="AU12" s="662"/>
      <c r="AV12" s="662"/>
      <c r="AW12" s="662"/>
      <c r="AX12" s="662"/>
      <c r="AY12" s="662"/>
      <c r="AZ12" s="662"/>
      <c r="BA12" s="662"/>
      <c r="BB12" s="662"/>
      <c r="BC12" s="662"/>
      <c r="BD12" s="662"/>
      <c r="BE12" s="662"/>
      <c r="BF12" s="663"/>
      <c r="BG12" s="664">
        <v>2765873</v>
      </c>
      <c r="BH12" s="667"/>
      <c r="BI12" s="667"/>
      <c r="BJ12" s="667"/>
      <c r="BK12" s="667"/>
      <c r="BL12" s="667"/>
      <c r="BM12" s="667"/>
      <c r="BN12" s="668"/>
      <c r="BO12" s="726">
        <v>43.1</v>
      </c>
      <c r="BP12" s="726"/>
      <c r="BQ12" s="726"/>
      <c r="BR12" s="726"/>
      <c r="BS12" s="672" t="s">
        <v>172</v>
      </c>
      <c r="BT12" s="667"/>
      <c r="BU12" s="667"/>
      <c r="BV12" s="667"/>
      <c r="BW12" s="667"/>
      <c r="BX12" s="667"/>
      <c r="BY12" s="667"/>
      <c r="BZ12" s="667"/>
      <c r="CA12" s="667"/>
      <c r="CB12" s="707"/>
      <c r="CD12" s="708" t="s">
        <v>246</v>
      </c>
      <c r="CE12" s="705"/>
      <c r="CF12" s="705"/>
      <c r="CG12" s="705"/>
      <c r="CH12" s="705"/>
      <c r="CI12" s="705"/>
      <c r="CJ12" s="705"/>
      <c r="CK12" s="705"/>
      <c r="CL12" s="705"/>
      <c r="CM12" s="705"/>
      <c r="CN12" s="705"/>
      <c r="CO12" s="705"/>
      <c r="CP12" s="705"/>
      <c r="CQ12" s="706"/>
      <c r="CR12" s="664">
        <v>225090</v>
      </c>
      <c r="CS12" s="667"/>
      <c r="CT12" s="667"/>
      <c r="CU12" s="667"/>
      <c r="CV12" s="667"/>
      <c r="CW12" s="667"/>
      <c r="CX12" s="667"/>
      <c r="CY12" s="668"/>
      <c r="CZ12" s="726">
        <v>0.9</v>
      </c>
      <c r="DA12" s="726"/>
      <c r="DB12" s="726"/>
      <c r="DC12" s="726"/>
      <c r="DD12" s="672">
        <v>1176</v>
      </c>
      <c r="DE12" s="667"/>
      <c r="DF12" s="667"/>
      <c r="DG12" s="667"/>
      <c r="DH12" s="667"/>
      <c r="DI12" s="667"/>
      <c r="DJ12" s="667"/>
      <c r="DK12" s="667"/>
      <c r="DL12" s="667"/>
      <c r="DM12" s="667"/>
      <c r="DN12" s="667"/>
      <c r="DO12" s="667"/>
      <c r="DP12" s="668"/>
      <c r="DQ12" s="672">
        <v>155767</v>
      </c>
      <c r="DR12" s="667"/>
      <c r="DS12" s="667"/>
      <c r="DT12" s="667"/>
      <c r="DU12" s="667"/>
      <c r="DV12" s="667"/>
      <c r="DW12" s="667"/>
      <c r="DX12" s="667"/>
      <c r="DY12" s="667"/>
      <c r="DZ12" s="667"/>
      <c r="EA12" s="667"/>
      <c r="EB12" s="667"/>
      <c r="EC12" s="707"/>
    </row>
    <row r="13" spans="2:143" ht="11.25" customHeight="1">
      <c r="B13" s="661" t="s">
        <v>247</v>
      </c>
      <c r="C13" s="662"/>
      <c r="D13" s="662"/>
      <c r="E13" s="662"/>
      <c r="F13" s="662"/>
      <c r="G13" s="662"/>
      <c r="H13" s="662"/>
      <c r="I13" s="662"/>
      <c r="J13" s="662"/>
      <c r="K13" s="662"/>
      <c r="L13" s="662"/>
      <c r="M13" s="662"/>
      <c r="N13" s="662"/>
      <c r="O13" s="662"/>
      <c r="P13" s="662"/>
      <c r="Q13" s="663"/>
      <c r="R13" s="664">
        <v>2964</v>
      </c>
      <c r="S13" s="667"/>
      <c r="T13" s="667"/>
      <c r="U13" s="667"/>
      <c r="V13" s="667"/>
      <c r="W13" s="667"/>
      <c r="X13" s="667"/>
      <c r="Y13" s="668"/>
      <c r="Z13" s="726">
        <v>0</v>
      </c>
      <c r="AA13" s="726"/>
      <c r="AB13" s="726"/>
      <c r="AC13" s="726"/>
      <c r="AD13" s="727">
        <v>2964</v>
      </c>
      <c r="AE13" s="727"/>
      <c r="AF13" s="727"/>
      <c r="AG13" s="727"/>
      <c r="AH13" s="727"/>
      <c r="AI13" s="727"/>
      <c r="AJ13" s="727"/>
      <c r="AK13" s="727"/>
      <c r="AL13" s="669">
        <v>0</v>
      </c>
      <c r="AM13" s="670"/>
      <c r="AN13" s="670"/>
      <c r="AO13" s="728"/>
      <c r="AP13" s="661" t="s">
        <v>248</v>
      </c>
      <c r="AQ13" s="662"/>
      <c r="AR13" s="662"/>
      <c r="AS13" s="662"/>
      <c r="AT13" s="662"/>
      <c r="AU13" s="662"/>
      <c r="AV13" s="662"/>
      <c r="AW13" s="662"/>
      <c r="AX13" s="662"/>
      <c r="AY13" s="662"/>
      <c r="AZ13" s="662"/>
      <c r="BA13" s="662"/>
      <c r="BB13" s="662"/>
      <c r="BC13" s="662"/>
      <c r="BD13" s="662"/>
      <c r="BE13" s="662"/>
      <c r="BF13" s="663"/>
      <c r="BG13" s="664">
        <v>2742749</v>
      </c>
      <c r="BH13" s="667"/>
      <c r="BI13" s="667"/>
      <c r="BJ13" s="667"/>
      <c r="BK13" s="667"/>
      <c r="BL13" s="667"/>
      <c r="BM13" s="667"/>
      <c r="BN13" s="668"/>
      <c r="BO13" s="726">
        <v>42.7</v>
      </c>
      <c r="BP13" s="726"/>
      <c r="BQ13" s="726"/>
      <c r="BR13" s="726"/>
      <c r="BS13" s="672" t="s">
        <v>172</v>
      </c>
      <c r="BT13" s="667"/>
      <c r="BU13" s="667"/>
      <c r="BV13" s="667"/>
      <c r="BW13" s="667"/>
      <c r="BX13" s="667"/>
      <c r="BY13" s="667"/>
      <c r="BZ13" s="667"/>
      <c r="CA13" s="667"/>
      <c r="CB13" s="707"/>
      <c r="CD13" s="708" t="s">
        <v>249</v>
      </c>
      <c r="CE13" s="705"/>
      <c r="CF13" s="705"/>
      <c r="CG13" s="705"/>
      <c r="CH13" s="705"/>
      <c r="CI13" s="705"/>
      <c r="CJ13" s="705"/>
      <c r="CK13" s="705"/>
      <c r="CL13" s="705"/>
      <c r="CM13" s="705"/>
      <c r="CN13" s="705"/>
      <c r="CO13" s="705"/>
      <c r="CP13" s="705"/>
      <c r="CQ13" s="706"/>
      <c r="CR13" s="664">
        <v>1706183</v>
      </c>
      <c r="CS13" s="667"/>
      <c r="CT13" s="667"/>
      <c r="CU13" s="667"/>
      <c r="CV13" s="667"/>
      <c r="CW13" s="667"/>
      <c r="CX13" s="667"/>
      <c r="CY13" s="668"/>
      <c r="CZ13" s="726">
        <v>6.6</v>
      </c>
      <c r="DA13" s="726"/>
      <c r="DB13" s="726"/>
      <c r="DC13" s="726"/>
      <c r="DD13" s="672">
        <v>533599</v>
      </c>
      <c r="DE13" s="667"/>
      <c r="DF13" s="667"/>
      <c r="DG13" s="667"/>
      <c r="DH13" s="667"/>
      <c r="DI13" s="667"/>
      <c r="DJ13" s="667"/>
      <c r="DK13" s="667"/>
      <c r="DL13" s="667"/>
      <c r="DM13" s="667"/>
      <c r="DN13" s="667"/>
      <c r="DO13" s="667"/>
      <c r="DP13" s="668"/>
      <c r="DQ13" s="672">
        <v>1253468</v>
      </c>
      <c r="DR13" s="667"/>
      <c r="DS13" s="667"/>
      <c r="DT13" s="667"/>
      <c r="DU13" s="667"/>
      <c r="DV13" s="667"/>
      <c r="DW13" s="667"/>
      <c r="DX13" s="667"/>
      <c r="DY13" s="667"/>
      <c r="DZ13" s="667"/>
      <c r="EA13" s="667"/>
      <c r="EB13" s="667"/>
      <c r="EC13" s="707"/>
    </row>
    <row r="14" spans="2:143" ht="11.25" customHeight="1">
      <c r="B14" s="661" t="s">
        <v>250</v>
      </c>
      <c r="C14" s="662"/>
      <c r="D14" s="662"/>
      <c r="E14" s="662"/>
      <c r="F14" s="662"/>
      <c r="G14" s="662"/>
      <c r="H14" s="662"/>
      <c r="I14" s="662"/>
      <c r="J14" s="662"/>
      <c r="K14" s="662"/>
      <c r="L14" s="662"/>
      <c r="M14" s="662"/>
      <c r="N14" s="662"/>
      <c r="O14" s="662"/>
      <c r="P14" s="662"/>
      <c r="Q14" s="663"/>
      <c r="R14" s="664" t="s">
        <v>172</v>
      </c>
      <c r="S14" s="667"/>
      <c r="T14" s="667"/>
      <c r="U14" s="667"/>
      <c r="V14" s="667"/>
      <c r="W14" s="667"/>
      <c r="X14" s="667"/>
      <c r="Y14" s="668"/>
      <c r="Z14" s="726" t="s">
        <v>172</v>
      </c>
      <c r="AA14" s="726"/>
      <c r="AB14" s="726"/>
      <c r="AC14" s="726"/>
      <c r="AD14" s="727" t="s">
        <v>172</v>
      </c>
      <c r="AE14" s="727"/>
      <c r="AF14" s="727"/>
      <c r="AG14" s="727"/>
      <c r="AH14" s="727"/>
      <c r="AI14" s="727"/>
      <c r="AJ14" s="727"/>
      <c r="AK14" s="727"/>
      <c r="AL14" s="669" t="s">
        <v>172</v>
      </c>
      <c r="AM14" s="670"/>
      <c r="AN14" s="670"/>
      <c r="AO14" s="728"/>
      <c r="AP14" s="661" t="s">
        <v>251</v>
      </c>
      <c r="AQ14" s="662"/>
      <c r="AR14" s="662"/>
      <c r="AS14" s="662"/>
      <c r="AT14" s="662"/>
      <c r="AU14" s="662"/>
      <c r="AV14" s="662"/>
      <c r="AW14" s="662"/>
      <c r="AX14" s="662"/>
      <c r="AY14" s="662"/>
      <c r="AZ14" s="662"/>
      <c r="BA14" s="662"/>
      <c r="BB14" s="662"/>
      <c r="BC14" s="662"/>
      <c r="BD14" s="662"/>
      <c r="BE14" s="662"/>
      <c r="BF14" s="663"/>
      <c r="BG14" s="664">
        <v>141189</v>
      </c>
      <c r="BH14" s="667"/>
      <c r="BI14" s="667"/>
      <c r="BJ14" s="667"/>
      <c r="BK14" s="667"/>
      <c r="BL14" s="667"/>
      <c r="BM14" s="667"/>
      <c r="BN14" s="668"/>
      <c r="BO14" s="726">
        <v>2.2000000000000002</v>
      </c>
      <c r="BP14" s="726"/>
      <c r="BQ14" s="726"/>
      <c r="BR14" s="726"/>
      <c r="BS14" s="672" t="s">
        <v>172</v>
      </c>
      <c r="BT14" s="667"/>
      <c r="BU14" s="667"/>
      <c r="BV14" s="667"/>
      <c r="BW14" s="667"/>
      <c r="BX14" s="667"/>
      <c r="BY14" s="667"/>
      <c r="BZ14" s="667"/>
      <c r="CA14" s="667"/>
      <c r="CB14" s="707"/>
      <c r="CD14" s="708" t="s">
        <v>252</v>
      </c>
      <c r="CE14" s="705"/>
      <c r="CF14" s="705"/>
      <c r="CG14" s="705"/>
      <c r="CH14" s="705"/>
      <c r="CI14" s="705"/>
      <c r="CJ14" s="705"/>
      <c r="CK14" s="705"/>
      <c r="CL14" s="705"/>
      <c r="CM14" s="705"/>
      <c r="CN14" s="705"/>
      <c r="CO14" s="705"/>
      <c r="CP14" s="705"/>
      <c r="CQ14" s="706"/>
      <c r="CR14" s="664">
        <v>710844</v>
      </c>
      <c r="CS14" s="667"/>
      <c r="CT14" s="667"/>
      <c r="CU14" s="667"/>
      <c r="CV14" s="667"/>
      <c r="CW14" s="667"/>
      <c r="CX14" s="667"/>
      <c r="CY14" s="668"/>
      <c r="CZ14" s="726">
        <v>2.7</v>
      </c>
      <c r="DA14" s="726"/>
      <c r="DB14" s="726"/>
      <c r="DC14" s="726"/>
      <c r="DD14" s="672">
        <v>12186</v>
      </c>
      <c r="DE14" s="667"/>
      <c r="DF14" s="667"/>
      <c r="DG14" s="667"/>
      <c r="DH14" s="667"/>
      <c r="DI14" s="667"/>
      <c r="DJ14" s="667"/>
      <c r="DK14" s="667"/>
      <c r="DL14" s="667"/>
      <c r="DM14" s="667"/>
      <c r="DN14" s="667"/>
      <c r="DO14" s="667"/>
      <c r="DP14" s="668"/>
      <c r="DQ14" s="672">
        <v>691401</v>
      </c>
      <c r="DR14" s="667"/>
      <c r="DS14" s="667"/>
      <c r="DT14" s="667"/>
      <c r="DU14" s="667"/>
      <c r="DV14" s="667"/>
      <c r="DW14" s="667"/>
      <c r="DX14" s="667"/>
      <c r="DY14" s="667"/>
      <c r="DZ14" s="667"/>
      <c r="EA14" s="667"/>
      <c r="EB14" s="667"/>
      <c r="EC14" s="707"/>
    </row>
    <row r="15" spans="2:143" ht="11.25" customHeight="1">
      <c r="B15" s="661" t="s">
        <v>253</v>
      </c>
      <c r="C15" s="662"/>
      <c r="D15" s="662"/>
      <c r="E15" s="662"/>
      <c r="F15" s="662"/>
      <c r="G15" s="662"/>
      <c r="H15" s="662"/>
      <c r="I15" s="662"/>
      <c r="J15" s="662"/>
      <c r="K15" s="662"/>
      <c r="L15" s="662"/>
      <c r="M15" s="662"/>
      <c r="N15" s="662"/>
      <c r="O15" s="662"/>
      <c r="P15" s="662"/>
      <c r="Q15" s="663"/>
      <c r="R15" s="664">
        <v>73575</v>
      </c>
      <c r="S15" s="667"/>
      <c r="T15" s="667"/>
      <c r="U15" s="667"/>
      <c r="V15" s="667"/>
      <c r="W15" s="667"/>
      <c r="X15" s="667"/>
      <c r="Y15" s="668"/>
      <c r="Z15" s="726">
        <v>0.3</v>
      </c>
      <c r="AA15" s="726"/>
      <c r="AB15" s="726"/>
      <c r="AC15" s="726"/>
      <c r="AD15" s="727">
        <v>73575</v>
      </c>
      <c r="AE15" s="727"/>
      <c r="AF15" s="727"/>
      <c r="AG15" s="727"/>
      <c r="AH15" s="727"/>
      <c r="AI15" s="727"/>
      <c r="AJ15" s="727"/>
      <c r="AK15" s="727"/>
      <c r="AL15" s="669">
        <v>0.6</v>
      </c>
      <c r="AM15" s="670"/>
      <c r="AN15" s="670"/>
      <c r="AO15" s="728"/>
      <c r="AP15" s="661" t="s">
        <v>254</v>
      </c>
      <c r="AQ15" s="662"/>
      <c r="AR15" s="662"/>
      <c r="AS15" s="662"/>
      <c r="AT15" s="662"/>
      <c r="AU15" s="662"/>
      <c r="AV15" s="662"/>
      <c r="AW15" s="662"/>
      <c r="AX15" s="662"/>
      <c r="AY15" s="662"/>
      <c r="AZ15" s="662"/>
      <c r="BA15" s="662"/>
      <c r="BB15" s="662"/>
      <c r="BC15" s="662"/>
      <c r="BD15" s="662"/>
      <c r="BE15" s="662"/>
      <c r="BF15" s="663"/>
      <c r="BG15" s="664">
        <v>335609</v>
      </c>
      <c r="BH15" s="667"/>
      <c r="BI15" s="667"/>
      <c r="BJ15" s="667"/>
      <c r="BK15" s="667"/>
      <c r="BL15" s="667"/>
      <c r="BM15" s="667"/>
      <c r="BN15" s="668"/>
      <c r="BO15" s="726">
        <v>5.2</v>
      </c>
      <c r="BP15" s="726"/>
      <c r="BQ15" s="726"/>
      <c r="BR15" s="726"/>
      <c r="BS15" s="672" t="s">
        <v>136</v>
      </c>
      <c r="BT15" s="667"/>
      <c r="BU15" s="667"/>
      <c r="BV15" s="667"/>
      <c r="BW15" s="667"/>
      <c r="BX15" s="667"/>
      <c r="BY15" s="667"/>
      <c r="BZ15" s="667"/>
      <c r="CA15" s="667"/>
      <c r="CB15" s="707"/>
      <c r="CD15" s="708" t="s">
        <v>255</v>
      </c>
      <c r="CE15" s="705"/>
      <c r="CF15" s="705"/>
      <c r="CG15" s="705"/>
      <c r="CH15" s="705"/>
      <c r="CI15" s="705"/>
      <c r="CJ15" s="705"/>
      <c r="CK15" s="705"/>
      <c r="CL15" s="705"/>
      <c r="CM15" s="705"/>
      <c r="CN15" s="705"/>
      <c r="CO15" s="705"/>
      <c r="CP15" s="705"/>
      <c r="CQ15" s="706"/>
      <c r="CR15" s="664">
        <v>3699194</v>
      </c>
      <c r="CS15" s="667"/>
      <c r="CT15" s="667"/>
      <c r="CU15" s="667"/>
      <c r="CV15" s="667"/>
      <c r="CW15" s="667"/>
      <c r="CX15" s="667"/>
      <c r="CY15" s="668"/>
      <c r="CZ15" s="726">
        <v>14.3</v>
      </c>
      <c r="DA15" s="726"/>
      <c r="DB15" s="726"/>
      <c r="DC15" s="726"/>
      <c r="DD15" s="672">
        <v>1491307</v>
      </c>
      <c r="DE15" s="667"/>
      <c r="DF15" s="667"/>
      <c r="DG15" s="667"/>
      <c r="DH15" s="667"/>
      <c r="DI15" s="667"/>
      <c r="DJ15" s="667"/>
      <c r="DK15" s="667"/>
      <c r="DL15" s="667"/>
      <c r="DM15" s="667"/>
      <c r="DN15" s="667"/>
      <c r="DO15" s="667"/>
      <c r="DP15" s="668"/>
      <c r="DQ15" s="672">
        <v>2056620</v>
      </c>
      <c r="DR15" s="667"/>
      <c r="DS15" s="667"/>
      <c r="DT15" s="667"/>
      <c r="DU15" s="667"/>
      <c r="DV15" s="667"/>
      <c r="DW15" s="667"/>
      <c r="DX15" s="667"/>
      <c r="DY15" s="667"/>
      <c r="DZ15" s="667"/>
      <c r="EA15" s="667"/>
      <c r="EB15" s="667"/>
      <c r="EC15" s="707"/>
    </row>
    <row r="16" spans="2:143" ht="11.25" customHeight="1">
      <c r="B16" s="661" t="s">
        <v>256</v>
      </c>
      <c r="C16" s="662"/>
      <c r="D16" s="662"/>
      <c r="E16" s="662"/>
      <c r="F16" s="662"/>
      <c r="G16" s="662"/>
      <c r="H16" s="662"/>
      <c r="I16" s="662"/>
      <c r="J16" s="662"/>
      <c r="K16" s="662"/>
      <c r="L16" s="662"/>
      <c r="M16" s="662"/>
      <c r="N16" s="662"/>
      <c r="O16" s="662"/>
      <c r="P16" s="662"/>
      <c r="Q16" s="663"/>
      <c r="R16" s="664" t="s">
        <v>172</v>
      </c>
      <c r="S16" s="667"/>
      <c r="T16" s="667"/>
      <c r="U16" s="667"/>
      <c r="V16" s="667"/>
      <c r="W16" s="667"/>
      <c r="X16" s="667"/>
      <c r="Y16" s="668"/>
      <c r="Z16" s="726" t="s">
        <v>172</v>
      </c>
      <c r="AA16" s="726"/>
      <c r="AB16" s="726"/>
      <c r="AC16" s="726"/>
      <c r="AD16" s="727" t="s">
        <v>172</v>
      </c>
      <c r="AE16" s="727"/>
      <c r="AF16" s="727"/>
      <c r="AG16" s="727"/>
      <c r="AH16" s="727"/>
      <c r="AI16" s="727"/>
      <c r="AJ16" s="727"/>
      <c r="AK16" s="727"/>
      <c r="AL16" s="669" t="s">
        <v>172</v>
      </c>
      <c r="AM16" s="670"/>
      <c r="AN16" s="670"/>
      <c r="AO16" s="728"/>
      <c r="AP16" s="661" t="s">
        <v>257</v>
      </c>
      <c r="AQ16" s="662"/>
      <c r="AR16" s="662"/>
      <c r="AS16" s="662"/>
      <c r="AT16" s="662"/>
      <c r="AU16" s="662"/>
      <c r="AV16" s="662"/>
      <c r="AW16" s="662"/>
      <c r="AX16" s="662"/>
      <c r="AY16" s="662"/>
      <c r="AZ16" s="662"/>
      <c r="BA16" s="662"/>
      <c r="BB16" s="662"/>
      <c r="BC16" s="662"/>
      <c r="BD16" s="662"/>
      <c r="BE16" s="662"/>
      <c r="BF16" s="663"/>
      <c r="BG16" s="664" t="s">
        <v>172</v>
      </c>
      <c r="BH16" s="667"/>
      <c r="BI16" s="667"/>
      <c r="BJ16" s="667"/>
      <c r="BK16" s="667"/>
      <c r="BL16" s="667"/>
      <c r="BM16" s="667"/>
      <c r="BN16" s="668"/>
      <c r="BO16" s="726" t="s">
        <v>172</v>
      </c>
      <c r="BP16" s="726"/>
      <c r="BQ16" s="726"/>
      <c r="BR16" s="726"/>
      <c r="BS16" s="672" t="s">
        <v>172</v>
      </c>
      <c r="BT16" s="667"/>
      <c r="BU16" s="667"/>
      <c r="BV16" s="667"/>
      <c r="BW16" s="667"/>
      <c r="BX16" s="667"/>
      <c r="BY16" s="667"/>
      <c r="BZ16" s="667"/>
      <c r="CA16" s="667"/>
      <c r="CB16" s="707"/>
      <c r="CD16" s="708" t="s">
        <v>258</v>
      </c>
      <c r="CE16" s="705"/>
      <c r="CF16" s="705"/>
      <c r="CG16" s="705"/>
      <c r="CH16" s="705"/>
      <c r="CI16" s="705"/>
      <c r="CJ16" s="705"/>
      <c r="CK16" s="705"/>
      <c r="CL16" s="705"/>
      <c r="CM16" s="705"/>
      <c r="CN16" s="705"/>
      <c r="CO16" s="705"/>
      <c r="CP16" s="705"/>
      <c r="CQ16" s="706"/>
      <c r="CR16" s="664">
        <v>19501</v>
      </c>
      <c r="CS16" s="667"/>
      <c r="CT16" s="667"/>
      <c r="CU16" s="667"/>
      <c r="CV16" s="667"/>
      <c r="CW16" s="667"/>
      <c r="CX16" s="667"/>
      <c r="CY16" s="668"/>
      <c r="CZ16" s="726">
        <v>0.1</v>
      </c>
      <c r="DA16" s="726"/>
      <c r="DB16" s="726"/>
      <c r="DC16" s="726"/>
      <c r="DD16" s="672" t="s">
        <v>172</v>
      </c>
      <c r="DE16" s="667"/>
      <c r="DF16" s="667"/>
      <c r="DG16" s="667"/>
      <c r="DH16" s="667"/>
      <c r="DI16" s="667"/>
      <c r="DJ16" s="667"/>
      <c r="DK16" s="667"/>
      <c r="DL16" s="667"/>
      <c r="DM16" s="667"/>
      <c r="DN16" s="667"/>
      <c r="DO16" s="667"/>
      <c r="DP16" s="668"/>
      <c r="DQ16" s="672">
        <v>10153</v>
      </c>
      <c r="DR16" s="667"/>
      <c r="DS16" s="667"/>
      <c r="DT16" s="667"/>
      <c r="DU16" s="667"/>
      <c r="DV16" s="667"/>
      <c r="DW16" s="667"/>
      <c r="DX16" s="667"/>
      <c r="DY16" s="667"/>
      <c r="DZ16" s="667"/>
      <c r="EA16" s="667"/>
      <c r="EB16" s="667"/>
      <c r="EC16" s="707"/>
    </row>
    <row r="17" spans="2:133" ht="11.25" customHeight="1">
      <c r="B17" s="661" t="s">
        <v>259</v>
      </c>
      <c r="C17" s="662"/>
      <c r="D17" s="662"/>
      <c r="E17" s="662"/>
      <c r="F17" s="662"/>
      <c r="G17" s="662"/>
      <c r="H17" s="662"/>
      <c r="I17" s="662"/>
      <c r="J17" s="662"/>
      <c r="K17" s="662"/>
      <c r="L17" s="662"/>
      <c r="M17" s="662"/>
      <c r="N17" s="662"/>
      <c r="O17" s="662"/>
      <c r="P17" s="662"/>
      <c r="Q17" s="663"/>
      <c r="R17" s="664">
        <v>95384</v>
      </c>
      <c r="S17" s="667"/>
      <c r="T17" s="667"/>
      <c r="U17" s="667"/>
      <c r="V17" s="667"/>
      <c r="W17" s="667"/>
      <c r="X17" s="667"/>
      <c r="Y17" s="668"/>
      <c r="Z17" s="726">
        <v>0.4</v>
      </c>
      <c r="AA17" s="726"/>
      <c r="AB17" s="726"/>
      <c r="AC17" s="726"/>
      <c r="AD17" s="727">
        <v>95384</v>
      </c>
      <c r="AE17" s="727"/>
      <c r="AF17" s="727"/>
      <c r="AG17" s="727"/>
      <c r="AH17" s="727"/>
      <c r="AI17" s="727"/>
      <c r="AJ17" s="727"/>
      <c r="AK17" s="727"/>
      <c r="AL17" s="669">
        <v>0.8</v>
      </c>
      <c r="AM17" s="670"/>
      <c r="AN17" s="670"/>
      <c r="AO17" s="728"/>
      <c r="AP17" s="661" t="s">
        <v>260</v>
      </c>
      <c r="AQ17" s="662"/>
      <c r="AR17" s="662"/>
      <c r="AS17" s="662"/>
      <c r="AT17" s="662"/>
      <c r="AU17" s="662"/>
      <c r="AV17" s="662"/>
      <c r="AW17" s="662"/>
      <c r="AX17" s="662"/>
      <c r="AY17" s="662"/>
      <c r="AZ17" s="662"/>
      <c r="BA17" s="662"/>
      <c r="BB17" s="662"/>
      <c r="BC17" s="662"/>
      <c r="BD17" s="662"/>
      <c r="BE17" s="662"/>
      <c r="BF17" s="663"/>
      <c r="BG17" s="664" t="s">
        <v>172</v>
      </c>
      <c r="BH17" s="667"/>
      <c r="BI17" s="667"/>
      <c r="BJ17" s="667"/>
      <c r="BK17" s="667"/>
      <c r="BL17" s="667"/>
      <c r="BM17" s="667"/>
      <c r="BN17" s="668"/>
      <c r="BO17" s="726" t="s">
        <v>172</v>
      </c>
      <c r="BP17" s="726"/>
      <c r="BQ17" s="726"/>
      <c r="BR17" s="726"/>
      <c r="BS17" s="672" t="s">
        <v>172</v>
      </c>
      <c r="BT17" s="667"/>
      <c r="BU17" s="667"/>
      <c r="BV17" s="667"/>
      <c r="BW17" s="667"/>
      <c r="BX17" s="667"/>
      <c r="BY17" s="667"/>
      <c r="BZ17" s="667"/>
      <c r="CA17" s="667"/>
      <c r="CB17" s="707"/>
      <c r="CD17" s="708" t="s">
        <v>261</v>
      </c>
      <c r="CE17" s="705"/>
      <c r="CF17" s="705"/>
      <c r="CG17" s="705"/>
      <c r="CH17" s="705"/>
      <c r="CI17" s="705"/>
      <c r="CJ17" s="705"/>
      <c r="CK17" s="705"/>
      <c r="CL17" s="705"/>
      <c r="CM17" s="705"/>
      <c r="CN17" s="705"/>
      <c r="CO17" s="705"/>
      <c r="CP17" s="705"/>
      <c r="CQ17" s="706"/>
      <c r="CR17" s="664">
        <v>2013392</v>
      </c>
      <c r="CS17" s="667"/>
      <c r="CT17" s="667"/>
      <c r="CU17" s="667"/>
      <c r="CV17" s="667"/>
      <c r="CW17" s="667"/>
      <c r="CX17" s="667"/>
      <c r="CY17" s="668"/>
      <c r="CZ17" s="726">
        <v>7.8</v>
      </c>
      <c r="DA17" s="726"/>
      <c r="DB17" s="726"/>
      <c r="DC17" s="726"/>
      <c r="DD17" s="672" t="s">
        <v>136</v>
      </c>
      <c r="DE17" s="667"/>
      <c r="DF17" s="667"/>
      <c r="DG17" s="667"/>
      <c r="DH17" s="667"/>
      <c r="DI17" s="667"/>
      <c r="DJ17" s="667"/>
      <c r="DK17" s="667"/>
      <c r="DL17" s="667"/>
      <c r="DM17" s="667"/>
      <c r="DN17" s="667"/>
      <c r="DO17" s="667"/>
      <c r="DP17" s="668"/>
      <c r="DQ17" s="672">
        <v>1945975</v>
      </c>
      <c r="DR17" s="667"/>
      <c r="DS17" s="667"/>
      <c r="DT17" s="667"/>
      <c r="DU17" s="667"/>
      <c r="DV17" s="667"/>
      <c r="DW17" s="667"/>
      <c r="DX17" s="667"/>
      <c r="DY17" s="667"/>
      <c r="DZ17" s="667"/>
      <c r="EA17" s="667"/>
      <c r="EB17" s="667"/>
      <c r="EC17" s="707"/>
    </row>
    <row r="18" spans="2:133" ht="11.25" customHeight="1">
      <c r="B18" s="661" t="s">
        <v>262</v>
      </c>
      <c r="C18" s="662"/>
      <c r="D18" s="662"/>
      <c r="E18" s="662"/>
      <c r="F18" s="662"/>
      <c r="G18" s="662"/>
      <c r="H18" s="662"/>
      <c r="I18" s="662"/>
      <c r="J18" s="662"/>
      <c r="K18" s="662"/>
      <c r="L18" s="662"/>
      <c r="M18" s="662"/>
      <c r="N18" s="662"/>
      <c r="O18" s="662"/>
      <c r="P18" s="662"/>
      <c r="Q18" s="663"/>
      <c r="R18" s="664">
        <v>5035488</v>
      </c>
      <c r="S18" s="667"/>
      <c r="T18" s="667"/>
      <c r="U18" s="667"/>
      <c r="V18" s="667"/>
      <c r="W18" s="667"/>
      <c r="X18" s="667"/>
      <c r="Y18" s="668"/>
      <c r="Z18" s="726">
        <v>19.100000000000001</v>
      </c>
      <c r="AA18" s="726"/>
      <c r="AB18" s="726"/>
      <c r="AC18" s="726"/>
      <c r="AD18" s="727">
        <v>4591420</v>
      </c>
      <c r="AE18" s="727"/>
      <c r="AF18" s="727"/>
      <c r="AG18" s="727"/>
      <c r="AH18" s="727"/>
      <c r="AI18" s="727"/>
      <c r="AJ18" s="727"/>
      <c r="AK18" s="727"/>
      <c r="AL18" s="669">
        <v>36.9</v>
      </c>
      <c r="AM18" s="670"/>
      <c r="AN18" s="670"/>
      <c r="AO18" s="728"/>
      <c r="AP18" s="661" t="s">
        <v>263</v>
      </c>
      <c r="AQ18" s="662"/>
      <c r="AR18" s="662"/>
      <c r="AS18" s="662"/>
      <c r="AT18" s="662"/>
      <c r="AU18" s="662"/>
      <c r="AV18" s="662"/>
      <c r="AW18" s="662"/>
      <c r="AX18" s="662"/>
      <c r="AY18" s="662"/>
      <c r="AZ18" s="662"/>
      <c r="BA18" s="662"/>
      <c r="BB18" s="662"/>
      <c r="BC18" s="662"/>
      <c r="BD18" s="662"/>
      <c r="BE18" s="662"/>
      <c r="BF18" s="663"/>
      <c r="BG18" s="664" t="s">
        <v>172</v>
      </c>
      <c r="BH18" s="667"/>
      <c r="BI18" s="667"/>
      <c r="BJ18" s="667"/>
      <c r="BK18" s="667"/>
      <c r="BL18" s="667"/>
      <c r="BM18" s="667"/>
      <c r="BN18" s="668"/>
      <c r="BO18" s="726" t="s">
        <v>172</v>
      </c>
      <c r="BP18" s="726"/>
      <c r="BQ18" s="726"/>
      <c r="BR18" s="726"/>
      <c r="BS18" s="672" t="s">
        <v>172</v>
      </c>
      <c r="BT18" s="667"/>
      <c r="BU18" s="667"/>
      <c r="BV18" s="667"/>
      <c r="BW18" s="667"/>
      <c r="BX18" s="667"/>
      <c r="BY18" s="667"/>
      <c r="BZ18" s="667"/>
      <c r="CA18" s="667"/>
      <c r="CB18" s="707"/>
      <c r="CD18" s="708" t="s">
        <v>264</v>
      </c>
      <c r="CE18" s="705"/>
      <c r="CF18" s="705"/>
      <c r="CG18" s="705"/>
      <c r="CH18" s="705"/>
      <c r="CI18" s="705"/>
      <c r="CJ18" s="705"/>
      <c r="CK18" s="705"/>
      <c r="CL18" s="705"/>
      <c r="CM18" s="705"/>
      <c r="CN18" s="705"/>
      <c r="CO18" s="705"/>
      <c r="CP18" s="705"/>
      <c r="CQ18" s="706"/>
      <c r="CR18" s="664" t="s">
        <v>172</v>
      </c>
      <c r="CS18" s="667"/>
      <c r="CT18" s="667"/>
      <c r="CU18" s="667"/>
      <c r="CV18" s="667"/>
      <c r="CW18" s="667"/>
      <c r="CX18" s="667"/>
      <c r="CY18" s="668"/>
      <c r="CZ18" s="726" t="s">
        <v>136</v>
      </c>
      <c r="DA18" s="726"/>
      <c r="DB18" s="726"/>
      <c r="DC18" s="726"/>
      <c r="DD18" s="672" t="s">
        <v>172</v>
      </c>
      <c r="DE18" s="667"/>
      <c r="DF18" s="667"/>
      <c r="DG18" s="667"/>
      <c r="DH18" s="667"/>
      <c r="DI18" s="667"/>
      <c r="DJ18" s="667"/>
      <c r="DK18" s="667"/>
      <c r="DL18" s="667"/>
      <c r="DM18" s="667"/>
      <c r="DN18" s="667"/>
      <c r="DO18" s="667"/>
      <c r="DP18" s="668"/>
      <c r="DQ18" s="672" t="s">
        <v>172</v>
      </c>
      <c r="DR18" s="667"/>
      <c r="DS18" s="667"/>
      <c r="DT18" s="667"/>
      <c r="DU18" s="667"/>
      <c r="DV18" s="667"/>
      <c r="DW18" s="667"/>
      <c r="DX18" s="667"/>
      <c r="DY18" s="667"/>
      <c r="DZ18" s="667"/>
      <c r="EA18" s="667"/>
      <c r="EB18" s="667"/>
      <c r="EC18" s="707"/>
    </row>
    <row r="19" spans="2:133" ht="11.25" customHeight="1">
      <c r="B19" s="661" t="s">
        <v>265</v>
      </c>
      <c r="C19" s="662"/>
      <c r="D19" s="662"/>
      <c r="E19" s="662"/>
      <c r="F19" s="662"/>
      <c r="G19" s="662"/>
      <c r="H19" s="662"/>
      <c r="I19" s="662"/>
      <c r="J19" s="662"/>
      <c r="K19" s="662"/>
      <c r="L19" s="662"/>
      <c r="M19" s="662"/>
      <c r="N19" s="662"/>
      <c r="O19" s="662"/>
      <c r="P19" s="662"/>
      <c r="Q19" s="663"/>
      <c r="R19" s="664">
        <v>4591420</v>
      </c>
      <c r="S19" s="667"/>
      <c r="T19" s="667"/>
      <c r="U19" s="667"/>
      <c r="V19" s="667"/>
      <c r="W19" s="667"/>
      <c r="X19" s="667"/>
      <c r="Y19" s="668"/>
      <c r="Z19" s="726">
        <v>17.399999999999999</v>
      </c>
      <c r="AA19" s="726"/>
      <c r="AB19" s="726"/>
      <c r="AC19" s="726"/>
      <c r="AD19" s="727">
        <v>4591420</v>
      </c>
      <c r="AE19" s="727"/>
      <c r="AF19" s="727"/>
      <c r="AG19" s="727"/>
      <c r="AH19" s="727"/>
      <c r="AI19" s="727"/>
      <c r="AJ19" s="727"/>
      <c r="AK19" s="727"/>
      <c r="AL19" s="669">
        <v>36.9</v>
      </c>
      <c r="AM19" s="670"/>
      <c r="AN19" s="670"/>
      <c r="AO19" s="728"/>
      <c r="AP19" s="661" t="s">
        <v>266</v>
      </c>
      <c r="AQ19" s="662"/>
      <c r="AR19" s="662"/>
      <c r="AS19" s="662"/>
      <c r="AT19" s="662"/>
      <c r="AU19" s="662"/>
      <c r="AV19" s="662"/>
      <c r="AW19" s="662"/>
      <c r="AX19" s="662"/>
      <c r="AY19" s="662"/>
      <c r="AZ19" s="662"/>
      <c r="BA19" s="662"/>
      <c r="BB19" s="662"/>
      <c r="BC19" s="662"/>
      <c r="BD19" s="662"/>
      <c r="BE19" s="662"/>
      <c r="BF19" s="663"/>
      <c r="BG19" s="664" t="s">
        <v>136</v>
      </c>
      <c r="BH19" s="667"/>
      <c r="BI19" s="667"/>
      <c r="BJ19" s="667"/>
      <c r="BK19" s="667"/>
      <c r="BL19" s="667"/>
      <c r="BM19" s="667"/>
      <c r="BN19" s="668"/>
      <c r="BO19" s="726" t="s">
        <v>172</v>
      </c>
      <c r="BP19" s="726"/>
      <c r="BQ19" s="726"/>
      <c r="BR19" s="726"/>
      <c r="BS19" s="672" t="s">
        <v>136</v>
      </c>
      <c r="BT19" s="667"/>
      <c r="BU19" s="667"/>
      <c r="BV19" s="667"/>
      <c r="BW19" s="667"/>
      <c r="BX19" s="667"/>
      <c r="BY19" s="667"/>
      <c r="BZ19" s="667"/>
      <c r="CA19" s="667"/>
      <c r="CB19" s="707"/>
      <c r="CD19" s="708" t="s">
        <v>267</v>
      </c>
      <c r="CE19" s="705"/>
      <c r="CF19" s="705"/>
      <c r="CG19" s="705"/>
      <c r="CH19" s="705"/>
      <c r="CI19" s="705"/>
      <c r="CJ19" s="705"/>
      <c r="CK19" s="705"/>
      <c r="CL19" s="705"/>
      <c r="CM19" s="705"/>
      <c r="CN19" s="705"/>
      <c r="CO19" s="705"/>
      <c r="CP19" s="705"/>
      <c r="CQ19" s="706"/>
      <c r="CR19" s="664" t="s">
        <v>172</v>
      </c>
      <c r="CS19" s="667"/>
      <c r="CT19" s="667"/>
      <c r="CU19" s="667"/>
      <c r="CV19" s="667"/>
      <c r="CW19" s="667"/>
      <c r="CX19" s="667"/>
      <c r="CY19" s="668"/>
      <c r="CZ19" s="726" t="s">
        <v>136</v>
      </c>
      <c r="DA19" s="726"/>
      <c r="DB19" s="726"/>
      <c r="DC19" s="726"/>
      <c r="DD19" s="672" t="s">
        <v>172</v>
      </c>
      <c r="DE19" s="667"/>
      <c r="DF19" s="667"/>
      <c r="DG19" s="667"/>
      <c r="DH19" s="667"/>
      <c r="DI19" s="667"/>
      <c r="DJ19" s="667"/>
      <c r="DK19" s="667"/>
      <c r="DL19" s="667"/>
      <c r="DM19" s="667"/>
      <c r="DN19" s="667"/>
      <c r="DO19" s="667"/>
      <c r="DP19" s="668"/>
      <c r="DQ19" s="672" t="s">
        <v>172</v>
      </c>
      <c r="DR19" s="667"/>
      <c r="DS19" s="667"/>
      <c r="DT19" s="667"/>
      <c r="DU19" s="667"/>
      <c r="DV19" s="667"/>
      <c r="DW19" s="667"/>
      <c r="DX19" s="667"/>
      <c r="DY19" s="667"/>
      <c r="DZ19" s="667"/>
      <c r="EA19" s="667"/>
      <c r="EB19" s="667"/>
      <c r="EC19" s="707"/>
    </row>
    <row r="20" spans="2:133" ht="11.25" customHeight="1">
      <c r="B20" s="661" t="s">
        <v>268</v>
      </c>
      <c r="C20" s="662"/>
      <c r="D20" s="662"/>
      <c r="E20" s="662"/>
      <c r="F20" s="662"/>
      <c r="G20" s="662"/>
      <c r="H20" s="662"/>
      <c r="I20" s="662"/>
      <c r="J20" s="662"/>
      <c r="K20" s="662"/>
      <c r="L20" s="662"/>
      <c r="M20" s="662"/>
      <c r="N20" s="662"/>
      <c r="O20" s="662"/>
      <c r="P20" s="662"/>
      <c r="Q20" s="663"/>
      <c r="R20" s="664">
        <v>444068</v>
      </c>
      <c r="S20" s="667"/>
      <c r="T20" s="667"/>
      <c r="U20" s="667"/>
      <c r="V20" s="667"/>
      <c r="W20" s="667"/>
      <c r="X20" s="667"/>
      <c r="Y20" s="668"/>
      <c r="Z20" s="726">
        <v>1.7</v>
      </c>
      <c r="AA20" s="726"/>
      <c r="AB20" s="726"/>
      <c r="AC20" s="726"/>
      <c r="AD20" s="727" t="s">
        <v>172</v>
      </c>
      <c r="AE20" s="727"/>
      <c r="AF20" s="727"/>
      <c r="AG20" s="727"/>
      <c r="AH20" s="727"/>
      <c r="AI20" s="727"/>
      <c r="AJ20" s="727"/>
      <c r="AK20" s="727"/>
      <c r="AL20" s="669" t="s">
        <v>172</v>
      </c>
      <c r="AM20" s="670"/>
      <c r="AN20" s="670"/>
      <c r="AO20" s="728"/>
      <c r="AP20" s="661" t="s">
        <v>269</v>
      </c>
      <c r="AQ20" s="662"/>
      <c r="AR20" s="662"/>
      <c r="AS20" s="662"/>
      <c r="AT20" s="662"/>
      <c r="AU20" s="662"/>
      <c r="AV20" s="662"/>
      <c r="AW20" s="662"/>
      <c r="AX20" s="662"/>
      <c r="AY20" s="662"/>
      <c r="AZ20" s="662"/>
      <c r="BA20" s="662"/>
      <c r="BB20" s="662"/>
      <c r="BC20" s="662"/>
      <c r="BD20" s="662"/>
      <c r="BE20" s="662"/>
      <c r="BF20" s="663"/>
      <c r="BG20" s="664" t="s">
        <v>136</v>
      </c>
      <c r="BH20" s="667"/>
      <c r="BI20" s="667"/>
      <c r="BJ20" s="667"/>
      <c r="BK20" s="667"/>
      <c r="BL20" s="667"/>
      <c r="BM20" s="667"/>
      <c r="BN20" s="668"/>
      <c r="BO20" s="726" t="s">
        <v>172</v>
      </c>
      <c r="BP20" s="726"/>
      <c r="BQ20" s="726"/>
      <c r="BR20" s="726"/>
      <c r="BS20" s="672" t="s">
        <v>172</v>
      </c>
      <c r="BT20" s="667"/>
      <c r="BU20" s="667"/>
      <c r="BV20" s="667"/>
      <c r="BW20" s="667"/>
      <c r="BX20" s="667"/>
      <c r="BY20" s="667"/>
      <c r="BZ20" s="667"/>
      <c r="CA20" s="667"/>
      <c r="CB20" s="707"/>
      <c r="CD20" s="708" t="s">
        <v>270</v>
      </c>
      <c r="CE20" s="705"/>
      <c r="CF20" s="705"/>
      <c r="CG20" s="705"/>
      <c r="CH20" s="705"/>
      <c r="CI20" s="705"/>
      <c r="CJ20" s="705"/>
      <c r="CK20" s="705"/>
      <c r="CL20" s="705"/>
      <c r="CM20" s="705"/>
      <c r="CN20" s="705"/>
      <c r="CO20" s="705"/>
      <c r="CP20" s="705"/>
      <c r="CQ20" s="706"/>
      <c r="CR20" s="664">
        <v>25865983</v>
      </c>
      <c r="CS20" s="667"/>
      <c r="CT20" s="667"/>
      <c r="CU20" s="667"/>
      <c r="CV20" s="667"/>
      <c r="CW20" s="667"/>
      <c r="CX20" s="667"/>
      <c r="CY20" s="668"/>
      <c r="CZ20" s="726">
        <v>100</v>
      </c>
      <c r="DA20" s="726"/>
      <c r="DB20" s="726"/>
      <c r="DC20" s="726"/>
      <c r="DD20" s="672">
        <v>2786039</v>
      </c>
      <c r="DE20" s="667"/>
      <c r="DF20" s="667"/>
      <c r="DG20" s="667"/>
      <c r="DH20" s="667"/>
      <c r="DI20" s="667"/>
      <c r="DJ20" s="667"/>
      <c r="DK20" s="667"/>
      <c r="DL20" s="667"/>
      <c r="DM20" s="667"/>
      <c r="DN20" s="667"/>
      <c r="DO20" s="667"/>
      <c r="DP20" s="668"/>
      <c r="DQ20" s="672">
        <v>17185779</v>
      </c>
      <c r="DR20" s="667"/>
      <c r="DS20" s="667"/>
      <c r="DT20" s="667"/>
      <c r="DU20" s="667"/>
      <c r="DV20" s="667"/>
      <c r="DW20" s="667"/>
      <c r="DX20" s="667"/>
      <c r="DY20" s="667"/>
      <c r="DZ20" s="667"/>
      <c r="EA20" s="667"/>
      <c r="EB20" s="667"/>
      <c r="EC20" s="707"/>
    </row>
    <row r="21" spans="2:133" ht="11.25" customHeight="1">
      <c r="B21" s="661" t="s">
        <v>271</v>
      </c>
      <c r="C21" s="662"/>
      <c r="D21" s="662"/>
      <c r="E21" s="662"/>
      <c r="F21" s="662"/>
      <c r="G21" s="662"/>
      <c r="H21" s="662"/>
      <c r="I21" s="662"/>
      <c r="J21" s="662"/>
      <c r="K21" s="662"/>
      <c r="L21" s="662"/>
      <c r="M21" s="662"/>
      <c r="N21" s="662"/>
      <c r="O21" s="662"/>
      <c r="P21" s="662"/>
      <c r="Q21" s="663"/>
      <c r="R21" s="664" t="s">
        <v>172</v>
      </c>
      <c r="S21" s="667"/>
      <c r="T21" s="667"/>
      <c r="U21" s="667"/>
      <c r="V21" s="667"/>
      <c r="W21" s="667"/>
      <c r="X21" s="667"/>
      <c r="Y21" s="668"/>
      <c r="Z21" s="726" t="s">
        <v>136</v>
      </c>
      <c r="AA21" s="726"/>
      <c r="AB21" s="726"/>
      <c r="AC21" s="726"/>
      <c r="AD21" s="727" t="s">
        <v>172</v>
      </c>
      <c r="AE21" s="727"/>
      <c r="AF21" s="727"/>
      <c r="AG21" s="727"/>
      <c r="AH21" s="727"/>
      <c r="AI21" s="727"/>
      <c r="AJ21" s="727"/>
      <c r="AK21" s="727"/>
      <c r="AL21" s="669" t="s">
        <v>136</v>
      </c>
      <c r="AM21" s="670"/>
      <c r="AN21" s="670"/>
      <c r="AO21" s="728"/>
      <c r="AP21" s="772" t="s">
        <v>272</v>
      </c>
      <c r="AQ21" s="779"/>
      <c r="AR21" s="779"/>
      <c r="AS21" s="779"/>
      <c r="AT21" s="779"/>
      <c r="AU21" s="779"/>
      <c r="AV21" s="779"/>
      <c r="AW21" s="779"/>
      <c r="AX21" s="779"/>
      <c r="AY21" s="779"/>
      <c r="AZ21" s="779"/>
      <c r="BA21" s="779"/>
      <c r="BB21" s="779"/>
      <c r="BC21" s="779"/>
      <c r="BD21" s="779"/>
      <c r="BE21" s="779"/>
      <c r="BF21" s="774"/>
      <c r="BG21" s="664" t="s">
        <v>172</v>
      </c>
      <c r="BH21" s="667"/>
      <c r="BI21" s="667"/>
      <c r="BJ21" s="667"/>
      <c r="BK21" s="667"/>
      <c r="BL21" s="667"/>
      <c r="BM21" s="667"/>
      <c r="BN21" s="668"/>
      <c r="BO21" s="726" t="s">
        <v>136</v>
      </c>
      <c r="BP21" s="726"/>
      <c r="BQ21" s="726"/>
      <c r="BR21" s="726"/>
      <c r="BS21" s="672" t="s">
        <v>172</v>
      </c>
      <c r="BT21" s="667"/>
      <c r="BU21" s="667"/>
      <c r="BV21" s="667"/>
      <c r="BW21" s="667"/>
      <c r="BX21" s="667"/>
      <c r="BY21" s="667"/>
      <c r="BZ21" s="667"/>
      <c r="CA21" s="667"/>
      <c r="CB21" s="707"/>
      <c r="CD21" s="784"/>
      <c r="CE21" s="718"/>
      <c r="CF21" s="718"/>
      <c r="CG21" s="718"/>
      <c r="CH21" s="718"/>
      <c r="CI21" s="718"/>
      <c r="CJ21" s="718"/>
      <c r="CK21" s="718"/>
      <c r="CL21" s="718"/>
      <c r="CM21" s="718"/>
      <c r="CN21" s="718"/>
      <c r="CO21" s="718"/>
      <c r="CP21" s="718"/>
      <c r="CQ21" s="719"/>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c r="B22" s="661" t="s">
        <v>273</v>
      </c>
      <c r="C22" s="662"/>
      <c r="D22" s="662"/>
      <c r="E22" s="662"/>
      <c r="F22" s="662"/>
      <c r="G22" s="662"/>
      <c r="H22" s="662"/>
      <c r="I22" s="662"/>
      <c r="J22" s="662"/>
      <c r="K22" s="662"/>
      <c r="L22" s="662"/>
      <c r="M22" s="662"/>
      <c r="N22" s="662"/>
      <c r="O22" s="662"/>
      <c r="P22" s="662"/>
      <c r="Q22" s="663"/>
      <c r="R22" s="664">
        <v>12817809</v>
      </c>
      <c r="S22" s="667"/>
      <c r="T22" s="667"/>
      <c r="U22" s="667"/>
      <c r="V22" s="667"/>
      <c r="W22" s="667"/>
      <c r="X22" s="667"/>
      <c r="Y22" s="668"/>
      <c r="Z22" s="726">
        <v>48.6</v>
      </c>
      <c r="AA22" s="726"/>
      <c r="AB22" s="726"/>
      <c r="AC22" s="726"/>
      <c r="AD22" s="727">
        <v>12373741</v>
      </c>
      <c r="AE22" s="727"/>
      <c r="AF22" s="727"/>
      <c r="AG22" s="727"/>
      <c r="AH22" s="727"/>
      <c r="AI22" s="727"/>
      <c r="AJ22" s="727"/>
      <c r="AK22" s="727"/>
      <c r="AL22" s="669">
        <v>99.5</v>
      </c>
      <c r="AM22" s="670"/>
      <c r="AN22" s="670"/>
      <c r="AO22" s="728"/>
      <c r="AP22" s="772" t="s">
        <v>274</v>
      </c>
      <c r="AQ22" s="779"/>
      <c r="AR22" s="779"/>
      <c r="AS22" s="779"/>
      <c r="AT22" s="779"/>
      <c r="AU22" s="779"/>
      <c r="AV22" s="779"/>
      <c r="AW22" s="779"/>
      <c r="AX22" s="779"/>
      <c r="AY22" s="779"/>
      <c r="AZ22" s="779"/>
      <c r="BA22" s="779"/>
      <c r="BB22" s="779"/>
      <c r="BC22" s="779"/>
      <c r="BD22" s="779"/>
      <c r="BE22" s="779"/>
      <c r="BF22" s="774"/>
      <c r="BG22" s="664" t="s">
        <v>172</v>
      </c>
      <c r="BH22" s="667"/>
      <c r="BI22" s="667"/>
      <c r="BJ22" s="667"/>
      <c r="BK22" s="667"/>
      <c r="BL22" s="667"/>
      <c r="BM22" s="667"/>
      <c r="BN22" s="668"/>
      <c r="BO22" s="726" t="s">
        <v>172</v>
      </c>
      <c r="BP22" s="726"/>
      <c r="BQ22" s="726"/>
      <c r="BR22" s="726"/>
      <c r="BS22" s="672" t="s">
        <v>172</v>
      </c>
      <c r="BT22" s="667"/>
      <c r="BU22" s="667"/>
      <c r="BV22" s="667"/>
      <c r="BW22" s="667"/>
      <c r="BX22" s="667"/>
      <c r="BY22" s="667"/>
      <c r="BZ22" s="667"/>
      <c r="CA22" s="667"/>
      <c r="CB22" s="707"/>
      <c r="CD22" s="781" t="s">
        <v>275</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c r="B23" s="661" t="s">
        <v>276</v>
      </c>
      <c r="C23" s="662"/>
      <c r="D23" s="662"/>
      <c r="E23" s="662"/>
      <c r="F23" s="662"/>
      <c r="G23" s="662"/>
      <c r="H23" s="662"/>
      <c r="I23" s="662"/>
      <c r="J23" s="662"/>
      <c r="K23" s="662"/>
      <c r="L23" s="662"/>
      <c r="M23" s="662"/>
      <c r="N23" s="662"/>
      <c r="O23" s="662"/>
      <c r="P23" s="662"/>
      <c r="Q23" s="663"/>
      <c r="R23" s="664">
        <v>12201</v>
      </c>
      <c r="S23" s="667"/>
      <c r="T23" s="667"/>
      <c r="U23" s="667"/>
      <c r="V23" s="667"/>
      <c r="W23" s="667"/>
      <c r="X23" s="667"/>
      <c r="Y23" s="668"/>
      <c r="Z23" s="726">
        <v>0</v>
      </c>
      <c r="AA23" s="726"/>
      <c r="AB23" s="726"/>
      <c r="AC23" s="726"/>
      <c r="AD23" s="727">
        <v>12201</v>
      </c>
      <c r="AE23" s="727"/>
      <c r="AF23" s="727"/>
      <c r="AG23" s="727"/>
      <c r="AH23" s="727"/>
      <c r="AI23" s="727"/>
      <c r="AJ23" s="727"/>
      <c r="AK23" s="727"/>
      <c r="AL23" s="669">
        <v>0.1</v>
      </c>
      <c r="AM23" s="670"/>
      <c r="AN23" s="670"/>
      <c r="AO23" s="728"/>
      <c r="AP23" s="772" t="s">
        <v>277</v>
      </c>
      <c r="AQ23" s="779"/>
      <c r="AR23" s="779"/>
      <c r="AS23" s="779"/>
      <c r="AT23" s="779"/>
      <c r="AU23" s="779"/>
      <c r="AV23" s="779"/>
      <c r="AW23" s="779"/>
      <c r="AX23" s="779"/>
      <c r="AY23" s="779"/>
      <c r="AZ23" s="779"/>
      <c r="BA23" s="779"/>
      <c r="BB23" s="779"/>
      <c r="BC23" s="779"/>
      <c r="BD23" s="779"/>
      <c r="BE23" s="779"/>
      <c r="BF23" s="774"/>
      <c r="BG23" s="664" t="s">
        <v>172</v>
      </c>
      <c r="BH23" s="667"/>
      <c r="BI23" s="667"/>
      <c r="BJ23" s="667"/>
      <c r="BK23" s="667"/>
      <c r="BL23" s="667"/>
      <c r="BM23" s="667"/>
      <c r="BN23" s="668"/>
      <c r="BO23" s="726" t="s">
        <v>172</v>
      </c>
      <c r="BP23" s="726"/>
      <c r="BQ23" s="726"/>
      <c r="BR23" s="726"/>
      <c r="BS23" s="672" t="s">
        <v>172</v>
      </c>
      <c r="BT23" s="667"/>
      <c r="BU23" s="667"/>
      <c r="BV23" s="667"/>
      <c r="BW23" s="667"/>
      <c r="BX23" s="667"/>
      <c r="BY23" s="667"/>
      <c r="BZ23" s="667"/>
      <c r="CA23" s="667"/>
      <c r="CB23" s="707"/>
      <c r="CD23" s="781" t="s">
        <v>217</v>
      </c>
      <c r="CE23" s="782"/>
      <c r="CF23" s="782"/>
      <c r="CG23" s="782"/>
      <c r="CH23" s="782"/>
      <c r="CI23" s="782"/>
      <c r="CJ23" s="782"/>
      <c r="CK23" s="782"/>
      <c r="CL23" s="782"/>
      <c r="CM23" s="782"/>
      <c r="CN23" s="782"/>
      <c r="CO23" s="782"/>
      <c r="CP23" s="782"/>
      <c r="CQ23" s="783"/>
      <c r="CR23" s="781" t="s">
        <v>278</v>
      </c>
      <c r="CS23" s="782"/>
      <c r="CT23" s="782"/>
      <c r="CU23" s="782"/>
      <c r="CV23" s="782"/>
      <c r="CW23" s="782"/>
      <c r="CX23" s="782"/>
      <c r="CY23" s="783"/>
      <c r="CZ23" s="781" t="s">
        <v>279</v>
      </c>
      <c r="DA23" s="782"/>
      <c r="DB23" s="782"/>
      <c r="DC23" s="783"/>
      <c r="DD23" s="781" t="s">
        <v>280</v>
      </c>
      <c r="DE23" s="782"/>
      <c r="DF23" s="782"/>
      <c r="DG23" s="782"/>
      <c r="DH23" s="782"/>
      <c r="DI23" s="782"/>
      <c r="DJ23" s="782"/>
      <c r="DK23" s="783"/>
      <c r="DL23" s="790" t="s">
        <v>281</v>
      </c>
      <c r="DM23" s="791"/>
      <c r="DN23" s="791"/>
      <c r="DO23" s="791"/>
      <c r="DP23" s="791"/>
      <c r="DQ23" s="791"/>
      <c r="DR23" s="791"/>
      <c r="DS23" s="791"/>
      <c r="DT23" s="791"/>
      <c r="DU23" s="791"/>
      <c r="DV23" s="792"/>
      <c r="DW23" s="781" t="s">
        <v>282</v>
      </c>
      <c r="DX23" s="782"/>
      <c r="DY23" s="782"/>
      <c r="DZ23" s="782"/>
      <c r="EA23" s="782"/>
      <c r="EB23" s="782"/>
      <c r="EC23" s="783"/>
    </row>
    <row r="24" spans="2:133" ht="11.25" customHeight="1">
      <c r="B24" s="661" t="s">
        <v>283</v>
      </c>
      <c r="C24" s="662"/>
      <c r="D24" s="662"/>
      <c r="E24" s="662"/>
      <c r="F24" s="662"/>
      <c r="G24" s="662"/>
      <c r="H24" s="662"/>
      <c r="I24" s="662"/>
      <c r="J24" s="662"/>
      <c r="K24" s="662"/>
      <c r="L24" s="662"/>
      <c r="M24" s="662"/>
      <c r="N24" s="662"/>
      <c r="O24" s="662"/>
      <c r="P24" s="662"/>
      <c r="Q24" s="663"/>
      <c r="R24" s="664">
        <v>368524</v>
      </c>
      <c r="S24" s="667"/>
      <c r="T24" s="667"/>
      <c r="U24" s="667"/>
      <c r="V24" s="667"/>
      <c r="W24" s="667"/>
      <c r="X24" s="667"/>
      <c r="Y24" s="668"/>
      <c r="Z24" s="726">
        <v>1.4</v>
      </c>
      <c r="AA24" s="726"/>
      <c r="AB24" s="726"/>
      <c r="AC24" s="726"/>
      <c r="AD24" s="727" t="s">
        <v>172</v>
      </c>
      <c r="AE24" s="727"/>
      <c r="AF24" s="727"/>
      <c r="AG24" s="727"/>
      <c r="AH24" s="727"/>
      <c r="AI24" s="727"/>
      <c r="AJ24" s="727"/>
      <c r="AK24" s="727"/>
      <c r="AL24" s="669" t="s">
        <v>172</v>
      </c>
      <c r="AM24" s="670"/>
      <c r="AN24" s="670"/>
      <c r="AO24" s="728"/>
      <c r="AP24" s="772" t="s">
        <v>284</v>
      </c>
      <c r="AQ24" s="779"/>
      <c r="AR24" s="779"/>
      <c r="AS24" s="779"/>
      <c r="AT24" s="779"/>
      <c r="AU24" s="779"/>
      <c r="AV24" s="779"/>
      <c r="AW24" s="779"/>
      <c r="AX24" s="779"/>
      <c r="AY24" s="779"/>
      <c r="AZ24" s="779"/>
      <c r="BA24" s="779"/>
      <c r="BB24" s="779"/>
      <c r="BC24" s="779"/>
      <c r="BD24" s="779"/>
      <c r="BE24" s="779"/>
      <c r="BF24" s="774"/>
      <c r="BG24" s="664" t="s">
        <v>172</v>
      </c>
      <c r="BH24" s="667"/>
      <c r="BI24" s="667"/>
      <c r="BJ24" s="667"/>
      <c r="BK24" s="667"/>
      <c r="BL24" s="667"/>
      <c r="BM24" s="667"/>
      <c r="BN24" s="668"/>
      <c r="BO24" s="726" t="s">
        <v>172</v>
      </c>
      <c r="BP24" s="726"/>
      <c r="BQ24" s="726"/>
      <c r="BR24" s="726"/>
      <c r="BS24" s="672" t="s">
        <v>172</v>
      </c>
      <c r="BT24" s="667"/>
      <c r="BU24" s="667"/>
      <c r="BV24" s="667"/>
      <c r="BW24" s="667"/>
      <c r="BX24" s="667"/>
      <c r="BY24" s="667"/>
      <c r="BZ24" s="667"/>
      <c r="CA24" s="667"/>
      <c r="CB24" s="707"/>
      <c r="CD24" s="735" t="s">
        <v>285</v>
      </c>
      <c r="CE24" s="736"/>
      <c r="CF24" s="736"/>
      <c r="CG24" s="736"/>
      <c r="CH24" s="736"/>
      <c r="CI24" s="736"/>
      <c r="CJ24" s="736"/>
      <c r="CK24" s="736"/>
      <c r="CL24" s="736"/>
      <c r="CM24" s="736"/>
      <c r="CN24" s="736"/>
      <c r="CO24" s="736"/>
      <c r="CP24" s="736"/>
      <c r="CQ24" s="737"/>
      <c r="CR24" s="729">
        <v>10822099</v>
      </c>
      <c r="CS24" s="730"/>
      <c r="CT24" s="730"/>
      <c r="CU24" s="730"/>
      <c r="CV24" s="730"/>
      <c r="CW24" s="730"/>
      <c r="CX24" s="730"/>
      <c r="CY24" s="776"/>
      <c r="CZ24" s="777">
        <v>41.8</v>
      </c>
      <c r="DA24" s="746"/>
      <c r="DB24" s="746"/>
      <c r="DC24" s="780"/>
      <c r="DD24" s="775">
        <v>6238845</v>
      </c>
      <c r="DE24" s="730"/>
      <c r="DF24" s="730"/>
      <c r="DG24" s="730"/>
      <c r="DH24" s="730"/>
      <c r="DI24" s="730"/>
      <c r="DJ24" s="730"/>
      <c r="DK24" s="776"/>
      <c r="DL24" s="775">
        <v>6173951</v>
      </c>
      <c r="DM24" s="730"/>
      <c r="DN24" s="730"/>
      <c r="DO24" s="730"/>
      <c r="DP24" s="730"/>
      <c r="DQ24" s="730"/>
      <c r="DR24" s="730"/>
      <c r="DS24" s="730"/>
      <c r="DT24" s="730"/>
      <c r="DU24" s="730"/>
      <c r="DV24" s="776"/>
      <c r="DW24" s="777">
        <v>46.9</v>
      </c>
      <c r="DX24" s="746"/>
      <c r="DY24" s="746"/>
      <c r="DZ24" s="746"/>
      <c r="EA24" s="746"/>
      <c r="EB24" s="746"/>
      <c r="EC24" s="778"/>
    </row>
    <row r="25" spans="2:133" ht="11.25" customHeight="1">
      <c r="B25" s="661" t="s">
        <v>286</v>
      </c>
      <c r="C25" s="662"/>
      <c r="D25" s="662"/>
      <c r="E25" s="662"/>
      <c r="F25" s="662"/>
      <c r="G25" s="662"/>
      <c r="H25" s="662"/>
      <c r="I25" s="662"/>
      <c r="J25" s="662"/>
      <c r="K25" s="662"/>
      <c r="L25" s="662"/>
      <c r="M25" s="662"/>
      <c r="N25" s="662"/>
      <c r="O25" s="662"/>
      <c r="P25" s="662"/>
      <c r="Q25" s="663"/>
      <c r="R25" s="664">
        <v>205122</v>
      </c>
      <c r="S25" s="667"/>
      <c r="T25" s="667"/>
      <c r="U25" s="667"/>
      <c r="V25" s="667"/>
      <c r="W25" s="667"/>
      <c r="X25" s="667"/>
      <c r="Y25" s="668"/>
      <c r="Z25" s="726">
        <v>0.8</v>
      </c>
      <c r="AA25" s="726"/>
      <c r="AB25" s="726"/>
      <c r="AC25" s="726"/>
      <c r="AD25" s="727">
        <v>36345</v>
      </c>
      <c r="AE25" s="727"/>
      <c r="AF25" s="727"/>
      <c r="AG25" s="727"/>
      <c r="AH25" s="727"/>
      <c r="AI25" s="727"/>
      <c r="AJ25" s="727"/>
      <c r="AK25" s="727"/>
      <c r="AL25" s="669">
        <v>0.3</v>
      </c>
      <c r="AM25" s="670"/>
      <c r="AN25" s="670"/>
      <c r="AO25" s="728"/>
      <c r="AP25" s="772" t="s">
        <v>287</v>
      </c>
      <c r="AQ25" s="779"/>
      <c r="AR25" s="779"/>
      <c r="AS25" s="779"/>
      <c r="AT25" s="779"/>
      <c r="AU25" s="779"/>
      <c r="AV25" s="779"/>
      <c r="AW25" s="779"/>
      <c r="AX25" s="779"/>
      <c r="AY25" s="779"/>
      <c r="AZ25" s="779"/>
      <c r="BA25" s="779"/>
      <c r="BB25" s="779"/>
      <c r="BC25" s="779"/>
      <c r="BD25" s="779"/>
      <c r="BE25" s="779"/>
      <c r="BF25" s="774"/>
      <c r="BG25" s="664" t="s">
        <v>172</v>
      </c>
      <c r="BH25" s="667"/>
      <c r="BI25" s="667"/>
      <c r="BJ25" s="667"/>
      <c r="BK25" s="667"/>
      <c r="BL25" s="667"/>
      <c r="BM25" s="667"/>
      <c r="BN25" s="668"/>
      <c r="BO25" s="726" t="s">
        <v>172</v>
      </c>
      <c r="BP25" s="726"/>
      <c r="BQ25" s="726"/>
      <c r="BR25" s="726"/>
      <c r="BS25" s="672" t="s">
        <v>172</v>
      </c>
      <c r="BT25" s="667"/>
      <c r="BU25" s="667"/>
      <c r="BV25" s="667"/>
      <c r="BW25" s="667"/>
      <c r="BX25" s="667"/>
      <c r="BY25" s="667"/>
      <c r="BZ25" s="667"/>
      <c r="CA25" s="667"/>
      <c r="CB25" s="707"/>
      <c r="CD25" s="708" t="s">
        <v>288</v>
      </c>
      <c r="CE25" s="705"/>
      <c r="CF25" s="705"/>
      <c r="CG25" s="705"/>
      <c r="CH25" s="705"/>
      <c r="CI25" s="705"/>
      <c r="CJ25" s="705"/>
      <c r="CK25" s="705"/>
      <c r="CL25" s="705"/>
      <c r="CM25" s="705"/>
      <c r="CN25" s="705"/>
      <c r="CO25" s="705"/>
      <c r="CP25" s="705"/>
      <c r="CQ25" s="706"/>
      <c r="CR25" s="664">
        <v>2773844</v>
      </c>
      <c r="CS25" s="665"/>
      <c r="CT25" s="665"/>
      <c r="CU25" s="665"/>
      <c r="CV25" s="665"/>
      <c r="CW25" s="665"/>
      <c r="CX25" s="665"/>
      <c r="CY25" s="666"/>
      <c r="CZ25" s="669">
        <v>10.7</v>
      </c>
      <c r="DA25" s="698"/>
      <c r="DB25" s="698"/>
      <c r="DC25" s="699"/>
      <c r="DD25" s="672">
        <v>2542673</v>
      </c>
      <c r="DE25" s="665"/>
      <c r="DF25" s="665"/>
      <c r="DG25" s="665"/>
      <c r="DH25" s="665"/>
      <c r="DI25" s="665"/>
      <c r="DJ25" s="665"/>
      <c r="DK25" s="666"/>
      <c r="DL25" s="672">
        <v>2478159</v>
      </c>
      <c r="DM25" s="665"/>
      <c r="DN25" s="665"/>
      <c r="DO25" s="665"/>
      <c r="DP25" s="665"/>
      <c r="DQ25" s="665"/>
      <c r="DR25" s="665"/>
      <c r="DS25" s="665"/>
      <c r="DT25" s="665"/>
      <c r="DU25" s="665"/>
      <c r="DV25" s="666"/>
      <c r="DW25" s="669">
        <v>18.8</v>
      </c>
      <c r="DX25" s="698"/>
      <c r="DY25" s="698"/>
      <c r="DZ25" s="698"/>
      <c r="EA25" s="698"/>
      <c r="EB25" s="698"/>
      <c r="EC25" s="700"/>
    </row>
    <row r="26" spans="2:133" ht="11.25" customHeight="1">
      <c r="B26" s="661" t="s">
        <v>289</v>
      </c>
      <c r="C26" s="662"/>
      <c r="D26" s="662"/>
      <c r="E26" s="662"/>
      <c r="F26" s="662"/>
      <c r="G26" s="662"/>
      <c r="H26" s="662"/>
      <c r="I26" s="662"/>
      <c r="J26" s="662"/>
      <c r="K26" s="662"/>
      <c r="L26" s="662"/>
      <c r="M26" s="662"/>
      <c r="N26" s="662"/>
      <c r="O26" s="662"/>
      <c r="P26" s="662"/>
      <c r="Q26" s="663"/>
      <c r="R26" s="664">
        <v>199324</v>
      </c>
      <c r="S26" s="667"/>
      <c r="T26" s="667"/>
      <c r="U26" s="667"/>
      <c r="V26" s="667"/>
      <c r="W26" s="667"/>
      <c r="X26" s="667"/>
      <c r="Y26" s="668"/>
      <c r="Z26" s="726">
        <v>0.8</v>
      </c>
      <c r="AA26" s="726"/>
      <c r="AB26" s="726"/>
      <c r="AC26" s="726"/>
      <c r="AD26" s="727" t="s">
        <v>172</v>
      </c>
      <c r="AE26" s="727"/>
      <c r="AF26" s="727"/>
      <c r="AG26" s="727"/>
      <c r="AH26" s="727"/>
      <c r="AI26" s="727"/>
      <c r="AJ26" s="727"/>
      <c r="AK26" s="727"/>
      <c r="AL26" s="669" t="s">
        <v>172</v>
      </c>
      <c r="AM26" s="670"/>
      <c r="AN26" s="670"/>
      <c r="AO26" s="728"/>
      <c r="AP26" s="772" t="s">
        <v>290</v>
      </c>
      <c r="AQ26" s="773"/>
      <c r="AR26" s="773"/>
      <c r="AS26" s="773"/>
      <c r="AT26" s="773"/>
      <c r="AU26" s="773"/>
      <c r="AV26" s="773"/>
      <c r="AW26" s="773"/>
      <c r="AX26" s="773"/>
      <c r="AY26" s="773"/>
      <c r="AZ26" s="773"/>
      <c r="BA26" s="773"/>
      <c r="BB26" s="773"/>
      <c r="BC26" s="773"/>
      <c r="BD26" s="773"/>
      <c r="BE26" s="773"/>
      <c r="BF26" s="774"/>
      <c r="BG26" s="664" t="s">
        <v>172</v>
      </c>
      <c r="BH26" s="667"/>
      <c r="BI26" s="667"/>
      <c r="BJ26" s="667"/>
      <c r="BK26" s="667"/>
      <c r="BL26" s="667"/>
      <c r="BM26" s="667"/>
      <c r="BN26" s="668"/>
      <c r="BO26" s="726" t="s">
        <v>172</v>
      </c>
      <c r="BP26" s="726"/>
      <c r="BQ26" s="726"/>
      <c r="BR26" s="726"/>
      <c r="BS26" s="672" t="s">
        <v>172</v>
      </c>
      <c r="BT26" s="667"/>
      <c r="BU26" s="667"/>
      <c r="BV26" s="667"/>
      <c r="BW26" s="667"/>
      <c r="BX26" s="667"/>
      <c r="BY26" s="667"/>
      <c r="BZ26" s="667"/>
      <c r="CA26" s="667"/>
      <c r="CB26" s="707"/>
      <c r="CD26" s="708" t="s">
        <v>291</v>
      </c>
      <c r="CE26" s="705"/>
      <c r="CF26" s="705"/>
      <c r="CG26" s="705"/>
      <c r="CH26" s="705"/>
      <c r="CI26" s="705"/>
      <c r="CJ26" s="705"/>
      <c r="CK26" s="705"/>
      <c r="CL26" s="705"/>
      <c r="CM26" s="705"/>
      <c r="CN26" s="705"/>
      <c r="CO26" s="705"/>
      <c r="CP26" s="705"/>
      <c r="CQ26" s="706"/>
      <c r="CR26" s="664">
        <v>1737865</v>
      </c>
      <c r="CS26" s="667"/>
      <c r="CT26" s="667"/>
      <c r="CU26" s="667"/>
      <c r="CV26" s="667"/>
      <c r="CW26" s="667"/>
      <c r="CX26" s="667"/>
      <c r="CY26" s="668"/>
      <c r="CZ26" s="669">
        <v>6.7</v>
      </c>
      <c r="DA26" s="698"/>
      <c r="DB26" s="698"/>
      <c r="DC26" s="699"/>
      <c r="DD26" s="672">
        <v>1575538</v>
      </c>
      <c r="DE26" s="667"/>
      <c r="DF26" s="667"/>
      <c r="DG26" s="667"/>
      <c r="DH26" s="667"/>
      <c r="DI26" s="667"/>
      <c r="DJ26" s="667"/>
      <c r="DK26" s="668"/>
      <c r="DL26" s="672" t="s">
        <v>172</v>
      </c>
      <c r="DM26" s="667"/>
      <c r="DN26" s="667"/>
      <c r="DO26" s="667"/>
      <c r="DP26" s="667"/>
      <c r="DQ26" s="667"/>
      <c r="DR26" s="667"/>
      <c r="DS26" s="667"/>
      <c r="DT26" s="667"/>
      <c r="DU26" s="667"/>
      <c r="DV26" s="668"/>
      <c r="DW26" s="669" t="s">
        <v>172</v>
      </c>
      <c r="DX26" s="698"/>
      <c r="DY26" s="698"/>
      <c r="DZ26" s="698"/>
      <c r="EA26" s="698"/>
      <c r="EB26" s="698"/>
      <c r="EC26" s="700"/>
    </row>
    <row r="27" spans="2:133" ht="11.25" customHeight="1">
      <c r="B27" s="661" t="s">
        <v>292</v>
      </c>
      <c r="C27" s="662"/>
      <c r="D27" s="662"/>
      <c r="E27" s="662"/>
      <c r="F27" s="662"/>
      <c r="G27" s="662"/>
      <c r="H27" s="662"/>
      <c r="I27" s="662"/>
      <c r="J27" s="662"/>
      <c r="K27" s="662"/>
      <c r="L27" s="662"/>
      <c r="M27" s="662"/>
      <c r="N27" s="662"/>
      <c r="O27" s="662"/>
      <c r="P27" s="662"/>
      <c r="Q27" s="663"/>
      <c r="R27" s="664">
        <v>4022808</v>
      </c>
      <c r="S27" s="667"/>
      <c r="T27" s="667"/>
      <c r="U27" s="667"/>
      <c r="V27" s="667"/>
      <c r="W27" s="667"/>
      <c r="X27" s="667"/>
      <c r="Y27" s="668"/>
      <c r="Z27" s="726">
        <v>15.3</v>
      </c>
      <c r="AA27" s="726"/>
      <c r="AB27" s="726"/>
      <c r="AC27" s="726"/>
      <c r="AD27" s="727" t="s">
        <v>136</v>
      </c>
      <c r="AE27" s="727"/>
      <c r="AF27" s="727"/>
      <c r="AG27" s="727"/>
      <c r="AH27" s="727"/>
      <c r="AI27" s="727"/>
      <c r="AJ27" s="727"/>
      <c r="AK27" s="727"/>
      <c r="AL27" s="669" t="s">
        <v>172</v>
      </c>
      <c r="AM27" s="670"/>
      <c r="AN27" s="670"/>
      <c r="AO27" s="728"/>
      <c r="AP27" s="661" t="s">
        <v>293</v>
      </c>
      <c r="AQ27" s="662"/>
      <c r="AR27" s="662"/>
      <c r="AS27" s="662"/>
      <c r="AT27" s="662"/>
      <c r="AU27" s="662"/>
      <c r="AV27" s="662"/>
      <c r="AW27" s="662"/>
      <c r="AX27" s="662"/>
      <c r="AY27" s="662"/>
      <c r="AZ27" s="662"/>
      <c r="BA27" s="662"/>
      <c r="BB27" s="662"/>
      <c r="BC27" s="662"/>
      <c r="BD27" s="662"/>
      <c r="BE27" s="662"/>
      <c r="BF27" s="663"/>
      <c r="BG27" s="664">
        <v>6417540</v>
      </c>
      <c r="BH27" s="667"/>
      <c r="BI27" s="667"/>
      <c r="BJ27" s="667"/>
      <c r="BK27" s="667"/>
      <c r="BL27" s="667"/>
      <c r="BM27" s="667"/>
      <c r="BN27" s="668"/>
      <c r="BO27" s="726">
        <v>100</v>
      </c>
      <c r="BP27" s="726"/>
      <c r="BQ27" s="726"/>
      <c r="BR27" s="726"/>
      <c r="BS27" s="672">
        <v>32236</v>
      </c>
      <c r="BT27" s="667"/>
      <c r="BU27" s="667"/>
      <c r="BV27" s="667"/>
      <c r="BW27" s="667"/>
      <c r="BX27" s="667"/>
      <c r="BY27" s="667"/>
      <c r="BZ27" s="667"/>
      <c r="CA27" s="667"/>
      <c r="CB27" s="707"/>
      <c r="CD27" s="708" t="s">
        <v>294</v>
      </c>
      <c r="CE27" s="705"/>
      <c r="CF27" s="705"/>
      <c r="CG27" s="705"/>
      <c r="CH27" s="705"/>
      <c r="CI27" s="705"/>
      <c r="CJ27" s="705"/>
      <c r="CK27" s="705"/>
      <c r="CL27" s="705"/>
      <c r="CM27" s="705"/>
      <c r="CN27" s="705"/>
      <c r="CO27" s="705"/>
      <c r="CP27" s="705"/>
      <c r="CQ27" s="706"/>
      <c r="CR27" s="664">
        <v>6034863</v>
      </c>
      <c r="CS27" s="665"/>
      <c r="CT27" s="665"/>
      <c r="CU27" s="665"/>
      <c r="CV27" s="665"/>
      <c r="CW27" s="665"/>
      <c r="CX27" s="665"/>
      <c r="CY27" s="666"/>
      <c r="CZ27" s="669">
        <v>23.3</v>
      </c>
      <c r="DA27" s="698"/>
      <c r="DB27" s="698"/>
      <c r="DC27" s="699"/>
      <c r="DD27" s="672">
        <v>1750197</v>
      </c>
      <c r="DE27" s="665"/>
      <c r="DF27" s="665"/>
      <c r="DG27" s="665"/>
      <c r="DH27" s="665"/>
      <c r="DI27" s="665"/>
      <c r="DJ27" s="665"/>
      <c r="DK27" s="666"/>
      <c r="DL27" s="672">
        <v>1749817</v>
      </c>
      <c r="DM27" s="665"/>
      <c r="DN27" s="665"/>
      <c r="DO27" s="665"/>
      <c r="DP27" s="665"/>
      <c r="DQ27" s="665"/>
      <c r="DR27" s="665"/>
      <c r="DS27" s="665"/>
      <c r="DT27" s="665"/>
      <c r="DU27" s="665"/>
      <c r="DV27" s="666"/>
      <c r="DW27" s="669">
        <v>13.3</v>
      </c>
      <c r="DX27" s="698"/>
      <c r="DY27" s="698"/>
      <c r="DZ27" s="698"/>
      <c r="EA27" s="698"/>
      <c r="EB27" s="698"/>
      <c r="EC27" s="700"/>
    </row>
    <row r="28" spans="2:133" ht="11.25" customHeight="1">
      <c r="B28" s="769" t="s">
        <v>295</v>
      </c>
      <c r="C28" s="770"/>
      <c r="D28" s="770"/>
      <c r="E28" s="770"/>
      <c r="F28" s="770"/>
      <c r="G28" s="770"/>
      <c r="H28" s="770"/>
      <c r="I28" s="770"/>
      <c r="J28" s="770"/>
      <c r="K28" s="770"/>
      <c r="L28" s="770"/>
      <c r="M28" s="770"/>
      <c r="N28" s="770"/>
      <c r="O28" s="770"/>
      <c r="P28" s="770"/>
      <c r="Q28" s="771"/>
      <c r="R28" s="664" t="s">
        <v>172</v>
      </c>
      <c r="S28" s="667"/>
      <c r="T28" s="667"/>
      <c r="U28" s="667"/>
      <c r="V28" s="667"/>
      <c r="W28" s="667"/>
      <c r="X28" s="667"/>
      <c r="Y28" s="668"/>
      <c r="Z28" s="726" t="s">
        <v>172</v>
      </c>
      <c r="AA28" s="726"/>
      <c r="AB28" s="726"/>
      <c r="AC28" s="726"/>
      <c r="AD28" s="727" t="s">
        <v>136</v>
      </c>
      <c r="AE28" s="727"/>
      <c r="AF28" s="727"/>
      <c r="AG28" s="727"/>
      <c r="AH28" s="727"/>
      <c r="AI28" s="727"/>
      <c r="AJ28" s="727"/>
      <c r="AK28" s="727"/>
      <c r="AL28" s="669" t="s">
        <v>172</v>
      </c>
      <c r="AM28" s="670"/>
      <c r="AN28" s="670"/>
      <c r="AO28" s="728"/>
      <c r="AP28" s="676"/>
      <c r="AQ28" s="677"/>
      <c r="AR28" s="677"/>
      <c r="AS28" s="677"/>
      <c r="AT28" s="677"/>
      <c r="AU28" s="677"/>
      <c r="AV28" s="677"/>
      <c r="AW28" s="677"/>
      <c r="AX28" s="677"/>
      <c r="AY28" s="677"/>
      <c r="AZ28" s="677"/>
      <c r="BA28" s="677"/>
      <c r="BB28" s="677"/>
      <c r="BC28" s="677"/>
      <c r="BD28" s="677"/>
      <c r="BE28" s="677"/>
      <c r="BF28" s="678"/>
      <c r="BG28" s="664"/>
      <c r="BH28" s="667"/>
      <c r="BI28" s="667"/>
      <c r="BJ28" s="667"/>
      <c r="BK28" s="667"/>
      <c r="BL28" s="667"/>
      <c r="BM28" s="667"/>
      <c r="BN28" s="668"/>
      <c r="BO28" s="726"/>
      <c r="BP28" s="726"/>
      <c r="BQ28" s="726"/>
      <c r="BR28" s="726"/>
      <c r="BS28" s="727"/>
      <c r="BT28" s="727"/>
      <c r="BU28" s="727"/>
      <c r="BV28" s="727"/>
      <c r="BW28" s="727"/>
      <c r="BX28" s="727"/>
      <c r="BY28" s="727"/>
      <c r="BZ28" s="727"/>
      <c r="CA28" s="727"/>
      <c r="CB28" s="768"/>
      <c r="CD28" s="708" t="s">
        <v>296</v>
      </c>
      <c r="CE28" s="705"/>
      <c r="CF28" s="705"/>
      <c r="CG28" s="705"/>
      <c r="CH28" s="705"/>
      <c r="CI28" s="705"/>
      <c r="CJ28" s="705"/>
      <c r="CK28" s="705"/>
      <c r="CL28" s="705"/>
      <c r="CM28" s="705"/>
      <c r="CN28" s="705"/>
      <c r="CO28" s="705"/>
      <c r="CP28" s="705"/>
      <c r="CQ28" s="706"/>
      <c r="CR28" s="664">
        <v>2013392</v>
      </c>
      <c r="CS28" s="667"/>
      <c r="CT28" s="667"/>
      <c r="CU28" s="667"/>
      <c r="CV28" s="667"/>
      <c r="CW28" s="667"/>
      <c r="CX28" s="667"/>
      <c r="CY28" s="668"/>
      <c r="CZ28" s="669">
        <v>7.8</v>
      </c>
      <c r="DA28" s="698"/>
      <c r="DB28" s="698"/>
      <c r="DC28" s="699"/>
      <c r="DD28" s="672">
        <v>1945975</v>
      </c>
      <c r="DE28" s="667"/>
      <c r="DF28" s="667"/>
      <c r="DG28" s="667"/>
      <c r="DH28" s="667"/>
      <c r="DI28" s="667"/>
      <c r="DJ28" s="667"/>
      <c r="DK28" s="668"/>
      <c r="DL28" s="672">
        <v>1945975</v>
      </c>
      <c r="DM28" s="667"/>
      <c r="DN28" s="667"/>
      <c r="DO28" s="667"/>
      <c r="DP28" s="667"/>
      <c r="DQ28" s="667"/>
      <c r="DR28" s="667"/>
      <c r="DS28" s="667"/>
      <c r="DT28" s="667"/>
      <c r="DU28" s="667"/>
      <c r="DV28" s="668"/>
      <c r="DW28" s="669">
        <v>14.8</v>
      </c>
      <c r="DX28" s="698"/>
      <c r="DY28" s="698"/>
      <c r="DZ28" s="698"/>
      <c r="EA28" s="698"/>
      <c r="EB28" s="698"/>
      <c r="EC28" s="700"/>
    </row>
    <row r="29" spans="2:133" ht="11.25" customHeight="1">
      <c r="B29" s="661" t="s">
        <v>297</v>
      </c>
      <c r="C29" s="662"/>
      <c r="D29" s="662"/>
      <c r="E29" s="662"/>
      <c r="F29" s="662"/>
      <c r="G29" s="662"/>
      <c r="H29" s="662"/>
      <c r="I29" s="662"/>
      <c r="J29" s="662"/>
      <c r="K29" s="662"/>
      <c r="L29" s="662"/>
      <c r="M29" s="662"/>
      <c r="N29" s="662"/>
      <c r="O29" s="662"/>
      <c r="P29" s="662"/>
      <c r="Q29" s="663"/>
      <c r="R29" s="664">
        <v>1607875</v>
      </c>
      <c r="S29" s="667"/>
      <c r="T29" s="667"/>
      <c r="U29" s="667"/>
      <c r="V29" s="667"/>
      <c r="W29" s="667"/>
      <c r="X29" s="667"/>
      <c r="Y29" s="668"/>
      <c r="Z29" s="726">
        <v>6.1</v>
      </c>
      <c r="AA29" s="726"/>
      <c r="AB29" s="726"/>
      <c r="AC29" s="726"/>
      <c r="AD29" s="727" t="s">
        <v>172</v>
      </c>
      <c r="AE29" s="727"/>
      <c r="AF29" s="727"/>
      <c r="AG29" s="727"/>
      <c r="AH29" s="727"/>
      <c r="AI29" s="727"/>
      <c r="AJ29" s="727"/>
      <c r="AK29" s="727"/>
      <c r="AL29" s="669" t="s">
        <v>172</v>
      </c>
      <c r="AM29" s="670"/>
      <c r="AN29" s="670"/>
      <c r="AO29" s="728"/>
      <c r="AP29" s="738" t="s">
        <v>217</v>
      </c>
      <c r="AQ29" s="739"/>
      <c r="AR29" s="739"/>
      <c r="AS29" s="739"/>
      <c r="AT29" s="739"/>
      <c r="AU29" s="739"/>
      <c r="AV29" s="739"/>
      <c r="AW29" s="739"/>
      <c r="AX29" s="739"/>
      <c r="AY29" s="739"/>
      <c r="AZ29" s="739"/>
      <c r="BA29" s="739"/>
      <c r="BB29" s="739"/>
      <c r="BC29" s="739"/>
      <c r="BD29" s="739"/>
      <c r="BE29" s="739"/>
      <c r="BF29" s="740"/>
      <c r="BG29" s="738" t="s">
        <v>298</v>
      </c>
      <c r="BH29" s="766"/>
      <c r="BI29" s="766"/>
      <c r="BJ29" s="766"/>
      <c r="BK29" s="766"/>
      <c r="BL29" s="766"/>
      <c r="BM29" s="766"/>
      <c r="BN29" s="766"/>
      <c r="BO29" s="766"/>
      <c r="BP29" s="766"/>
      <c r="BQ29" s="767"/>
      <c r="BR29" s="738" t="s">
        <v>299</v>
      </c>
      <c r="BS29" s="766"/>
      <c r="BT29" s="766"/>
      <c r="BU29" s="766"/>
      <c r="BV29" s="766"/>
      <c r="BW29" s="766"/>
      <c r="BX29" s="766"/>
      <c r="BY29" s="766"/>
      <c r="BZ29" s="766"/>
      <c r="CA29" s="766"/>
      <c r="CB29" s="767"/>
      <c r="CD29" s="748" t="s">
        <v>300</v>
      </c>
      <c r="CE29" s="749"/>
      <c r="CF29" s="708" t="s">
        <v>301</v>
      </c>
      <c r="CG29" s="705"/>
      <c r="CH29" s="705"/>
      <c r="CI29" s="705"/>
      <c r="CJ29" s="705"/>
      <c r="CK29" s="705"/>
      <c r="CL29" s="705"/>
      <c r="CM29" s="705"/>
      <c r="CN29" s="705"/>
      <c r="CO29" s="705"/>
      <c r="CP29" s="705"/>
      <c r="CQ29" s="706"/>
      <c r="CR29" s="664">
        <v>2013327</v>
      </c>
      <c r="CS29" s="665"/>
      <c r="CT29" s="665"/>
      <c r="CU29" s="665"/>
      <c r="CV29" s="665"/>
      <c r="CW29" s="665"/>
      <c r="CX29" s="665"/>
      <c r="CY29" s="666"/>
      <c r="CZ29" s="669">
        <v>7.8</v>
      </c>
      <c r="DA29" s="698"/>
      <c r="DB29" s="698"/>
      <c r="DC29" s="699"/>
      <c r="DD29" s="672">
        <v>1945910</v>
      </c>
      <c r="DE29" s="665"/>
      <c r="DF29" s="665"/>
      <c r="DG29" s="665"/>
      <c r="DH29" s="665"/>
      <c r="DI29" s="665"/>
      <c r="DJ29" s="665"/>
      <c r="DK29" s="666"/>
      <c r="DL29" s="672">
        <v>1945910</v>
      </c>
      <c r="DM29" s="665"/>
      <c r="DN29" s="665"/>
      <c r="DO29" s="665"/>
      <c r="DP29" s="665"/>
      <c r="DQ29" s="665"/>
      <c r="DR29" s="665"/>
      <c r="DS29" s="665"/>
      <c r="DT29" s="665"/>
      <c r="DU29" s="665"/>
      <c r="DV29" s="666"/>
      <c r="DW29" s="669">
        <v>14.8</v>
      </c>
      <c r="DX29" s="698"/>
      <c r="DY29" s="698"/>
      <c r="DZ29" s="698"/>
      <c r="EA29" s="698"/>
      <c r="EB29" s="698"/>
      <c r="EC29" s="700"/>
    </row>
    <row r="30" spans="2:133" ht="11.25" customHeight="1">
      <c r="B30" s="661" t="s">
        <v>302</v>
      </c>
      <c r="C30" s="662"/>
      <c r="D30" s="662"/>
      <c r="E30" s="662"/>
      <c r="F30" s="662"/>
      <c r="G30" s="662"/>
      <c r="H30" s="662"/>
      <c r="I30" s="662"/>
      <c r="J30" s="662"/>
      <c r="K30" s="662"/>
      <c r="L30" s="662"/>
      <c r="M30" s="662"/>
      <c r="N30" s="662"/>
      <c r="O30" s="662"/>
      <c r="P30" s="662"/>
      <c r="Q30" s="663"/>
      <c r="R30" s="664">
        <v>194016</v>
      </c>
      <c r="S30" s="667"/>
      <c r="T30" s="667"/>
      <c r="U30" s="667"/>
      <c r="V30" s="667"/>
      <c r="W30" s="667"/>
      <c r="X30" s="667"/>
      <c r="Y30" s="668"/>
      <c r="Z30" s="726">
        <v>0.7</v>
      </c>
      <c r="AA30" s="726"/>
      <c r="AB30" s="726"/>
      <c r="AC30" s="726"/>
      <c r="AD30" s="727">
        <v>10087</v>
      </c>
      <c r="AE30" s="727"/>
      <c r="AF30" s="727"/>
      <c r="AG30" s="727"/>
      <c r="AH30" s="727"/>
      <c r="AI30" s="727"/>
      <c r="AJ30" s="727"/>
      <c r="AK30" s="727"/>
      <c r="AL30" s="669">
        <v>0.1</v>
      </c>
      <c r="AM30" s="670"/>
      <c r="AN30" s="670"/>
      <c r="AO30" s="728"/>
      <c r="AP30" s="754" t="s">
        <v>303</v>
      </c>
      <c r="AQ30" s="755"/>
      <c r="AR30" s="755"/>
      <c r="AS30" s="755"/>
      <c r="AT30" s="760" t="s">
        <v>304</v>
      </c>
      <c r="AU30" s="230"/>
      <c r="AV30" s="230"/>
      <c r="AW30" s="230"/>
      <c r="AX30" s="763" t="s">
        <v>184</v>
      </c>
      <c r="AY30" s="764"/>
      <c r="AZ30" s="764"/>
      <c r="BA30" s="764"/>
      <c r="BB30" s="764"/>
      <c r="BC30" s="764"/>
      <c r="BD30" s="764"/>
      <c r="BE30" s="764"/>
      <c r="BF30" s="765"/>
      <c r="BG30" s="744">
        <v>99</v>
      </c>
      <c r="BH30" s="745"/>
      <c r="BI30" s="745"/>
      <c r="BJ30" s="745"/>
      <c r="BK30" s="745"/>
      <c r="BL30" s="745"/>
      <c r="BM30" s="746">
        <v>96.6</v>
      </c>
      <c r="BN30" s="745"/>
      <c r="BO30" s="745"/>
      <c r="BP30" s="745"/>
      <c r="BQ30" s="747"/>
      <c r="BR30" s="744">
        <v>99.1</v>
      </c>
      <c r="BS30" s="745"/>
      <c r="BT30" s="745"/>
      <c r="BU30" s="745"/>
      <c r="BV30" s="745"/>
      <c r="BW30" s="745"/>
      <c r="BX30" s="746">
        <v>96.5</v>
      </c>
      <c r="BY30" s="745"/>
      <c r="BZ30" s="745"/>
      <c r="CA30" s="745"/>
      <c r="CB30" s="747"/>
      <c r="CD30" s="750"/>
      <c r="CE30" s="751"/>
      <c r="CF30" s="708" t="s">
        <v>305</v>
      </c>
      <c r="CG30" s="705"/>
      <c r="CH30" s="705"/>
      <c r="CI30" s="705"/>
      <c r="CJ30" s="705"/>
      <c r="CK30" s="705"/>
      <c r="CL30" s="705"/>
      <c r="CM30" s="705"/>
      <c r="CN30" s="705"/>
      <c r="CO30" s="705"/>
      <c r="CP30" s="705"/>
      <c r="CQ30" s="706"/>
      <c r="CR30" s="664">
        <v>1873454</v>
      </c>
      <c r="CS30" s="667"/>
      <c r="CT30" s="667"/>
      <c r="CU30" s="667"/>
      <c r="CV30" s="667"/>
      <c r="CW30" s="667"/>
      <c r="CX30" s="667"/>
      <c r="CY30" s="668"/>
      <c r="CZ30" s="669">
        <v>7.2</v>
      </c>
      <c r="DA30" s="698"/>
      <c r="DB30" s="698"/>
      <c r="DC30" s="699"/>
      <c r="DD30" s="672">
        <v>1809746</v>
      </c>
      <c r="DE30" s="667"/>
      <c r="DF30" s="667"/>
      <c r="DG30" s="667"/>
      <c r="DH30" s="667"/>
      <c r="DI30" s="667"/>
      <c r="DJ30" s="667"/>
      <c r="DK30" s="668"/>
      <c r="DL30" s="672">
        <v>1809746</v>
      </c>
      <c r="DM30" s="667"/>
      <c r="DN30" s="667"/>
      <c r="DO30" s="667"/>
      <c r="DP30" s="667"/>
      <c r="DQ30" s="667"/>
      <c r="DR30" s="667"/>
      <c r="DS30" s="667"/>
      <c r="DT30" s="667"/>
      <c r="DU30" s="667"/>
      <c r="DV30" s="668"/>
      <c r="DW30" s="669">
        <v>13.7</v>
      </c>
      <c r="DX30" s="698"/>
      <c r="DY30" s="698"/>
      <c r="DZ30" s="698"/>
      <c r="EA30" s="698"/>
      <c r="EB30" s="698"/>
      <c r="EC30" s="700"/>
    </row>
    <row r="31" spans="2:133" ht="11.25" customHeight="1">
      <c r="B31" s="661" t="s">
        <v>306</v>
      </c>
      <c r="C31" s="662"/>
      <c r="D31" s="662"/>
      <c r="E31" s="662"/>
      <c r="F31" s="662"/>
      <c r="G31" s="662"/>
      <c r="H31" s="662"/>
      <c r="I31" s="662"/>
      <c r="J31" s="662"/>
      <c r="K31" s="662"/>
      <c r="L31" s="662"/>
      <c r="M31" s="662"/>
      <c r="N31" s="662"/>
      <c r="O31" s="662"/>
      <c r="P31" s="662"/>
      <c r="Q31" s="663"/>
      <c r="R31" s="664">
        <v>79032</v>
      </c>
      <c r="S31" s="667"/>
      <c r="T31" s="667"/>
      <c r="U31" s="667"/>
      <c r="V31" s="667"/>
      <c r="W31" s="667"/>
      <c r="X31" s="667"/>
      <c r="Y31" s="668"/>
      <c r="Z31" s="726">
        <v>0.3</v>
      </c>
      <c r="AA31" s="726"/>
      <c r="AB31" s="726"/>
      <c r="AC31" s="726"/>
      <c r="AD31" s="727" t="s">
        <v>172</v>
      </c>
      <c r="AE31" s="727"/>
      <c r="AF31" s="727"/>
      <c r="AG31" s="727"/>
      <c r="AH31" s="727"/>
      <c r="AI31" s="727"/>
      <c r="AJ31" s="727"/>
      <c r="AK31" s="727"/>
      <c r="AL31" s="669" t="s">
        <v>172</v>
      </c>
      <c r="AM31" s="670"/>
      <c r="AN31" s="670"/>
      <c r="AO31" s="728"/>
      <c r="AP31" s="756"/>
      <c r="AQ31" s="757"/>
      <c r="AR31" s="757"/>
      <c r="AS31" s="757"/>
      <c r="AT31" s="761"/>
      <c r="AU31" s="229" t="s">
        <v>307</v>
      </c>
      <c r="AV31" s="229"/>
      <c r="AW31" s="229"/>
      <c r="AX31" s="661" t="s">
        <v>308</v>
      </c>
      <c r="AY31" s="662"/>
      <c r="AZ31" s="662"/>
      <c r="BA31" s="662"/>
      <c r="BB31" s="662"/>
      <c r="BC31" s="662"/>
      <c r="BD31" s="662"/>
      <c r="BE31" s="662"/>
      <c r="BF31" s="663"/>
      <c r="BG31" s="742">
        <v>99.1</v>
      </c>
      <c r="BH31" s="665"/>
      <c r="BI31" s="665"/>
      <c r="BJ31" s="665"/>
      <c r="BK31" s="665"/>
      <c r="BL31" s="665"/>
      <c r="BM31" s="670">
        <v>97.3</v>
      </c>
      <c r="BN31" s="743"/>
      <c r="BO31" s="743"/>
      <c r="BP31" s="743"/>
      <c r="BQ31" s="704"/>
      <c r="BR31" s="742">
        <v>99.2</v>
      </c>
      <c r="BS31" s="665"/>
      <c r="BT31" s="665"/>
      <c r="BU31" s="665"/>
      <c r="BV31" s="665"/>
      <c r="BW31" s="665"/>
      <c r="BX31" s="670">
        <v>97.3</v>
      </c>
      <c r="BY31" s="743"/>
      <c r="BZ31" s="743"/>
      <c r="CA31" s="743"/>
      <c r="CB31" s="704"/>
      <c r="CD31" s="750"/>
      <c r="CE31" s="751"/>
      <c r="CF31" s="708" t="s">
        <v>309</v>
      </c>
      <c r="CG31" s="705"/>
      <c r="CH31" s="705"/>
      <c r="CI31" s="705"/>
      <c r="CJ31" s="705"/>
      <c r="CK31" s="705"/>
      <c r="CL31" s="705"/>
      <c r="CM31" s="705"/>
      <c r="CN31" s="705"/>
      <c r="CO31" s="705"/>
      <c r="CP31" s="705"/>
      <c r="CQ31" s="706"/>
      <c r="CR31" s="664">
        <v>139873</v>
      </c>
      <c r="CS31" s="665"/>
      <c r="CT31" s="665"/>
      <c r="CU31" s="665"/>
      <c r="CV31" s="665"/>
      <c r="CW31" s="665"/>
      <c r="CX31" s="665"/>
      <c r="CY31" s="666"/>
      <c r="CZ31" s="669">
        <v>0.5</v>
      </c>
      <c r="DA31" s="698"/>
      <c r="DB31" s="698"/>
      <c r="DC31" s="699"/>
      <c r="DD31" s="672">
        <v>136164</v>
      </c>
      <c r="DE31" s="665"/>
      <c r="DF31" s="665"/>
      <c r="DG31" s="665"/>
      <c r="DH31" s="665"/>
      <c r="DI31" s="665"/>
      <c r="DJ31" s="665"/>
      <c r="DK31" s="666"/>
      <c r="DL31" s="672">
        <v>136164</v>
      </c>
      <c r="DM31" s="665"/>
      <c r="DN31" s="665"/>
      <c r="DO31" s="665"/>
      <c r="DP31" s="665"/>
      <c r="DQ31" s="665"/>
      <c r="DR31" s="665"/>
      <c r="DS31" s="665"/>
      <c r="DT31" s="665"/>
      <c r="DU31" s="665"/>
      <c r="DV31" s="666"/>
      <c r="DW31" s="669">
        <v>1</v>
      </c>
      <c r="DX31" s="698"/>
      <c r="DY31" s="698"/>
      <c r="DZ31" s="698"/>
      <c r="EA31" s="698"/>
      <c r="EB31" s="698"/>
      <c r="EC31" s="700"/>
    </row>
    <row r="32" spans="2:133" ht="11.25" customHeight="1">
      <c r="B32" s="661" t="s">
        <v>310</v>
      </c>
      <c r="C32" s="662"/>
      <c r="D32" s="662"/>
      <c r="E32" s="662"/>
      <c r="F32" s="662"/>
      <c r="G32" s="662"/>
      <c r="H32" s="662"/>
      <c r="I32" s="662"/>
      <c r="J32" s="662"/>
      <c r="K32" s="662"/>
      <c r="L32" s="662"/>
      <c r="M32" s="662"/>
      <c r="N32" s="662"/>
      <c r="O32" s="662"/>
      <c r="P32" s="662"/>
      <c r="Q32" s="663"/>
      <c r="R32" s="664">
        <v>4492292</v>
      </c>
      <c r="S32" s="667"/>
      <c r="T32" s="667"/>
      <c r="U32" s="667"/>
      <c r="V32" s="667"/>
      <c r="W32" s="667"/>
      <c r="X32" s="667"/>
      <c r="Y32" s="668"/>
      <c r="Z32" s="726">
        <v>17</v>
      </c>
      <c r="AA32" s="726"/>
      <c r="AB32" s="726"/>
      <c r="AC32" s="726"/>
      <c r="AD32" s="727" t="s">
        <v>172</v>
      </c>
      <c r="AE32" s="727"/>
      <c r="AF32" s="727"/>
      <c r="AG32" s="727"/>
      <c r="AH32" s="727"/>
      <c r="AI32" s="727"/>
      <c r="AJ32" s="727"/>
      <c r="AK32" s="727"/>
      <c r="AL32" s="669" t="s">
        <v>172</v>
      </c>
      <c r="AM32" s="670"/>
      <c r="AN32" s="670"/>
      <c r="AO32" s="728"/>
      <c r="AP32" s="758"/>
      <c r="AQ32" s="759"/>
      <c r="AR32" s="759"/>
      <c r="AS32" s="759"/>
      <c r="AT32" s="762"/>
      <c r="AU32" s="231"/>
      <c r="AV32" s="231"/>
      <c r="AW32" s="231"/>
      <c r="AX32" s="676" t="s">
        <v>311</v>
      </c>
      <c r="AY32" s="677"/>
      <c r="AZ32" s="677"/>
      <c r="BA32" s="677"/>
      <c r="BB32" s="677"/>
      <c r="BC32" s="677"/>
      <c r="BD32" s="677"/>
      <c r="BE32" s="677"/>
      <c r="BF32" s="678"/>
      <c r="BG32" s="741">
        <v>98.8</v>
      </c>
      <c r="BH32" s="680"/>
      <c r="BI32" s="680"/>
      <c r="BJ32" s="680"/>
      <c r="BK32" s="680"/>
      <c r="BL32" s="680"/>
      <c r="BM32" s="724">
        <v>95.5</v>
      </c>
      <c r="BN32" s="680"/>
      <c r="BO32" s="680"/>
      <c r="BP32" s="680"/>
      <c r="BQ32" s="717"/>
      <c r="BR32" s="741">
        <v>98.8</v>
      </c>
      <c r="BS32" s="680"/>
      <c r="BT32" s="680"/>
      <c r="BU32" s="680"/>
      <c r="BV32" s="680"/>
      <c r="BW32" s="680"/>
      <c r="BX32" s="724">
        <v>95.1</v>
      </c>
      <c r="BY32" s="680"/>
      <c r="BZ32" s="680"/>
      <c r="CA32" s="680"/>
      <c r="CB32" s="717"/>
      <c r="CD32" s="752"/>
      <c r="CE32" s="753"/>
      <c r="CF32" s="708" t="s">
        <v>312</v>
      </c>
      <c r="CG32" s="705"/>
      <c r="CH32" s="705"/>
      <c r="CI32" s="705"/>
      <c r="CJ32" s="705"/>
      <c r="CK32" s="705"/>
      <c r="CL32" s="705"/>
      <c r="CM32" s="705"/>
      <c r="CN32" s="705"/>
      <c r="CO32" s="705"/>
      <c r="CP32" s="705"/>
      <c r="CQ32" s="706"/>
      <c r="CR32" s="664">
        <v>65</v>
      </c>
      <c r="CS32" s="667"/>
      <c r="CT32" s="667"/>
      <c r="CU32" s="667"/>
      <c r="CV32" s="667"/>
      <c r="CW32" s="667"/>
      <c r="CX32" s="667"/>
      <c r="CY32" s="668"/>
      <c r="CZ32" s="669">
        <v>0</v>
      </c>
      <c r="DA32" s="698"/>
      <c r="DB32" s="698"/>
      <c r="DC32" s="699"/>
      <c r="DD32" s="672">
        <v>65</v>
      </c>
      <c r="DE32" s="667"/>
      <c r="DF32" s="667"/>
      <c r="DG32" s="667"/>
      <c r="DH32" s="667"/>
      <c r="DI32" s="667"/>
      <c r="DJ32" s="667"/>
      <c r="DK32" s="668"/>
      <c r="DL32" s="672">
        <v>65</v>
      </c>
      <c r="DM32" s="667"/>
      <c r="DN32" s="667"/>
      <c r="DO32" s="667"/>
      <c r="DP32" s="667"/>
      <c r="DQ32" s="667"/>
      <c r="DR32" s="667"/>
      <c r="DS32" s="667"/>
      <c r="DT32" s="667"/>
      <c r="DU32" s="667"/>
      <c r="DV32" s="668"/>
      <c r="DW32" s="669">
        <v>0</v>
      </c>
      <c r="DX32" s="698"/>
      <c r="DY32" s="698"/>
      <c r="DZ32" s="698"/>
      <c r="EA32" s="698"/>
      <c r="EB32" s="698"/>
      <c r="EC32" s="700"/>
    </row>
    <row r="33" spans="2:133" ht="11.25" customHeight="1">
      <c r="B33" s="661" t="s">
        <v>313</v>
      </c>
      <c r="C33" s="662"/>
      <c r="D33" s="662"/>
      <c r="E33" s="662"/>
      <c r="F33" s="662"/>
      <c r="G33" s="662"/>
      <c r="H33" s="662"/>
      <c r="I33" s="662"/>
      <c r="J33" s="662"/>
      <c r="K33" s="662"/>
      <c r="L33" s="662"/>
      <c r="M33" s="662"/>
      <c r="N33" s="662"/>
      <c r="O33" s="662"/>
      <c r="P33" s="662"/>
      <c r="Q33" s="663"/>
      <c r="R33" s="664">
        <v>661027</v>
      </c>
      <c r="S33" s="667"/>
      <c r="T33" s="667"/>
      <c r="U33" s="667"/>
      <c r="V33" s="667"/>
      <c r="W33" s="667"/>
      <c r="X33" s="667"/>
      <c r="Y33" s="668"/>
      <c r="Z33" s="726">
        <v>2.5</v>
      </c>
      <c r="AA33" s="726"/>
      <c r="AB33" s="726"/>
      <c r="AC33" s="726"/>
      <c r="AD33" s="727" t="s">
        <v>136</v>
      </c>
      <c r="AE33" s="727"/>
      <c r="AF33" s="727"/>
      <c r="AG33" s="727"/>
      <c r="AH33" s="727"/>
      <c r="AI33" s="727"/>
      <c r="AJ33" s="727"/>
      <c r="AK33" s="727"/>
      <c r="AL33" s="669" t="s">
        <v>172</v>
      </c>
      <c r="AM33" s="670"/>
      <c r="AN33" s="670"/>
      <c r="AO33" s="72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8" t="s">
        <v>314</v>
      </c>
      <c r="CE33" s="705"/>
      <c r="CF33" s="705"/>
      <c r="CG33" s="705"/>
      <c r="CH33" s="705"/>
      <c r="CI33" s="705"/>
      <c r="CJ33" s="705"/>
      <c r="CK33" s="705"/>
      <c r="CL33" s="705"/>
      <c r="CM33" s="705"/>
      <c r="CN33" s="705"/>
      <c r="CO33" s="705"/>
      <c r="CP33" s="705"/>
      <c r="CQ33" s="706"/>
      <c r="CR33" s="664">
        <v>12238344</v>
      </c>
      <c r="CS33" s="665"/>
      <c r="CT33" s="665"/>
      <c r="CU33" s="665"/>
      <c r="CV33" s="665"/>
      <c r="CW33" s="665"/>
      <c r="CX33" s="665"/>
      <c r="CY33" s="666"/>
      <c r="CZ33" s="669">
        <v>47.3</v>
      </c>
      <c r="DA33" s="698"/>
      <c r="DB33" s="698"/>
      <c r="DC33" s="699"/>
      <c r="DD33" s="672">
        <v>10570498</v>
      </c>
      <c r="DE33" s="665"/>
      <c r="DF33" s="665"/>
      <c r="DG33" s="665"/>
      <c r="DH33" s="665"/>
      <c r="DI33" s="665"/>
      <c r="DJ33" s="665"/>
      <c r="DK33" s="666"/>
      <c r="DL33" s="672">
        <v>6414159</v>
      </c>
      <c r="DM33" s="665"/>
      <c r="DN33" s="665"/>
      <c r="DO33" s="665"/>
      <c r="DP33" s="665"/>
      <c r="DQ33" s="665"/>
      <c r="DR33" s="665"/>
      <c r="DS33" s="665"/>
      <c r="DT33" s="665"/>
      <c r="DU33" s="665"/>
      <c r="DV33" s="666"/>
      <c r="DW33" s="669">
        <v>48.7</v>
      </c>
      <c r="DX33" s="698"/>
      <c r="DY33" s="698"/>
      <c r="DZ33" s="698"/>
      <c r="EA33" s="698"/>
      <c r="EB33" s="698"/>
      <c r="EC33" s="700"/>
    </row>
    <row r="34" spans="2:133" ht="11.25" customHeight="1">
      <c r="B34" s="661" t="s">
        <v>315</v>
      </c>
      <c r="C34" s="662"/>
      <c r="D34" s="662"/>
      <c r="E34" s="662"/>
      <c r="F34" s="662"/>
      <c r="G34" s="662"/>
      <c r="H34" s="662"/>
      <c r="I34" s="662"/>
      <c r="J34" s="662"/>
      <c r="K34" s="662"/>
      <c r="L34" s="662"/>
      <c r="M34" s="662"/>
      <c r="N34" s="662"/>
      <c r="O34" s="662"/>
      <c r="P34" s="662"/>
      <c r="Q34" s="663"/>
      <c r="R34" s="664">
        <v>167329</v>
      </c>
      <c r="S34" s="667"/>
      <c r="T34" s="667"/>
      <c r="U34" s="667"/>
      <c r="V34" s="667"/>
      <c r="W34" s="667"/>
      <c r="X34" s="667"/>
      <c r="Y34" s="668"/>
      <c r="Z34" s="726">
        <v>0.6</v>
      </c>
      <c r="AA34" s="726"/>
      <c r="AB34" s="726"/>
      <c r="AC34" s="726"/>
      <c r="AD34" s="727">
        <v>998</v>
      </c>
      <c r="AE34" s="727"/>
      <c r="AF34" s="727"/>
      <c r="AG34" s="727"/>
      <c r="AH34" s="727"/>
      <c r="AI34" s="727"/>
      <c r="AJ34" s="727"/>
      <c r="AK34" s="727"/>
      <c r="AL34" s="669">
        <v>0</v>
      </c>
      <c r="AM34" s="670"/>
      <c r="AN34" s="670"/>
      <c r="AO34" s="728"/>
      <c r="AP34" s="234"/>
      <c r="AQ34" s="738" t="s">
        <v>316</v>
      </c>
      <c r="AR34" s="739"/>
      <c r="AS34" s="739"/>
      <c r="AT34" s="739"/>
      <c r="AU34" s="739"/>
      <c r="AV34" s="739"/>
      <c r="AW34" s="739"/>
      <c r="AX34" s="739"/>
      <c r="AY34" s="739"/>
      <c r="AZ34" s="739"/>
      <c r="BA34" s="739"/>
      <c r="BB34" s="739"/>
      <c r="BC34" s="739"/>
      <c r="BD34" s="739"/>
      <c r="BE34" s="739"/>
      <c r="BF34" s="740"/>
      <c r="BG34" s="738" t="s">
        <v>317</v>
      </c>
      <c r="BH34" s="739"/>
      <c r="BI34" s="739"/>
      <c r="BJ34" s="739"/>
      <c r="BK34" s="739"/>
      <c r="BL34" s="739"/>
      <c r="BM34" s="739"/>
      <c r="BN34" s="739"/>
      <c r="BO34" s="739"/>
      <c r="BP34" s="739"/>
      <c r="BQ34" s="739"/>
      <c r="BR34" s="739"/>
      <c r="BS34" s="739"/>
      <c r="BT34" s="739"/>
      <c r="BU34" s="739"/>
      <c r="BV34" s="739"/>
      <c r="BW34" s="739"/>
      <c r="BX34" s="739"/>
      <c r="BY34" s="739"/>
      <c r="BZ34" s="739"/>
      <c r="CA34" s="739"/>
      <c r="CB34" s="740"/>
      <c r="CD34" s="708" t="s">
        <v>318</v>
      </c>
      <c r="CE34" s="705"/>
      <c r="CF34" s="705"/>
      <c r="CG34" s="705"/>
      <c r="CH34" s="705"/>
      <c r="CI34" s="705"/>
      <c r="CJ34" s="705"/>
      <c r="CK34" s="705"/>
      <c r="CL34" s="705"/>
      <c r="CM34" s="705"/>
      <c r="CN34" s="705"/>
      <c r="CO34" s="705"/>
      <c r="CP34" s="705"/>
      <c r="CQ34" s="706"/>
      <c r="CR34" s="664">
        <v>3188539</v>
      </c>
      <c r="CS34" s="667"/>
      <c r="CT34" s="667"/>
      <c r="CU34" s="667"/>
      <c r="CV34" s="667"/>
      <c r="CW34" s="667"/>
      <c r="CX34" s="667"/>
      <c r="CY34" s="668"/>
      <c r="CZ34" s="669">
        <v>12.3</v>
      </c>
      <c r="DA34" s="698"/>
      <c r="DB34" s="698"/>
      <c r="DC34" s="699"/>
      <c r="DD34" s="672">
        <v>2461433</v>
      </c>
      <c r="DE34" s="667"/>
      <c r="DF34" s="667"/>
      <c r="DG34" s="667"/>
      <c r="DH34" s="667"/>
      <c r="DI34" s="667"/>
      <c r="DJ34" s="667"/>
      <c r="DK34" s="668"/>
      <c r="DL34" s="672">
        <v>2281816</v>
      </c>
      <c r="DM34" s="667"/>
      <c r="DN34" s="667"/>
      <c r="DO34" s="667"/>
      <c r="DP34" s="667"/>
      <c r="DQ34" s="667"/>
      <c r="DR34" s="667"/>
      <c r="DS34" s="667"/>
      <c r="DT34" s="667"/>
      <c r="DU34" s="667"/>
      <c r="DV34" s="668"/>
      <c r="DW34" s="669">
        <v>17.3</v>
      </c>
      <c r="DX34" s="698"/>
      <c r="DY34" s="698"/>
      <c r="DZ34" s="698"/>
      <c r="EA34" s="698"/>
      <c r="EB34" s="698"/>
      <c r="EC34" s="700"/>
    </row>
    <row r="35" spans="2:133" ht="11.25" customHeight="1">
      <c r="B35" s="661" t="s">
        <v>319</v>
      </c>
      <c r="C35" s="662"/>
      <c r="D35" s="662"/>
      <c r="E35" s="662"/>
      <c r="F35" s="662"/>
      <c r="G35" s="662"/>
      <c r="H35" s="662"/>
      <c r="I35" s="662"/>
      <c r="J35" s="662"/>
      <c r="K35" s="662"/>
      <c r="L35" s="662"/>
      <c r="M35" s="662"/>
      <c r="N35" s="662"/>
      <c r="O35" s="662"/>
      <c r="P35" s="662"/>
      <c r="Q35" s="663"/>
      <c r="R35" s="664">
        <v>1549856</v>
      </c>
      <c r="S35" s="667"/>
      <c r="T35" s="667"/>
      <c r="U35" s="667"/>
      <c r="V35" s="667"/>
      <c r="W35" s="667"/>
      <c r="X35" s="667"/>
      <c r="Y35" s="668"/>
      <c r="Z35" s="726">
        <v>5.9</v>
      </c>
      <c r="AA35" s="726"/>
      <c r="AB35" s="726"/>
      <c r="AC35" s="726"/>
      <c r="AD35" s="727" t="s">
        <v>172</v>
      </c>
      <c r="AE35" s="727"/>
      <c r="AF35" s="727"/>
      <c r="AG35" s="727"/>
      <c r="AH35" s="727"/>
      <c r="AI35" s="727"/>
      <c r="AJ35" s="727"/>
      <c r="AK35" s="727"/>
      <c r="AL35" s="669" t="s">
        <v>172</v>
      </c>
      <c r="AM35" s="670"/>
      <c r="AN35" s="670"/>
      <c r="AO35" s="728"/>
      <c r="AP35" s="234"/>
      <c r="AQ35" s="732" t="s">
        <v>320</v>
      </c>
      <c r="AR35" s="733"/>
      <c r="AS35" s="733"/>
      <c r="AT35" s="733"/>
      <c r="AU35" s="733"/>
      <c r="AV35" s="733"/>
      <c r="AW35" s="733"/>
      <c r="AX35" s="733"/>
      <c r="AY35" s="734"/>
      <c r="AZ35" s="729">
        <v>2935440</v>
      </c>
      <c r="BA35" s="730"/>
      <c r="BB35" s="730"/>
      <c r="BC35" s="730"/>
      <c r="BD35" s="730"/>
      <c r="BE35" s="730"/>
      <c r="BF35" s="731"/>
      <c r="BG35" s="735" t="s">
        <v>321</v>
      </c>
      <c r="BH35" s="736"/>
      <c r="BI35" s="736"/>
      <c r="BJ35" s="736"/>
      <c r="BK35" s="736"/>
      <c r="BL35" s="736"/>
      <c r="BM35" s="736"/>
      <c r="BN35" s="736"/>
      <c r="BO35" s="736"/>
      <c r="BP35" s="736"/>
      <c r="BQ35" s="736"/>
      <c r="BR35" s="736"/>
      <c r="BS35" s="736"/>
      <c r="BT35" s="736"/>
      <c r="BU35" s="737"/>
      <c r="BV35" s="729">
        <v>34216</v>
      </c>
      <c r="BW35" s="730"/>
      <c r="BX35" s="730"/>
      <c r="BY35" s="730"/>
      <c r="BZ35" s="730"/>
      <c r="CA35" s="730"/>
      <c r="CB35" s="731"/>
      <c r="CD35" s="708" t="s">
        <v>322</v>
      </c>
      <c r="CE35" s="705"/>
      <c r="CF35" s="705"/>
      <c r="CG35" s="705"/>
      <c r="CH35" s="705"/>
      <c r="CI35" s="705"/>
      <c r="CJ35" s="705"/>
      <c r="CK35" s="705"/>
      <c r="CL35" s="705"/>
      <c r="CM35" s="705"/>
      <c r="CN35" s="705"/>
      <c r="CO35" s="705"/>
      <c r="CP35" s="705"/>
      <c r="CQ35" s="706"/>
      <c r="CR35" s="664">
        <v>157235</v>
      </c>
      <c r="CS35" s="665"/>
      <c r="CT35" s="665"/>
      <c r="CU35" s="665"/>
      <c r="CV35" s="665"/>
      <c r="CW35" s="665"/>
      <c r="CX35" s="665"/>
      <c r="CY35" s="666"/>
      <c r="CZ35" s="669">
        <v>0.6</v>
      </c>
      <c r="DA35" s="698"/>
      <c r="DB35" s="698"/>
      <c r="DC35" s="699"/>
      <c r="DD35" s="672">
        <v>149367</v>
      </c>
      <c r="DE35" s="665"/>
      <c r="DF35" s="665"/>
      <c r="DG35" s="665"/>
      <c r="DH35" s="665"/>
      <c r="DI35" s="665"/>
      <c r="DJ35" s="665"/>
      <c r="DK35" s="666"/>
      <c r="DL35" s="672">
        <v>145473</v>
      </c>
      <c r="DM35" s="665"/>
      <c r="DN35" s="665"/>
      <c r="DO35" s="665"/>
      <c r="DP35" s="665"/>
      <c r="DQ35" s="665"/>
      <c r="DR35" s="665"/>
      <c r="DS35" s="665"/>
      <c r="DT35" s="665"/>
      <c r="DU35" s="665"/>
      <c r="DV35" s="666"/>
      <c r="DW35" s="669">
        <v>1.1000000000000001</v>
      </c>
      <c r="DX35" s="698"/>
      <c r="DY35" s="698"/>
      <c r="DZ35" s="698"/>
      <c r="EA35" s="698"/>
      <c r="EB35" s="698"/>
      <c r="EC35" s="700"/>
    </row>
    <row r="36" spans="2:133" ht="11.25" customHeight="1">
      <c r="B36" s="661" t="s">
        <v>323</v>
      </c>
      <c r="C36" s="662"/>
      <c r="D36" s="662"/>
      <c r="E36" s="662"/>
      <c r="F36" s="662"/>
      <c r="G36" s="662"/>
      <c r="H36" s="662"/>
      <c r="I36" s="662"/>
      <c r="J36" s="662"/>
      <c r="K36" s="662"/>
      <c r="L36" s="662"/>
      <c r="M36" s="662"/>
      <c r="N36" s="662"/>
      <c r="O36" s="662"/>
      <c r="P36" s="662"/>
      <c r="Q36" s="663"/>
      <c r="R36" s="664" t="s">
        <v>172</v>
      </c>
      <c r="S36" s="667"/>
      <c r="T36" s="667"/>
      <c r="U36" s="667"/>
      <c r="V36" s="667"/>
      <c r="W36" s="667"/>
      <c r="X36" s="667"/>
      <c r="Y36" s="668"/>
      <c r="Z36" s="726" t="s">
        <v>172</v>
      </c>
      <c r="AA36" s="726"/>
      <c r="AB36" s="726"/>
      <c r="AC36" s="726"/>
      <c r="AD36" s="727" t="s">
        <v>172</v>
      </c>
      <c r="AE36" s="727"/>
      <c r="AF36" s="727"/>
      <c r="AG36" s="727"/>
      <c r="AH36" s="727"/>
      <c r="AI36" s="727"/>
      <c r="AJ36" s="727"/>
      <c r="AK36" s="727"/>
      <c r="AL36" s="669" t="s">
        <v>172</v>
      </c>
      <c r="AM36" s="670"/>
      <c r="AN36" s="670"/>
      <c r="AO36" s="728"/>
      <c r="AQ36" s="701" t="s">
        <v>324</v>
      </c>
      <c r="AR36" s="702"/>
      <c r="AS36" s="702"/>
      <c r="AT36" s="702"/>
      <c r="AU36" s="702"/>
      <c r="AV36" s="702"/>
      <c r="AW36" s="702"/>
      <c r="AX36" s="702"/>
      <c r="AY36" s="703"/>
      <c r="AZ36" s="664">
        <v>661370</v>
      </c>
      <c r="BA36" s="667"/>
      <c r="BB36" s="667"/>
      <c r="BC36" s="667"/>
      <c r="BD36" s="665"/>
      <c r="BE36" s="665"/>
      <c r="BF36" s="704"/>
      <c r="BG36" s="708" t="s">
        <v>325</v>
      </c>
      <c r="BH36" s="705"/>
      <c r="BI36" s="705"/>
      <c r="BJ36" s="705"/>
      <c r="BK36" s="705"/>
      <c r="BL36" s="705"/>
      <c r="BM36" s="705"/>
      <c r="BN36" s="705"/>
      <c r="BO36" s="705"/>
      <c r="BP36" s="705"/>
      <c r="BQ36" s="705"/>
      <c r="BR36" s="705"/>
      <c r="BS36" s="705"/>
      <c r="BT36" s="705"/>
      <c r="BU36" s="706"/>
      <c r="BV36" s="664">
        <v>-18689</v>
      </c>
      <c r="BW36" s="667"/>
      <c r="BX36" s="667"/>
      <c r="BY36" s="667"/>
      <c r="BZ36" s="667"/>
      <c r="CA36" s="667"/>
      <c r="CB36" s="707"/>
      <c r="CD36" s="708" t="s">
        <v>326</v>
      </c>
      <c r="CE36" s="705"/>
      <c r="CF36" s="705"/>
      <c r="CG36" s="705"/>
      <c r="CH36" s="705"/>
      <c r="CI36" s="705"/>
      <c r="CJ36" s="705"/>
      <c r="CK36" s="705"/>
      <c r="CL36" s="705"/>
      <c r="CM36" s="705"/>
      <c r="CN36" s="705"/>
      <c r="CO36" s="705"/>
      <c r="CP36" s="705"/>
      <c r="CQ36" s="706"/>
      <c r="CR36" s="664">
        <v>2800641</v>
      </c>
      <c r="CS36" s="667"/>
      <c r="CT36" s="667"/>
      <c r="CU36" s="667"/>
      <c r="CV36" s="667"/>
      <c r="CW36" s="667"/>
      <c r="CX36" s="667"/>
      <c r="CY36" s="668"/>
      <c r="CZ36" s="669">
        <v>10.8</v>
      </c>
      <c r="DA36" s="698"/>
      <c r="DB36" s="698"/>
      <c r="DC36" s="699"/>
      <c r="DD36" s="672">
        <v>2703543</v>
      </c>
      <c r="DE36" s="667"/>
      <c r="DF36" s="667"/>
      <c r="DG36" s="667"/>
      <c r="DH36" s="667"/>
      <c r="DI36" s="667"/>
      <c r="DJ36" s="667"/>
      <c r="DK36" s="668"/>
      <c r="DL36" s="672">
        <v>2339765</v>
      </c>
      <c r="DM36" s="667"/>
      <c r="DN36" s="667"/>
      <c r="DO36" s="667"/>
      <c r="DP36" s="667"/>
      <c r="DQ36" s="667"/>
      <c r="DR36" s="667"/>
      <c r="DS36" s="667"/>
      <c r="DT36" s="667"/>
      <c r="DU36" s="667"/>
      <c r="DV36" s="668"/>
      <c r="DW36" s="669">
        <v>17.8</v>
      </c>
      <c r="DX36" s="698"/>
      <c r="DY36" s="698"/>
      <c r="DZ36" s="698"/>
      <c r="EA36" s="698"/>
      <c r="EB36" s="698"/>
      <c r="EC36" s="700"/>
    </row>
    <row r="37" spans="2:133" ht="11.25" customHeight="1">
      <c r="B37" s="661" t="s">
        <v>327</v>
      </c>
      <c r="C37" s="662"/>
      <c r="D37" s="662"/>
      <c r="E37" s="662"/>
      <c r="F37" s="662"/>
      <c r="G37" s="662"/>
      <c r="H37" s="662"/>
      <c r="I37" s="662"/>
      <c r="J37" s="662"/>
      <c r="K37" s="662"/>
      <c r="L37" s="662"/>
      <c r="M37" s="662"/>
      <c r="N37" s="662"/>
      <c r="O37" s="662"/>
      <c r="P37" s="662"/>
      <c r="Q37" s="663"/>
      <c r="R37" s="664">
        <v>733456</v>
      </c>
      <c r="S37" s="667"/>
      <c r="T37" s="667"/>
      <c r="U37" s="667"/>
      <c r="V37" s="667"/>
      <c r="W37" s="667"/>
      <c r="X37" s="667"/>
      <c r="Y37" s="668"/>
      <c r="Z37" s="726">
        <v>2.8</v>
      </c>
      <c r="AA37" s="726"/>
      <c r="AB37" s="726"/>
      <c r="AC37" s="726"/>
      <c r="AD37" s="727" t="s">
        <v>172</v>
      </c>
      <c r="AE37" s="727"/>
      <c r="AF37" s="727"/>
      <c r="AG37" s="727"/>
      <c r="AH37" s="727"/>
      <c r="AI37" s="727"/>
      <c r="AJ37" s="727"/>
      <c r="AK37" s="727"/>
      <c r="AL37" s="669" t="s">
        <v>172</v>
      </c>
      <c r="AM37" s="670"/>
      <c r="AN37" s="670"/>
      <c r="AO37" s="728"/>
      <c r="AQ37" s="701" t="s">
        <v>328</v>
      </c>
      <c r="AR37" s="702"/>
      <c r="AS37" s="702"/>
      <c r="AT37" s="702"/>
      <c r="AU37" s="702"/>
      <c r="AV37" s="702"/>
      <c r="AW37" s="702"/>
      <c r="AX37" s="702"/>
      <c r="AY37" s="703"/>
      <c r="AZ37" s="664">
        <v>183134</v>
      </c>
      <c r="BA37" s="667"/>
      <c r="BB37" s="667"/>
      <c r="BC37" s="667"/>
      <c r="BD37" s="665"/>
      <c r="BE37" s="665"/>
      <c r="BF37" s="704"/>
      <c r="BG37" s="708" t="s">
        <v>329</v>
      </c>
      <c r="BH37" s="705"/>
      <c r="BI37" s="705"/>
      <c r="BJ37" s="705"/>
      <c r="BK37" s="705"/>
      <c r="BL37" s="705"/>
      <c r="BM37" s="705"/>
      <c r="BN37" s="705"/>
      <c r="BO37" s="705"/>
      <c r="BP37" s="705"/>
      <c r="BQ37" s="705"/>
      <c r="BR37" s="705"/>
      <c r="BS37" s="705"/>
      <c r="BT37" s="705"/>
      <c r="BU37" s="706"/>
      <c r="BV37" s="664">
        <v>8382</v>
      </c>
      <c r="BW37" s="667"/>
      <c r="BX37" s="667"/>
      <c r="BY37" s="667"/>
      <c r="BZ37" s="667"/>
      <c r="CA37" s="667"/>
      <c r="CB37" s="707"/>
      <c r="CD37" s="708" t="s">
        <v>330</v>
      </c>
      <c r="CE37" s="705"/>
      <c r="CF37" s="705"/>
      <c r="CG37" s="705"/>
      <c r="CH37" s="705"/>
      <c r="CI37" s="705"/>
      <c r="CJ37" s="705"/>
      <c r="CK37" s="705"/>
      <c r="CL37" s="705"/>
      <c r="CM37" s="705"/>
      <c r="CN37" s="705"/>
      <c r="CO37" s="705"/>
      <c r="CP37" s="705"/>
      <c r="CQ37" s="706"/>
      <c r="CR37" s="664">
        <v>1463023</v>
      </c>
      <c r="CS37" s="665"/>
      <c r="CT37" s="665"/>
      <c r="CU37" s="665"/>
      <c r="CV37" s="665"/>
      <c r="CW37" s="665"/>
      <c r="CX37" s="665"/>
      <c r="CY37" s="666"/>
      <c r="CZ37" s="669">
        <v>5.7</v>
      </c>
      <c r="DA37" s="698"/>
      <c r="DB37" s="698"/>
      <c r="DC37" s="699"/>
      <c r="DD37" s="672">
        <v>1463023</v>
      </c>
      <c r="DE37" s="665"/>
      <c r="DF37" s="665"/>
      <c r="DG37" s="665"/>
      <c r="DH37" s="665"/>
      <c r="DI37" s="665"/>
      <c r="DJ37" s="665"/>
      <c r="DK37" s="666"/>
      <c r="DL37" s="672">
        <v>1463023</v>
      </c>
      <c r="DM37" s="665"/>
      <c r="DN37" s="665"/>
      <c r="DO37" s="665"/>
      <c r="DP37" s="665"/>
      <c r="DQ37" s="665"/>
      <c r="DR37" s="665"/>
      <c r="DS37" s="665"/>
      <c r="DT37" s="665"/>
      <c r="DU37" s="665"/>
      <c r="DV37" s="666"/>
      <c r="DW37" s="669">
        <v>11.1</v>
      </c>
      <c r="DX37" s="698"/>
      <c r="DY37" s="698"/>
      <c r="DZ37" s="698"/>
      <c r="EA37" s="698"/>
      <c r="EB37" s="698"/>
      <c r="EC37" s="700"/>
    </row>
    <row r="38" spans="2:133" ht="11.25" customHeight="1">
      <c r="B38" s="676" t="s">
        <v>331</v>
      </c>
      <c r="C38" s="677"/>
      <c r="D38" s="677"/>
      <c r="E38" s="677"/>
      <c r="F38" s="677"/>
      <c r="G38" s="677"/>
      <c r="H38" s="677"/>
      <c r="I38" s="677"/>
      <c r="J38" s="677"/>
      <c r="K38" s="677"/>
      <c r="L38" s="677"/>
      <c r="M38" s="677"/>
      <c r="N38" s="677"/>
      <c r="O38" s="677"/>
      <c r="P38" s="677"/>
      <c r="Q38" s="678"/>
      <c r="R38" s="679">
        <v>26377215</v>
      </c>
      <c r="S38" s="716"/>
      <c r="T38" s="716"/>
      <c r="U38" s="716"/>
      <c r="V38" s="716"/>
      <c r="W38" s="716"/>
      <c r="X38" s="716"/>
      <c r="Y38" s="721"/>
      <c r="Z38" s="722">
        <v>100</v>
      </c>
      <c r="AA38" s="722"/>
      <c r="AB38" s="722"/>
      <c r="AC38" s="722"/>
      <c r="AD38" s="723">
        <v>12433372</v>
      </c>
      <c r="AE38" s="723"/>
      <c r="AF38" s="723"/>
      <c r="AG38" s="723"/>
      <c r="AH38" s="723"/>
      <c r="AI38" s="723"/>
      <c r="AJ38" s="723"/>
      <c r="AK38" s="723"/>
      <c r="AL38" s="682">
        <v>100</v>
      </c>
      <c r="AM38" s="724"/>
      <c r="AN38" s="724"/>
      <c r="AO38" s="725"/>
      <c r="AQ38" s="701" t="s">
        <v>332</v>
      </c>
      <c r="AR38" s="702"/>
      <c r="AS38" s="702"/>
      <c r="AT38" s="702"/>
      <c r="AU38" s="702"/>
      <c r="AV38" s="702"/>
      <c r="AW38" s="702"/>
      <c r="AX38" s="702"/>
      <c r="AY38" s="703"/>
      <c r="AZ38" s="664">
        <v>7188</v>
      </c>
      <c r="BA38" s="667"/>
      <c r="BB38" s="667"/>
      <c r="BC38" s="667"/>
      <c r="BD38" s="665"/>
      <c r="BE38" s="665"/>
      <c r="BF38" s="704"/>
      <c r="BG38" s="708" t="s">
        <v>333</v>
      </c>
      <c r="BH38" s="705"/>
      <c r="BI38" s="705"/>
      <c r="BJ38" s="705"/>
      <c r="BK38" s="705"/>
      <c r="BL38" s="705"/>
      <c r="BM38" s="705"/>
      <c r="BN38" s="705"/>
      <c r="BO38" s="705"/>
      <c r="BP38" s="705"/>
      <c r="BQ38" s="705"/>
      <c r="BR38" s="705"/>
      <c r="BS38" s="705"/>
      <c r="BT38" s="705"/>
      <c r="BU38" s="706"/>
      <c r="BV38" s="664">
        <v>13764</v>
      </c>
      <c r="BW38" s="667"/>
      <c r="BX38" s="667"/>
      <c r="BY38" s="667"/>
      <c r="BZ38" s="667"/>
      <c r="CA38" s="667"/>
      <c r="CB38" s="707"/>
      <c r="CD38" s="708" t="s">
        <v>334</v>
      </c>
      <c r="CE38" s="705"/>
      <c r="CF38" s="705"/>
      <c r="CG38" s="705"/>
      <c r="CH38" s="705"/>
      <c r="CI38" s="705"/>
      <c r="CJ38" s="705"/>
      <c r="CK38" s="705"/>
      <c r="CL38" s="705"/>
      <c r="CM38" s="705"/>
      <c r="CN38" s="705"/>
      <c r="CO38" s="705"/>
      <c r="CP38" s="705"/>
      <c r="CQ38" s="706"/>
      <c r="CR38" s="664">
        <v>2090936</v>
      </c>
      <c r="CS38" s="667"/>
      <c r="CT38" s="667"/>
      <c r="CU38" s="667"/>
      <c r="CV38" s="667"/>
      <c r="CW38" s="667"/>
      <c r="CX38" s="667"/>
      <c r="CY38" s="668"/>
      <c r="CZ38" s="669">
        <v>8.1</v>
      </c>
      <c r="DA38" s="698"/>
      <c r="DB38" s="698"/>
      <c r="DC38" s="699"/>
      <c r="DD38" s="672">
        <v>1716239</v>
      </c>
      <c r="DE38" s="667"/>
      <c r="DF38" s="667"/>
      <c r="DG38" s="667"/>
      <c r="DH38" s="667"/>
      <c r="DI38" s="667"/>
      <c r="DJ38" s="667"/>
      <c r="DK38" s="668"/>
      <c r="DL38" s="672">
        <v>1647105</v>
      </c>
      <c r="DM38" s="667"/>
      <c r="DN38" s="667"/>
      <c r="DO38" s="667"/>
      <c r="DP38" s="667"/>
      <c r="DQ38" s="667"/>
      <c r="DR38" s="667"/>
      <c r="DS38" s="667"/>
      <c r="DT38" s="667"/>
      <c r="DU38" s="667"/>
      <c r="DV38" s="668"/>
      <c r="DW38" s="669">
        <v>12.5</v>
      </c>
      <c r="DX38" s="698"/>
      <c r="DY38" s="698"/>
      <c r="DZ38" s="698"/>
      <c r="EA38" s="698"/>
      <c r="EB38" s="698"/>
      <c r="EC38" s="700"/>
    </row>
    <row r="39" spans="2:133" ht="11.25" customHeight="1">
      <c r="AQ39" s="701" t="s">
        <v>335</v>
      </c>
      <c r="AR39" s="702"/>
      <c r="AS39" s="702"/>
      <c r="AT39" s="702"/>
      <c r="AU39" s="702"/>
      <c r="AV39" s="702"/>
      <c r="AW39" s="702"/>
      <c r="AX39" s="702"/>
      <c r="AY39" s="703"/>
      <c r="AZ39" s="664" t="s">
        <v>136</v>
      </c>
      <c r="BA39" s="667"/>
      <c r="BB39" s="667"/>
      <c r="BC39" s="667"/>
      <c r="BD39" s="665"/>
      <c r="BE39" s="665"/>
      <c r="BF39" s="704"/>
      <c r="BG39" s="709" t="s">
        <v>336</v>
      </c>
      <c r="BH39" s="710"/>
      <c r="BI39" s="710"/>
      <c r="BJ39" s="710"/>
      <c r="BK39" s="710"/>
      <c r="BL39" s="235"/>
      <c r="BM39" s="705" t="s">
        <v>337</v>
      </c>
      <c r="BN39" s="705"/>
      <c r="BO39" s="705"/>
      <c r="BP39" s="705"/>
      <c r="BQ39" s="705"/>
      <c r="BR39" s="705"/>
      <c r="BS39" s="705"/>
      <c r="BT39" s="705"/>
      <c r="BU39" s="706"/>
      <c r="BV39" s="664">
        <v>90</v>
      </c>
      <c r="BW39" s="667"/>
      <c r="BX39" s="667"/>
      <c r="BY39" s="667"/>
      <c r="BZ39" s="667"/>
      <c r="CA39" s="667"/>
      <c r="CB39" s="707"/>
      <c r="CD39" s="708" t="s">
        <v>338</v>
      </c>
      <c r="CE39" s="705"/>
      <c r="CF39" s="705"/>
      <c r="CG39" s="705"/>
      <c r="CH39" s="705"/>
      <c r="CI39" s="705"/>
      <c r="CJ39" s="705"/>
      <c r="CK39" s="705"/>
      <c r="CL39" s="705"/>
      <c r="CM39" s="705"/>
      <c r="CN39" s="705"/>
      <c r="CO39" s="705"/>
      <c r="CP39" s="705"/>
      <c r="CQ39" s="706"/>
      <c r="CR39" s="664">
        <v>3793677</v>
      </c>
      <c r="CS39" s="665"/>
      <c r="CT39" s="665"/>
      <c r="CU39" s="665"/>
      <c r="CV39" s="665"/>
      <c r="CW39" s="665"/>
      <c r="CX39" s="665"/>
      <c r="CY39" s="666"/>
      <c r="CZ39" s="669">
        <v>14.7</v>
      </c>
      <c r="DA39" s="698"/>
      <c r="DB39" s="698"/>
      <c r="DC39" s="699"/>
      <c r="DD39" s="672">
        <v>3537000</v>
      </c>
      <c r="DE39" s="665"/>
      <c r="DF39" s="665"/>
      <c r="DG39" s="665"/>
      <c r="DH39" s="665"/>
      <c r="DI39" s="665"/>
      <c r="DJ39" s="665"/>
      <c r="DK39" s="666"/>
      <c r="DL39" s="672" t="s">
        <v>339</v>
      </c>
      <c r="DM39" s="665"/>
      <c r="DN39" s="665"/>
      <c r="DO39" s="665"/>
      <c r="DP39" s="665"/>
      <c r="DQ39" s="665"/>
      <c r="DR39" s="665"/>
      <c r="DS39" s="665"/>
      <c r="DT39" s="665"/>
      <c r="DU39" s="665"/>
      <c r="DV39" s="666"/>
      <c r="DW39" s="669" t="s">
        <v>339</v>
      </c>
      <c r="DX39" s="698"/>
      <c r="DY39" s="698"/>
      <c r="DZ39" s="698"/>
      <c r="EA39" s="698"/>
      <c r="EB39" s="698"/>
      <c r="EC39" s="700"/>
    </row>
    <row r="40" spans="2:133" ht="11.25" customHeight="1">
      <c r="AQ40" s="701" t="s">
        <v>340</v>
      </c>
      <c r="AR40" s="702"/>
      <c r="AS40" s="702"/>
      <c r="AT40" s="702"/>
      <c r="AU40" s="702"/>
      <c r="AV40" s="702"/>
      <c r="AW40" s="702"/>
      <c r="AX40" s="702"/>
      <c r="AY40" s="703"/>
      <c r="AZ40" s="664">
        <v>461014</v>
      </c>
      <c r="BA40" s="667"/>
      <c r="BB40" s="667"/>
      <c r="BC40" s="667"/>
      <c r="BD40" s="665"/>
      <c r="BE40" s="665"/>
      <c r="BF40" s="704"/>
      <c r="BG40" s="709"/>
      <c r="BH40" s="710"/>
      <c r="BI40" s="710"/>
      <c r="BJ40" s="710"/>
      <c r="BK40" s="710"/>
      <c r="BL40" s="235"/>
      <c r="BM40" s="705" t="s">
        <v>341</v>
      </c>
      <c r="BN40" s="705"/>
      <c r="BO40" s="705"/>
      <c r="BP40" s="705"/>
      <c r="BQ40" s="705"/>
      <c r="BR40" s="705"/>
      <c r="BS40" s="705"/>
      <c r="BT40" s="705"/>
      <c r="BU40" s="706"/>
      <c r="BV40" s="664" t="s">
        <v>339</v>
      </c>
      <c r="BW40" s="667"/>
      <c r="BX40" s="667"/>
      <c r="BY40" s="667"/>
      <c r="BZ40" s="667"/>
      <c r="CA40" s="667"/>
      <c r="CB40" s="707"/>
      <c r="CD40" s="708" t="s">
        <v>342</v>
      </c>
      <c r="CE40" s="705"/>
      <c r="CF40" s="705"/>
      <c r="CG40" s="705"/>
      <c r="CH40" s="705"/>
      <c r="CI40" s="705"/>
      <c r="CJ40" s="705"/>
      <c r="CK40" s="705"/>
      <c r="CL40" s="705"/>
      <c r="CM40" s="705"/>
      <c r="CN40" s="705"/>
      <c r="CO40" s="705"/>
      <c r="CP40" s="705"/>
      <c r="CQ40" s="706"/>
      <c r="CR40" s="664">
        <v>207316</v>
      </c>
      <c r="CS40" s="667"/>
      <c r="CT40" s="667"/>
      <c r="CU40" s="667"/>
      <c r="CV40" s="667"/>
      <c r="CW40" s="667"/>
      <c r="CX40" s="667"/>
      <c r="CY40" s="668"/>
      <c r="CZ40" s="669">
        <v>0.8</v>
      </c>
      <c r="DA40" s="698"/>
      <c r="DB40" s="698"/>
      <c r="DC40" s="699"/>
      <c r="DD40" s="672">
        <v>2916</v>
      </c>
      <c r="DE40" s="667"/>
      <c r="DF40" s="667"/>
      <c r="DG40" s="667"/>
      <c r="DH40" s="667"/>
      <c r="DI40" s="667"/>
      <c r="DJ40" s="667"/>
      <c r="DK40" s="668"/>
      <c r="DL40" s="672" t="s">
        <v>136</v>
      </c>
      <c r="DM40" s="667"/>
      <c r="DN40" s="667"/>
      <c r="DO40" s="667"/>
      <c r="DP40" s="667"/>
      <c r="DQ40" s="667"/>
      <c r="DR40" s="667"/>
      <c r="DS40" s="667"/>
      <c r="DT40" s="667"/>
      <c r="DU40" s="667"/>
      <c r="DV40" s="668"/>
      <c r="DW40" s="669" t="s">
        <v>339</v>
      </c>
      <c r="DX40" s="698"/>
      <c r="DY40" s="698"/>
      <c r="DZ40" s="698"/>
      <c r="EA40" s="698"/>
      <c r="EB40" s="698"/>
      <c r="EC40" s="700"/>
    </row>
    <row r="41" spans="2:133" ht="11.25" customHeight="1">
      <c r="AQ41" s="713" t="s">
        <v>343</v>
      </c>
      <c r="AR41" s="714"/>
      <c r="AS41" s="714"/>
      <c r="AT41" s="714"/>
      <c r="AU41" s="714"/>
      <c r="AV41" s="714"/>
      <c r="AW41" s="714"/>
      <c r="AX41" s="714"/>
      <c r="AY41" s="715"/>
      <c r="AZ41" s="679">
        <v>1622734</v>
      </c>
      <c r="BA41" s="716"/>
      <c r="BB41" s="716"/>
      <c r="BC41" s="716"/>
      <c r="BD41" s="680"/>
      <c r="BE41" s="680"/>
      <c r="BF41" s="717"/>
      <c r="BG41" s="711"/>
      <c r="BH41" s="712"/>
      <c r="BI41" s="712"/>
      <c r="BJ41" s="712"/>
      <c r="BK41" s="712"/>
      <c r="BL41" s="236"/>
      <c r="BM41" s="718" t="s">
        <v>344</v>
      </c>
      <c r="BN41" s="718"/>
      <c r="BO41" s="718"/>
      <c r="BP41" s="718"/>
      <c r="BQ41" s="718"/>
      <c r="BR41" s="718"/>
      <c r="BS41" s="718"/>
      <c r="BT41" s="718"/>
      <c r="BU41" s="719"/>
      <c r="BV41" s="679">
        <v>346</v>
      </c>
      <c r="BW41" s="716"/>
      <c r="BX41" s="716"/>
      <c r="BY41" s="716"/>
      <c r="BZ41" s="716"/>
      <c r="CA41" s="716"/>
      <c r="CB41" s="720"/>
      <c r="CD41" s="708" t="s">
        <v>345</v>
      </c>
      <c r="CE41" s="705"/>
      <c r="CF41" s="705"/>
      <c r="CG41" s="705"/>
      <c r="CH41" s="705"/>
      <c r="CI41" s="705"/>
      <c r="CJ41" s="705"/>
      <c r="CK41" s="705"/>
      <c r="CL41" s="705"/>
      <c r="CM41" s="705"/>
      <c r="CN41" s="705"/>
      <c r="CO41" s="705"/>
      <c r="CP41" s="705"/>
      <c r="CQ41" s="706"/>
      <c r="CR41" s="664" t="s">
        <v>339</v>
      </c>
      <c r="CS41" s="665"/>
      <c r="CT41" s="665"/>
      <c r="CU41" s="665"/>
      <c r="CV41" s="665"/>
      <c r="CW41" s="665"/>
      <c r="CX41" s="665"/>
      <c r="CY41" s="666"/>
      <c r="CZ41" s="669" t="s">
        <v>339</v>
      </c>
      <c r="DA41" s="698"/>
      <c r="DB41" s="698"/>
      <c r="DC41" s="699"/>
      <c r="DD41" s="672" t="s">
        <v>136</v>
      </c>
      <c r="DE41" s="665"/>
      <c r="DF41" s="665"/>
      <c r="DG41" s="665"/>
      <c r="DH41" s="665"/>
      <c r="DI41" s="665"/>
      <c r="DJ41" s="665"/>
      <c r="DK41" s="666"/>
      <c r="DL41" s="673"/>
      <c r="DM41" s="674"/>
      <c r="DN41" s="674"/>
      <c r="DO41" s="674"/>
      <c r="DP41" s="674"/>
      <c r="DQ41" s="674"/>
      <c r="DR41" s="674"/>
      <c r="DS41" s="674"/>
      <c r="DT41" s="674"/>
      <c r="DU41" s="674"/>
      <c r="DV41" s="675"/>
      <c r="DW41" s="658"/>
      <c r="DX41" s="659"/>
      <c r="DY41" s="659"/>
      <c r="DZ41" s="659"/>
      <c r="EA41" s="659"/>
      <c r="EB41" s="659"/>
      <c r="EC41" s="660"/>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1" t="s">
        <v>347</v>
      </c>
      <c r="CE42" s="662"/>
      <c r="CF42" s="662"/>
      <c r="CG42" s="662"/>
      <c r="CH42" s="662"/>
      <c r="CI42" s="662"/>
      <c r="CJ42" s="662"/>
      <c r="CK42" s="662"/>
      <c r="CL42" s="662"/>
      <c r="CM42" s="662"/>
      <c r="CN42" s="662"/>
      <c r="CO42" s="662"/>
      <c r="CP42" s="662"/>
      <c r="CQ42" s="663"/>
      <c r="CR42" s="664">
        <v>2805540</v>
      </c>
      <c r="CS42" s="667"/>
      <c r="CT42" s="667"/>
      <c r="CU42" s="667"/>
      <c r="CV42" s="667"/>
      <c r="CW42" s="667"/>
      <c r="CX42" s="667"/>
      <c r="CY42" s="668"/>
      <c r="CZ42" s="669">
        <v>10.8</v>
      </c>
      <c r="DA42" s="670"/>
      <c r="DB42" s="670"/>
      <c r="DC42" s="671"/>
      <c r="DD42" s="672">
        <v>376436</v>
      </c>
      <c r="DE42" s="667"/>
      <c r="DF42" s="667"/>
      <c r="DG42" s="667"/>
      <c r="DH42" s="667"/>
      <c r="DI42" s="667"/>
      <c r="DJ42" s="667"/>
      <c r="DK42" s="668"/>
      <c r="DL42" s="673"/>
      <c r="DM42" s="674"/>
      <c r="DN42" s="674"/>
      <c r="DO42" s="674"/>
      <c r="DP42" s="674"/>
      <c r="DQ42" s="674"/>
      <c r="DR42" s="674"/>
      <c r="DS42" s="674"/>
      <c r="DT42" s="674"/>
      <c r="DU42" s="674"/>
      <c r="DV42" s="675"/>
      <c r="DW42" s="658"/>
      <c r="DX42" s="659"/>
      <c r="DY42" s="659"/>
      <c r="DZ42" s="659"/>
      <c r="EA42" s="659"/>
      <c r="EB42" s="659"/>
      <c r="EC42" s="660"/>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1" t="s">
        <v>349</v>
      </c>
      <c r="CE43" s="662"/>
      <c r="CF43" s="662"/>
      <c r="CG43" s="662"/>
      <c r="CH43" s="662"/>
      <c r="CI43" s="662"/>
      <c r="CJ43" s="662"/>
      <c r="CK43" s="662"/>
      <c r="CL43" s="662"/>
      <c r="CM43" s="662"/>
      <c r="CN43" s="662"/>
      <c r="CO43" s="662"/>
      <c r="CP43" s="662"/>
      <c r="CQ43" s="663"/>
      <c r="CR43" s="664">
        <v>63349</v>
      </c>
      <c r="CS43" s="665"/>
      <c r="CT43" s="665"/>
      <c r="CU43" s="665"/>
      <c r="CV43" s="665"/>
      <c r="CW43" s="665"/>
      <c r="CX43" s="665"/>
      <c r="CY43" s="666"/>
      <c r="CZ43" s="669">
        <v>0.2</v>
      </c>
      <c r="DA43" s="698"/>
      <c r="DB43" s="698"/>
      <c r="DC43" s="699"/>
      <c r="DD43" s="672">
        <v>63349</v>
      </c>
      <c r="DE43" s="665"/>
      <c r="DF43" s="665"/>
      <c r="DG43" s="665"/>
      <c r="DH43" s="665"/>
      <c r="DI43" s="665"/>
      <c r="DJ43" s="665"/>
      <c r="DK43" s="666"/>
      <c r="DL43" s="673"/>
      <c r="DM43" s="674"/>
      <c r="DN43" s="674"/>
      <c r="DO43" s="674"/>
      <c r="DP43" s="674"/>
      <c r="DQ43" s="674"/>
      <c r="DR43" s="674"/>
      <c r="DS43" s="674"/>
      <c r="DT43" s="674"/>
      <c r="DU43" s="674"/>
      <c r="DV43" s="675"/>
      <c r="DW43" s="658"/>
      <c r="DX43" s="659"/>
      <c r="DY43" s="659"/>
      <c r="DZ43" s="659"/>
      <c r="EA43" s="659"/>
      <c r="EB43" s="659"/>
      <c r="EC43" s="660"/>
    </row>
    <row r="44" spans="2:133" ht="11.25" customHeight="1">
      <c r="B44" s="240" t="s">
        <v>350</v>
      </c>
      <c r="CD44" s="692" t="s">
        <v>300</v>
      </c>
      <c r="CE44" s="693"/>
      <c r="CF44" s="661" t="s">
        <v>351</v>
      </c>
      <c r="CG44" s="662"/>
      <c r="CH44" s="662"/>
      <c r="CI44" s="662"/>
      <c r="CJ44" s="662"/>
      <c r="CK44" s="662"/>
      <c r="CL44" s="662"/>
      <c r="CM44" s="662"/>
      <c r="CN44" s="662"/>
      <c r="CO44" s="662"/>
      <c r="CP44" s="662"/>
      <c r="CQ44" s="663"/>
      <c r="CR44" s="664">
        <v>2786039</v>
      </c>
      <c r="CS44" s="667"/>
      <c r="CT44" s="667"/>
      <c r="CU44" s="667"/>
      <c r="CV44" s="667"/>
      <c r="CW44" s="667"/>
      <c r="CX44" s="667"/>
      <c r="CY44" s="668"/>
      <c r="CZ44" s="669">
        <v>10.8</v>
      </c>
      <c r="DA44" s="670"/>
      <c r="DB44" s="670"/>
      <c r="DC44" s="671"/>
      <c r="DD44" s="672">
        <v>366283</v>
      </c>
      <c r="DE44" s="667"/>
      <c r="DF44" s="667"/>
      <c r="DG44" s="667"/>
      <c r="DH44" s="667"/>
      <c r="DI44" s="667"/>
      <c r="DJ44" s="667"/>
      <c r="DK44" s="668"/>
      <c r="DL44" s="673"/>
      <c r="DM44" s="674"/>
      <c r="DN44" s="674"/>
      <c r="DO44" s="674"/>
      <c r="DP44" s="674"/>
      <c r="DQ44" s="674"/>
      <c r="DR44" s="674"/>
      <c r="DS44" s="674"/>
      <c r="DT44" s="674"/>
      <c r="DU44" s="674"/>
      <c r="DV44" s="675"/>
      <c r="DW44" s="658"/>
      <c r="DX44" s="659"/>
      <c r="DY44" s="659"/>
      <c r="DZ44" s="659"/>
      <c r="EA44" s="659"/>
      <c r="EB44" s="659"/>
      <c r="EC44" s="660"/>
    </row>
    <row r="45" spans="2:133" ht="11.25" customHeight="1">
      <c r="CD45" s="694"/>
      <c r="CE45" s="695"/>
      <c r="CF45" s="661" t="s">
        <v>352</v>
      </c>
      <c r="CG45" s="662"/>
      <c r="CH45" s="662"/>
      <c r="CI45" s="662"/>
      <c r="CJ45" s="662"/>
      <c r="CK45" s="662"/>
      <c r="CL45" s="662"/>
      <c r="CM45" s="662"/>
      <c r="CN45" s="662"/>
      <c r="CO45" s="662"/>
      <c r="CP45" s="662"/>
      <c r="CQ45" s="663"/>
      <c r="CR45" s="664">
        <v>1164029</v>
      </c>
      <c r="CS45" s="665"/>
      <c r="CT45" s="665"/>
      <c r="CU45" s="665"/>
      <c r="CV45" s="665"/>
      <c r="CW45" s="665"/>
      <c r="CX45" s="665"/>
      <c r="CY45" s="666"/>
      <c r="CZ45" s="669">
        <v>4.5</v>
      </c>
      <c r="DA45" s="698"/>
      <c r="DB45" s="698"/>
      <c r="DC45" s="699"/>
      <c r="DD45" s="672">
        <v>56337</v>
      </c>
      <c r="DE45" s="665"/>
      <c r="DF45" s="665"/>
      <c r="DG45" s="665"/>
      <c r="DH45" s="665"/>
      <c r="DI45" s="665"/>
      <c r="DJ45" s="665"/>
      <c r="DK45" s="666"/>
      <c r="DL45" s="673"/>
      <c r="DM45" s="674"/>
      <c r="DN45" s="674"/>
      <c r="DO45" s="674"/>
      <c r="DP45" s="674"/>
      <c r="DQ45" s="674"/>
      <c r="DR45" s="674"/>
      <c r="DS45" s="674"/>
      <c r="DT45" s="674"/>
      <c r="DU45" s="674"/>
      <c r="DV45" s="675"/>
      <c r="DW45" s="658"/>
      <c r="DX45" s="659"/>
      <c r="DY45" s="659"/>
      <c r="DZ45" s="659"/>
      <c r="EA45" s="659"/>
      <c r="EB45" s="659"/>
      <c r="EC45" s="660"/>
    </row>
    <row r="46" spans="2:133" ht="11.25" customHeight="1">
      <c r="CD46" s="694"/>
      <c r="CE46" s="695"/>
      <c r="CF46" s="661" t="s">
        <v>353</v>
      </c>
      <c r="CG46" s="662"/>
      <c r="CH46" s="662"/>
      <c r="CI46" s="662"/>
      <c r="CJ46" s="662"/>
      <c r="CK46" s="662"/>
      <c r="CL46" s="662"/>
      <c r="CM46" s="662"/>
      <c r="CN46" s="662"/>
      <c r="CO46" s="662"/>
      <c r="CP46" s="662"/>
      <c r="CQ46" s="663"/>
      <c r="CR46" s="664">
        <v>1511032</v>
      </c>
      <c r="CS46" s="667"/>
      <c r="CT46" s="667"/>
      <c r="CU46" s="667"/>
      <c r="CV46" s="667"/>
      <c r="CW46" s="667"/>
      <c r="CX46" s="667"/>
      <c r="CY46" s="668"/>
      <c r="CZ46" s="669">
        <v>5.8</v>
      </c>
      <c r="DA46" s="670"/>
      <c r="DB46" s="670"/>
      <c r="DC46" s="671"/>
      <c r="DD46" s="672">
        <v>309668</v>
      </c>
      <c r="DE46" s="667"/>
      <c r="DF46" s="667"/>
      <c r="DG46" s="667"/>
      <c r="DH46" s="667"/>
      <c r="DI46" s="667"/>
      <c r="DJ46" s="667"/>
      <c r="DK46" s="668"/>
      <c r="DL46" s="673"/>
      <c r="DM46" s="674"/>
      <c r="DN46" s="674"/>
      <c r="DO46" s="674"/>
      <c r="DP46" s="674"/>
      <c r="DQ46" s="674"/>
      <c r="DR46" s="674"/>
      <c r="DS46" s="674"/>
      <c r="DT46" s="674"/>
      <c r="DU46" s="674"/>
      <c r="DV46" s="675"/>
      <c r="DW46" s="658"/>
      <c r="DX46" s="659"/>
      <c r="DY46" s="659"/>
      <c r="DZ46" s="659"/>
      <c r="EA46" s="659"/>
      <c r="EB46" s="659"/>
      <c r="EC46" s="660"/>
    </row>
    <row r="47" spans="2:133" ht="11.25" customHeight="1">
      <c r="CD47" s="694"/>
      <c r="CE47" s="695"/>
      <c r="CF47" s="661" t="s">
        <v>354</v>
      </c>
      <c r="CG47" s="662"/>
      <c r="CH47" s="662"/>
      <c r="CI47" s="662"/>
      <c r="CJ47" s="662"/>
      <c r="CK47" s="662"/>
      <c r="CL47" s="662"/>
      <c r="CM47" s="662"/>
      <c r="CN47" s="662"/>
      <c r="CO47" s="662"/>
      <c r="CP47" s="662"/>
      <c r="CQ47" s="663"/>
      <c r="CR47" s="664">
        <v>19501</v>
      </c>
      <c r="CS47" s="665"/>
      <c r="CT47" s="665"/>
      <c r="CU47" s="665"/>
      <c r="CV47" s="665"/>
      <c r="CW47" s="665"/>
      <c r="CX47" s="665"/>
      <c r="CY47" s="666"/>
      <c r="CZ47" s="669">
        <v>0.1</v>
      </c>
      <c r="DA47" s="698"/>
      <c r="DB47" s="698"/>
      <c r="DC47" s="699"/>
      <c r="DD47" s="672">
        <v>10153</v>
      </c>
      <c r="DE47" s="665"/>
      <c r="DF47" s="665"/>
      <c r="DG47" s="665"/>
      <c r="DH47" s="665"/>
      <c r="DI47" s="665"/>
      <c r="DJ47" s="665"/>
      <c r="DK47" s="666"/>
      <c r="DL47" s="673"/>
      <c r="DM47" s="674"/>
      <c r="DN47" s="674"/>
      <c r="DO47" s="674"/>
      <c r="DP47" s="674"/>
      <c r="DQ47" s="674"/>
      <c r="DR47" s="674"/>
      <c r="DS47" s="674"/>
      <c r="DT47" s="674"/>
      <c r="DU47" s="674"/>
      <c r="DV47" s="675"/>
      <c r="DW47" s="658"/>
      <c r="DX47" s="659"/>
      <c r="DY47" s="659"/>
      <c r="DZ47" s="659"/>
      <c r="EA47" s="659"/>
      <c r="EB47" s="659"/>
      <c r="EC47" s="660"/>
    </row>
    <row r="48" spans="2:133">
      <c r="CD48" s="696"/>
      <c r="CE48" s="697"/>
      <c r="CF48" s="661" t="s">
        <v>355</v>
      </c>
      <c r="CG48" s="662"/>
      <c r="CH48" s="662"/>
      <c r="CI48" s="662"/>
      <c r="CJ48" s="662"/>
      <c r="CK48" s="662"/>
      <c r="CL48" s="662"/>
      <c r="CM48" s="662"/>
      <c r="CN48" s="662"/>
      <c r="CO48" s="662"/>
      <c r="CP48" s="662"/>
      <c r="CQ48" s="663"/>
      <c r="CR48" s="664" t="s">
        <v>136</v>
      </c>
      <c r="CS48" s="667"/>
      <c r="CT48" s="667"/>
      <c r="CU48" s="667"/>
      <c r="CV48" s="667"/>
      <c r="CW48" s="667"/>
      <c r="CX48" s="667"/>
      <c r="CY48" s="668"/>
      <c r="CZ48" s="669" t="s">
        <v>136</v>
      </c>
      <c r="DA48" s="670"/>
      <c r="DB48" s="670"/>
      <c r="DC48" s="671"/>
      <c r="DD48" s="672" t="s">
        <v>339</v>
      </c>
      <c r="DE48" s="667"/>
      <c r="DF48" s="667"/>
      <c r="DG48" s="667"/>
      <c r="DH48" s="667"/>
      <c r="DI48" s="667"/>
      <c r="DJ48" s="667"/>
      <c r="DK48" s="668"/>
      <c r="DL48" s="673"/>
      <c r="DM48" s="674"/>
      <c r="DN48" s="674"/>
      <c r="DO48" s="674"/>
      <c r="DP48" s="674"/>
      <c r="DQ48" s="674"/>
      <c r="DR48" s="674"/>
      <c r="DS48" s="674"/>
      <c r="DT48" s="674"/>
      <c r="DU48" s="674"/>
      <c r="DV48" s="675"/>
      <c r="DW48" s="658"/>
      <c r="DX48" s="659"/>
      <c r="DY48" s="659"/>
      <c r="DZ48" s="659"/>
      <c r="EA48" s="659"/>
      <c r="EB48" s="659"/>
      <c r="EC48" s="660"/>
    </row>
    <row r="49" spans="82:133" ht="11.25" customHeight="1">
      <c r="CD49" s="676" t="s">
        <v>356</v>
      </c>
      <c r="CE49" s="677"/>
      <c r="CF49" s="677"/>
      <c r="CG49" s="677"/>
      <c r="CH49" s="677"/>
      <c r="CI49" s="677"/>
      <c r="CJ49" s="677"/>
      <c r="CK49" s="677"/>
      <c r="CL49" s="677"/>
      <c r="CM49" s="677"/>
      <c r="CN49" s="677"/>
      <c r="CO49" s="677"/>
      <c r="CP49" s="677"/>
      <c r="CQ49" s="678"/>
      <c r="CR49" s="679">
        <v>25865983</v>
      </c>
      <c r="CS49" s="680"/>
      <c r="CT49" s="680"/>
      <c r="CU49" s="680"/>
      <c r="CV49" s="680"/>
      <c r="CW49" s="680"/>
      <c r="CX49" s="680"/>
      <c r="CY49" s="681"/>
      <c r="CZ49" s="682">
        <v>100</v>
      </c>
      <c r="DA49" s="683"/>
      <c r="DB49" s="683"/>
      <c r="DC49" s="684"/>
      <c r="DD49" s="685">
        <v>17185779</v>
      </c>
      <c r="DE49" s="680"/>
      <c r="DF49" s="680"/>
      <c r="DG49" s="680"/>
      <c r="DH49" s="680"/>
      <c r="DI49" s="680"/>
      <c r="DJ49" s="680"/>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row r="52" spans="82:133" hidden="1"/>
    <row r="53" spans="82:133" hidden="1"/>
  </sheetData>
  <sheetProtection algorithmName="SHA-512" hashValue="CrUbl3vMX6uJA8LoR/cOybbGN7y8ZK1ZuShaoruhn5ZBZWZXobXzeHDprtQLY45cC2DE3wxpZ1XG/cGrsz4MqA==" saltValue="ydZ/QvGYeZOgJcSCFPuq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9" zoomScale="70" zoomScaleNormal="25" zoomScaleSheetLayoutView="70" workbookViewId="0">
      <selection activeCell="V86" sqref="V86:Z86"/>
    </sheetView>
  </sheetViews>
  <sheetFormatPr defaultColWidth="0" defaultRowHeight="13.5" zeroHeight="1"/>
  <cols>
    <col min="1" max="130" width="2.7109375" style="289" customWidth="1"/>
    <col min="131" max="131" width="1.57031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358</v>
      </c>
      <c r="DK2" s="1203"/>
      <c r="DL2" s="1203"/>
      <c r="DM2" s="1203"/>
      <c r="DN2" s="1203"/>
      <c r="DO2" s="1204"/>
      <c r="DP2" s="249"/>
      <c r="DQ2" s="1202" t="s">
        <v>359</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360</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362</v>
      </c>
      <c r="B5" s="1088"/>
      <c r="C5" s="1088"/>
      <c r="D5" s="1088"/>
      <c r="E5" s="1088"/>
      <c r="F5" s="1088"/>
      <c r="G5" s="1088"/>
      <c r="H5" s="1088"/>
      <c r="I5" s="1088"/>
      <c r="J5" s="1088"/>
      <c r="K5" s="1088"/>
      <c r="L5" s="1088"/>
      <c r="M5" s="1088"/>
      <c r="N5" s="1088"/>
      <c r="O5" s="1088"/>
      <c r="P5" s="1089"/>
      <c r="Q5" s="1093" t="s">
        <v>363</v>
      </c>
      <c r="R5" s="1094"/>
      <c r="S5" s="1094"/>
      <c r="T5" s="1094"/>
      <c r="U5" s="1095"/>
      <c r="V5" s="1093" t="s">
        <v>364</v>
      </c>
      <c r="W5" s="1094"/>
      <c r="X5" s="1094"/>
      <c r="Y5" s="1094"/>
      <c r="Z5" s="1095"/>
      <c r="AA5" s="1093" t="s">
        <v>365</v>
      </c>
      <c r="AB5" s="1094"/>
      <c r="AC5" s="1094"/>
      <c r="AD5" s="1094"/>
      <c r="AE5" s="1094"/>
      <c r="AF5" s="1205" t="s">
        <v>366</v>
      </c>
      <c r="AG5" s="1094"/>
      <c r="AH5" s="1094"/>
      <c r="AI5" s="1094"/>
      <c r="AJ5" s="1109"/>
      <c r="AK5" s="1094" t="s">
        <v>367</v>
      </c>
      <c r="AL5" s="1094"/>
      <c r="AM5" s="1094"/>
      <c r="AN5" s="1094"/>
      <c r="AO5" s="1095"/>
      <c r="AP5" s="1093" t="s">
        <v>368</v>
      </c>
      <c r="AQ5" s="1094"/>
      <c r="AR5" s="1094"/>
      <c r="AS5" s="1094"/>
      <c r="AT5" s="1095"/>
      <c r="AU5" s="1093" t="s">
        <v>369</v>
      </c>
      <c r="AV5" s="1094"/>
      <c r="AW5" s="1094"/>
      <c r="AX5" s="1094"/>
      <c r="AY5" s="1109"/>
      <c r="AZ5" s="256"/>
      <c r="BA5" s="256"/>
      <c r="BB5" s="256"/>
      <c r="BC5" s="256"/>
      <c r="BD5" s="256"/>
      <c r="BE5" s="257"/>
      <c r="BF5" s="257"/>
      <c r="BG5" s="257"/>
      <c r="BH5" s="257"/>
      <c r="BI5" s="257"/>
      <c r="BJ5" s="257"/>
      <c r="BK5" s="257"/>
      <c r="BL5" s="257"/>
      <c r="BM5" s="257"/>
      <c r="BN5" s="257"/>
      <c r="BO5" s="257"/>
      <c r="BP5" s="257"/>
      <c r="BQ5" s="1087" t="s">
        <v>370</v>
      </c>
      <c r="BR5" s="1088"/>
      <c r="BS5" s="1088"/>
      <c r="BT5" s="1088"/>
      <c r="BU5" s="1088"/>
      <c r="BV5" s="1088"/>
      <c r="BW5" s="1088"/>
      <c r="BX5" s="1088"/>
      <c r="BY5" s="1088"/>
      <c r="BZ5" s="1088"/>
      <c r="CA5" s="1088"/>
      <c r="CB5" s="1088"/>
      <c r="CC5" s="1088"/>
      <c r="CD5" s="1088"/>
      <c r="CE5" s="1088"/>
      <c r="CF5" s="1088"/>
      <c r="CG5" s="1089"/>
      <c r="CH5" s="1093" t="s">
        <v>371</v>
      </c>
      <c r="CI5" s="1094"/>
      <c r="CJ5" s="1094"/>
      <c r="CK5" s="1094"/>
      <c r="CL5" s="1095"/>
      <c r="CM5" s="1093" t="s">
        <v>372</v>
      </c>
      <c r="CN5" s="1094"/>
      <c r="CO5" s="1094"/>
      <c r="CP5" s="1094"/>
      <c r="CQ5" s="1095"/>
      <c r="CR5" s="1093" t="s">
        <v>373</v>
      </c>
      <c r="CS5" s="1094"/>
      <c r="CT5" s="1094"/>
      <c r="CU5" s="1094"/>
      <c r="CV5" s="1095"/>
      <c r="CW5" s="1093" t="s">
        <v>374</v>
      </c>
      <c r="CX5" s="1094"/>
      <c r="CY5" s="1094"/>
      <c r="CZ5" s="1094"/>
      <c r="DA5" s="1095"/>
      <c r="DB5" s="1093" t="s">
        <v>375</v>
      </c>
      <c r="DC5" s="1094"/>
      <c r="DD5" s="1094"/>
      <c r="DE5" s="1094"/>
      <c r="DF5" s="1095"/>
      <c r="DG5" s="1190" t="s">
        <v>376</v>
      </c>
      <c r="DH5" s="1191"/>
      <c r="DI5" s="1191"/>
      <c r="DJ5" s="1191"/>
      <c r="DK5" s="1192"/>
      <c r="DL5" s="1190" t="s">
        <v>377</v>
      </c>
      <c r="DM5" s="1191"/>
      <c r="DN5" s="1191"/>
      <c r="DO5" s="1191"/>
      <c r="DP5" s="1192"/>
      <c r="DQ5" s="1093" t="s">
        <v>378</v>
      </c>
      <c r="DR5" s="1094"/>
      <c r="DS5" s="1094"/>
      <c r="DT5" s="1094"/>
      <c r="DU5" s="1095"/>
      <c r="DV5" s="1093" t="s">
        <v>369</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c r="A7" s="258">
        <v>1</v>
      </c>
      <c r="B7" s="1142" t="s">
        <v>379</v>
      </c>
      <c r="C7" s="1143"/>
      <c r="D7" s="1143"/>
      <c r="E7" s="1143"/>
      <c r="F7" s="1143"/>
      <c r="G7" s="1143"/>
      <c r="H7" s="1143"/>
      <c r="I7" s="1143"/>
      <c r="J7" s="1143"/>
      <c r="K7" s="1143"/>
      <c r="L7" s="1143"/>
      <c r="M7" s="1143"/>
      <c r="N7" s="1143"/>
      <c r="O7" s="1143"/>
      <c r="P7" s="1144"/>
      <c r="Q7" s="1196">
        <v>26366</v>
      </c>
      <c r="R7" s="1197"/>
      <c r="S7" s="1197"/>
      <c r="T7" s="1197"/>
      <c r="U7" s="1197"/>
      <c r="V7" s="1197">
        <v>25861</v>
      </c>
      <c r="W7" s="1197"/>
      <c r="X7" s="1197"/>
      <c r="Y7" s="1197"/>
      <c r="Z7" s="1197"/>
      <c r="AA7" s="1197">
        <v>505</v>
      </c>
      <c r="AB7" s="1197"/>
      <c r="AC7" s="1197"/>
      <c r="AD7" s="1197"/>
      <c r="AE7" s="1198"/>
      <c r="AF7" s="1199">
        <v>409</v>
      </c>
      <c r="AG7" s="1200"/>
      <c r="AH7" s="1200"/>
      <c r="AI7" s="1200"/>
      <c r="AJ7" s="1201"/>
      <c r="AK7" s="1183">
        <v>4494</v>
      </c>
      <c r="AL7" s="1184"/>
      <c r="AM7" s="1184"/>
      <c r="AN7" s="1184"/>
      <c r="AO7" s="1184"/>
      <c r="AP7" s="1184">
        <v>19795</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4"/>
    </row>
    <row r="8" spans="1:131" s="255" customFormat="1" ht="26.25" customHeight="1">
      <c r="A8" s="261">
        <v>2</v>
      </c>
      <c r="B8" s="1129" t="s">
        <v>380</v>
      </c>
      <c r="C8" s="1130"/>
      <c r="D8" s="1130"/>
      <c r="E8" s="1130"/>
      <c r="F8" s="1130"/>
      <c r="G8" s="1130"/>
      <c r="H8" s="1130"/>
      <c r="I8" s="1130"/>
      <c r="J8" s="1130"/>
      <c r="K8" s="1130"/>
      <c r="L8" s="1130"/>
      <c r="M8" s="1130"/>
      <c r="N8" s="1130"/>
      <c r="O8" s="1130"/>
      <c r="P8" s="1131"/>
      <c r="Q8" s="1135">
        <v>13</v>
      </c>
      <c r="R8" s="1136"/>
      <c r="S8" s="1136"/>
      <c r="T8" s="1136"/>
      <c r="U8" s="1136"/>
      <c r="V8" s="1136">
        <v>7</v>
      </c>
      <c r="W8" s="1136"/>
      <c r="X8" s="1136"/>
      <c r="Y8" s="1136"/>
      <c r="Z8" s="1136"/>
      <c r="AA8" s="1136">
        <v>6</v>
      </c>
      <c r="AB8" s="1136"/>
      <c r="AC8" s="1136"/>
      <c r="AD8" s="1136"/>
      <c r="AE8" s="1137"/>
      <c r="AF8" s="1111">
        <v>6</v>
      </c>
      <c r="AG8" s="1112"/>
      <c r="AH8" s="1112"/>
      <c r="AI8" s="1112"/>
      <c r="AJ8" s="1113"/>
      <c r="AK8" s="1178" t="s">
        <v>584</v>
      </c>
      <c r="AL8" s="1179"/>
      <c r="AM8" s="1179"/>
      <c r="AN8" s="1179"/>
      <c r="AO8" s="1179"/>
      <c r="AP8" s="1179">
        <v>4</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381</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382</v>
      </c>
      <c r="B23" s="1036" t="s">
        <v>383</v>
      </c>
      <c r="C23" s="1037"/>
      <c r="D23" s="1037"/>
      <c r="E23" s="1037"/>
      <c r="F23" s="1037"/>
      <c r="G23" s="1037"/>
      <c r="H23" s="1037"/>
      <c r="I23" s="1037"/>
      <c r="J23" s="1037"/>
      <c r="K23" s="1037"/>
      <c r="L23" s="1037"/>
      <c r="M23" s="1037"/>
      <c r="N23" s="1037"/>
      <c r="O23" s="1037"/>
      <c r="P23" s="1038"/>
      <c r="Q23" s="1160">
        <v>26377</v>
      </c>
      <c r="R23" s="1161"/>
      <c r="S23" s="1161"/>
      <c r="T23" s="1161"/>
      <c r="U23" s="1161"/>
      <c r="V23" s="1161">
        <v>25866</v>
      </c>
      <c r="W23" s="1161"/>
      <c r="X23" s="1161"/>
      <c r="Y23" s="1161"/>
      <c r="Z23" s="1161"/>
      <c r="AA23" s="1161">
        <v>511</v>
      </c>
      <c r="AB23" s="1161"/>
      <c r="AC23" s="1161"/>
      <c r="AD23" s="1161"/>
      <c r="AE23" s="1162"/>
      <c r="AF23" s="1163">
        <v>416</v>
      </c>
      <c r="AG23" s="1161"/>
      <c r="AH23" s="1161"/>
      <c r="AI23" s="1161"/>
      <c r="AJ23" s="1164"/>
      <c r="AK23" s="1165"/>
      <c r="AL23" s="1166"/>
      <c r="AM23" s="1166"/>
      <c r="AN23" s="1166"/>
      <c r="AO23" s="1166"/>
      <c r="AP23" s="1161">
        <v>19799</v>
      </c>
      <c r="AQ23" s="1161"/>
      <c r="AR23" s="1161"/>
      <c r="AS23" s="1161"/>
      <c r="AT23" s="1161"/>
      <c r="AU23" s="1167"/>
      <c r="AV23" s="1167"/>
      <c r="AW23" s="1167"/>
      <c r="AX23" s="1167"/>
      <c r="AY23" s="1168"/>
      <c r="AZ23" s="1157" t="s">
        <v>384</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6" t="s">
        <v>385</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5" t="s">
        <v>386</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362</v>
      </c>
      <c r="B26" s="1088"/>
      <c r="C26" s="1088"/>
      <c r="D26" s="1088"/>
      <c r="E26" s="1088"/>
      <c r="F26" s="1088"/>
      <c r="G26" s="1088"/>
      <c r="H26" s="1088"/>
      <c r="I26" s="1088"/>
      <c r="J26" s="1088"/>
      <c r="K26" s="1088"/>
      <c r="L26" s="1088"/>
      <c r="M26" s="1088"/>
      <c r="N26" s="1088"/>
      <c r="O26" s="1088"/>
      <c r="P26" s="1089"/>
      <c r="Q26" s="1093" t="s">
        <v>387</v>
      </c>
      <c r="R26" s="1094"/>
      <c r="S26" s="1094"/>
      <c r="T26" s="1094"/>
      <c r="U26" s="1095"/>
      <c r="V26" s="1093" t="s">
        <v>388</v>
      </c>
      <c r="W26" s="1094"/>
      <c r="X26" s="1094"/>
      <c r="Y26" s="1094"/>
      <c r="Z26" s="1095"/>
      <c r="AA26" s="1093" t="s">
        <v>389</v>
      </c>
      <c r="AB26" s="1094"/>
      <c r="AC26" s="1094"/>
      <c r="AD26" s="1094"/>
      <c r="AE26" s="1094"/>
      <c r="AF26" s="1151" t="s">
        <v>390</v>
      </c>
      <c r="AG26" s="1100"/>
      <c r="AH26" s="1100"/>
      <c r="AI26" s="1100"/>
      <c r="AJ26" s="1152"/>
      <c r="AK26" s="1094" t="s">
        <v>391</v>
      </c>
      <c r="AL26" s="1094"/>
      <c r="AM26" s="1094"/>
      <c r="AN26" s="1094"/>
      <c r="AO26" s="1095"/>
      <c r="AP26" s="1093" t="s">
        <v>392</v>
      </c>
      <c r="AQ26" s="1094"/>
      <c r="AR26" s="1094"/>
      <c r="AS26" s="1094"/>
      <c r="AT26" s="1095"/>
      <c r="AU26" s="1093" t="s">
        <v>393</v>
      </c>
      <c r="AV26" s="1094"/>
      <c r="AW26" s="1094"/>
      <c r="AX26" s="1094"/>
      <c r="AY26" s="1095"/>
      <c r="AZ26" s="1093" t="s">
        <v>394</v>
      </c>
      <c r="BA26" s="1094"/>
      <c r="BB26" s="1094"/>
      <c r="BC26" s="1094"/>
      <c r="BD26" s="1095"/>
      <c r="BE26" s="1093" t="s">
        <v>369</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2" t="s">
        <v>395</v>
      </c>
      <c r="C28" s="1143"/>
      <c r="D28" s="1143"/>
      <c r="E28" s="1143"/>
      <c r="F28" s="1143"/>
      <c r="G28" s="1143"/>
      <c r="H28" s="1143"/>
      <c r="I28" s="1143"/>
      <c r="J28" s="1143"/>
      <c r="K28" s="1143"/>
      <c r="L28" s="1143"/>
      <c r="M28" s="1143"/>
      <c r="N28" s="1143"/>
      <c r="O28" s="1143"/>
      <c r="P28" s="1144"/>
      <c r="Q28" s="1145">
        <v>6680</v>
      </c>
      <c r="R28" s="1146"/>
      <c r="S28" s="1146"/>
      <c r="T28" s="1146"/>
      <c r="U28" s="1146"/>
      <c r="V28" s="1146">
        <v>6646</v>
      </c>
      <c r="W28" s="1146"/>
      <c r="X28" s="1146"/>
      <c r="Y28" s="1146"/>
      <c r="Z28" s="1146"/>
      <c r="AA28" s="1146">
        <v>34</v>
      </c>
      <c r="AB28" s="1146"/>
      <c r="AC28" s="1146"/>
      <c r="AD28" s="1146"/>
      <c r="AE28" s="1147"/>
      <c r="AF28" s="1148">
        <v>34</v>
      </c>
      <c r="AG28" s="1146"/>
      <c r="AH28" s="1146"/>
      <c r="AI28" s="1146"/>
      <c r="AJ28" s="1149"/>
      <c r="AK28" s="1150">
        <v>461</v>
      </c>
      <c r="AL28" s="1138"/>
      <c r="AM28" s="1138"/>
      <c r="AN28" s="1138"/>
      <c r="AO28" s="1138"/>
      <c r="AP28" s="1138" t="s">
        <v>584</v>
      </c>
      <c r="AQ28" s="1138"/>
      <c r="AR28" s="1138"/>
      <c r="AS28" s="1138"/>
      <c r="AT28" s="1138"/>
      <c r="AU28" s="1138" t="s">
        <v>587</v>
      </c>
      <c r="AV28" s="1138"/>
      <c r="AW28" s="1138"/>
      <c r="AX28" s="1138"/>
      <c r="AY28" s="1138"/>
      <c r="AZ28" s="1139" t="s">
        <v>584</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396</v>
      </c>
      <c r="C29" s="1130"/>
      <c r="D29" s="1130"/>
      <c r="E29" s="1130"/>
      <c r="F29" s="1130"/>
      <c r="G29" s="1130"/>
      <c r="H29" s="1130"/>
      <c r="I29" s="1130"/>
      <c r="J29" s="1130"/>
      <c r="K29" s="1130"/>
      <c r="L29" s="1130"/>
      <c r="M29" s="1130"/>
      <c r="N29" s="1130"/>
      <c r="O29" s="1130"/>
      <c r="P29" s="1131"/>
      <c r="Q29" s="1135">
        <v>4900</v>
      </c>
      <c r="R29" s="1136"/>
      <c r="S29" s="1136"/>
      <c r="T29" s="1136"/>
      <c r="U29" s="1136"/>
      <c r="V29" s="1136">
        <v>4806</v>
      </c>
      <c r="W29" s="1136"/>
      <c r="X29" s="1136"/>
      <c r="Y29" s="1136"/>
      <c r="Z29" s="1136"/>
      <c r="AA29" s="1136">
        <v>94</v>
      </c>
      <c r="AB29" s="1136"/>
      <c r="AC29" s="1136"/>
      <c r="AD29" s="1136"/>
      <c r="AE29" s="1137"/>
      <c r="AF29" s="1111">
        <v>94</v>
      </c>
      <c r="AG29" s="1112"/>
      <c r="AH29" s="1112"/>
      <c r="AI29" s="1112"/>
      <c r="AJ29" s="1113"/>
      <c r="AK29" s="1072">
        <v>710</v>
      </c>
      <c r="AL29" s="1063"/>
      <c r="AM29" s="1063"/>
      <c r="AN29" s="1063"/>
      <c r="AO29" s="1063"/>
      <c r="AP29" s="1063" t="s">
        <v>585</v>
      </c>
      <c r="AQ29" s="1063"/>
      <c r="AR29" s="1063"/>
      <c r="AS29" s="1063"/>
      <c r="AT29" s="1063"/>
      <c r="AU29" s="1063" t="s">
        <v>585</v>
      </c>
      <c r="AV29" s="1063"/>
      <c r="AW29" s="1063"/>
      <c r="AX29" s="1063"/>
      <c r="AY29" s="1063"/>
      <c r="AZ29" s="1134" t="s">
        <v>584</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397</v>
      </c>
      <c r="C30" s="1130"/>
      <c r="D30" s="1130"/>
      <c r="E30" s="1130"/>
      <c r="F30" s="1130"/>
      <c r="G30" s="1130"/>
      <c r="H30" s="1130"/>
      <c r="I30" s="1130"/>
      <c r="J30" s="1130"/>
      <c r="K30" s="1130"/>
      <c r="L30" s="1130"/>
      <c r="M30" s="1130"/>
      <c r="N30" s="1130"/>
      <c r="O30" s="1130"/>
      <c r="P30" s="1131"/>
      <c r="Q30" s="1135">
        <v>1027</v>
      </c>
      <c r="R30" s="1136"/>
      <c r="S30" s="1136"/>
      <c r="T30" s="1136"/>
      <c r="U30" s="1136"/>
      <c r="V30" s="1136">
        <v>993</v>
      </c>
      <c r="W30" s="1136"/>
      <c r="X30" s="1136"/>
      <c r="Y30" s="1136"/>
      <c r="Z30" s="1136"/>
      <c r="AA30" s="1136">
        <v>33</v>
      </c>
      <c r="AB30" s="1136"/>
      <c r="AC30" s="1136"/>
      <c r="AD30" s="1136"/>
      <c r="AE30" s="1137"/>
      <c r="AF30" s="1111">
        <v>33</v>
      </c>
      <c r="AG30" s="1112"/>
      <c r="AH30" s="1112"/>
      <c r="AI30" s="1112"/>
      <c r="AJ30" s="1113"/>
      <c r="AK30" s="1072">
        <v>212</v>
      </c>
      <c r="AL30" s="1063"/>
      <c r="AM30" s="1063"/>
      <c r="AN30" s="1063"/>
      <c r="AO30" s="1063"/>
      <c r="AP30" s="1063" t="s">
        <v>586</v>
      </c>
      <c r="AQ30" s="1063"/>
      <c r="AR30" s="1063"/>
      <c r="AS30" s="1063"/>
      <c r="AT30" s="1063"/>
      <c r="AU30" s="1063" t="s">
        <v>584</v>
      </c>
      <c r="AV30" s="1063"/>
      <c r="AW30" s="1063"/>
      <c r="AX30" s="1063"/>
      <c r="AY30" s="1063"/>
      <c r="AZ30" s="1134" t="s">
        <v>588</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398</v>
      </c>
      <c r="C31" s="1130"/>
      <c r="D31" s="1130"/>
      <c r="E31" s="1130"/>
      <c r="F31" s="1130"/>
      <c r="G31" s="1130"/>
      <c r="H31" s="1130"/>
      <c r="I31" s="1130"/>
      <c r="J31" s="1130"/>
      <c r="K31" s="1130"/>
      <c r="L31" s="1130"/>
      <c r="M31" s="1130"/>
      <c r="N31" s="1130"/>
      <c r="O31" s="1130"/>
      <c r="P31" s="1131"/>
      <c r="Q31" s="1135">
        <v>1885</v>
      </c>
      <c r="R31" s="1136"/>
      <c r="S31" s="1136"/>
      <c r="T31" s="1136"/>
      <c r="U31" s="1136"/>
      <c r="V31" s="1136">
        <v>1727</v>
      </c>
      <c r="W31" s="1136"/>
      <c r="X31" s="1136"/>
      <c r="Y31" s="1136"/>
      <c r="Z31" s="1136"/>
      <c r="AA31" s="1136">
        <v>158</v>
      </c>
      <c r="AB31" s="1136"/>
      <c r="AC31" s="1136"/>
      <c r="AD31" s="1136"/>
      <c r="AE31" s="1137"/>
      <c r="AF31" s="1111">
        <v>346</v>
      </c>
      <c r="AG31" s="1112"/>
      <c r="AH31" s="1112"/>
      <c r="AI31" s="1112"/>
      <c r="AJ31" s="1113"/>
      <c r="AK31" s="1072">
        <v>661</v>
      </c>
      <c r="AL31" s="1063"/>
      <c r="AM31" s="1063"/>
      <c r="AN31" s="1063"/>
      <c r="AO31" s="1063"/>
      <c r="AP31" s="1063">
        <v>15817</v>
      </c>
      <c r="AQ31" s="1063"/>
      <c r="AR31" s="1063"/>
      <c r="AS31" s="1063"/>
      <c r="AT31" s="1063"/>
      <c r="AU31" s="1063">
        <v>10803</v>
      </c>
      <c r="AV31" s="1063"/>
      <c r="AW31" s="1063"/>
      <c r="AX31" s="1063"/>
      <c r="AY31" s="1063"/>
      <c r="AZ31" s="1134" t="s">
        <v>589</v>
      </c>
      <c r="BA31" s="1134"/>
      <c r="BB31" s="1134"/>
      <c r="BC31" s="1134"/>
      <c r="BD31" s="1134"/>
      <c r="BE31" s="1124" t="s">
        <v>399</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c r="C32" s="1130"/>
      <c r="D32" s="1130"/>
      <c r="E32" s="1130"/>
      <c r="F32" s="1130"/>
      <c r="G32" s="1130"/>
      <c r="H32" s="1130"/>
      <c r="I32" s="1130"/>
      <c r="J32" s="1130"/>
      <c r="K32" s="1130"/>
      <c r="L32" s="1130"/>
      <c r="M32" s="1130"/>
      <c r="N32" s="1130"/>
      <c r="O32" s="1130"/>
      <c r="P32" s="1131"/>
      <c r="Q32" s="1135"/>
      <c r="R32" s="1136"/>
      <c r="S32" s="1136"/>
      <c r="T32" s="1136"/>
      <c r="U32" s="1136"/>
      <c r="V32" s="1136"/>
      <c r="W32" s="1136"/>
      <c r="X32" s="1136"/>
      <c r="Y32" s="1136"/>
      <c r="Z32" s="1136"/>
      <c r="AA32" s="1136"/>
      <c r="AB32" s="1136"/>
      <c r="AC32" s="1136"/>
      <c r="AD32" s="1136"/>
      <c r="AE32" s="1137"/>
      <c r="AF32" s="1111"/>
      <c r="AG32" s="1112"/>
      <c r="AH32" s="1112"/>
      <c r="AI32" s="1112"/>
      <c r="AJ32" s="1113"/>
      <c r="AK32" s="1072"/>
      <c r="AL32" s="1063"/>
      <c r="AM32" s="1063"/>
      <c r="AN32" s="1063"/>
      <c r="AO32" s="1063"/>
      <c r="AP32" s="1063"/>
      <c r="AQ32" s="1063"/>
      <c r="AR32" s="1063"/>
      <c r="AS32" s="1063"/>
      <c r="AT32" s="1063"/>
      <c r="AU32" s="1063"/>
      <c r="AV32" s="1063"/>
      <c r="AW32" s="1063"/>
      <c r="AX32" s="1063"/>
      <c r="AY32" s="1063"/>
      <c r="AZ32" s="1134"/>
      <c r="BA32" s="1134"/>
      <c r="BB32" s="1134"/>
      <c r="BC32" s="1134"/>
      <c r="BD32" s="1134"/>
      <c r="BE32" s="1124"/>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72"/>
      <c r="AL33" s="1063"/>
      <c r="AM33" s="1063"/>
      <c r="AN33" s="1063"/>
      <c r="AO33" s="1063"/>
      <c r="AP33" s="1063"/>
      <c r="AQ33" s="1063"/>
      <c r="AR33" s="1063"/>
      <c r="AS33" s="1063"/>
      <c r="AT33" s="1063"/>
      <c r="AU33" s="1063"/>
      <c r="AV33" s="1063"/>
      <c r="AW33" s="1063"/>
      <c r="AX33" s="1063"/>
      <c r="AY33" s="1063"/>
      <c r="AZ33" s="1134"/>
      <c r="BA33" s="1134"/>
      <c r="BB33" s="1134"/>
      <c r="BC33" s="1134"/>
      <c r="BD33" s="1134"/>
      <c r="BE33" s="1124"/>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3"/>
      <c r="AM34" s="1063"/>
      <c r="AN34" s="1063"/>
      <c r="AO34" s="1063"/>
      <c r="AP34" s="1063"/>
      <c r="AQ34" s="1063"/>
      <c r="AR34" s="1063"/>
      <c r="AS34" s="1063"/>
      <c r="AT34" s="1063"/>
      <c r="AU34" s="1063"/>
      <c r="AV34" s="1063"/>
      <c r="AW34" s="1063"/>
      <c r="AX34" s="1063"/>
      <c r="AY34" s="1063"/>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400</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382</v>
      </c>
      <c r="B63" s="1036" t="s">
        <v>401</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0"/>
      <c r="AF63" s="1121">
        <v>507</v>
      </c>
      <c r="AG63" s="1051"/>
      <c r="AH63" s="1051"/>
      <c r="AI63" s="1051"/>
      <c r="AJ63" s="1122"/>
      <c r="AK63" s="1123"/>
      <c r="AL63" s="1055"/>
      <c r="AM63" s="1055"/>
      <c r="AN63" s="1055"/>
      <c r="AO63" s="1055"/>
      <c r="AP63" s="1051">
        <v>15817</v>
      </c>
      <c r="AQ63" s="1051"/>
      <c r="AR63" s="1051"/>
      <c r="AS63" s="1051"/>
      <c r="AT63" s="1051"/>
      <c r="AU63" s="1051">
        <v>10803</v>
      </c>
      <c r="AV63" s="1051"/>
      <c r="AW63" s="1051"/>
      <c r="AX63" s="1051"/>
      <c r="AY63" s="1051"/>
      <c r="AZ63" s="1117"/>
      <c r="BA63" s="1117"/>
      <c r="BB63" s="1117"/>
      <c r="BC63" s="1117"/>
      <c r="BD63" s="1117"/>
      <c r="BE63" s="1052"/>
      <c r="BF63" s="1052"/>
      <c r="BG63" s="1052"/>
      <c r="BH63" s="1052"/>
      <c r="BI63" s="1053"/>
      <c r="BJ63" s="1118" t="s">
        <v>136</v>
      </c>
      <c r="BK63" s="1043"/>
      <c r="BL63" s="1043"/>
      <c r="BM63" s="1043"/>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403</v>
      </c>
      <c r="B66" s="1088"/>
      <c r="C66" s="1088"/>
      <c r="D66" s="1088"/>
      <c r="E66" s="1088"/>
      <c r="F66" s="1088"/>
      <c r="G66" s="1088"/>
      <c r="H66" s="1088"/>
      <c r="I66" s="1088"/>
      <c r="J66" s="1088"/>
      <c r="K66" s="1088"/>
      <c r="L66" s="1088"/>
      <c r="M66" s="1088"/>
      <c r="N66" s="1088"/>
      <c r="O66" s="1088"/>
      <c r="P66" s="1089"/>
      <c r="Q66" s="1093" t="s">
        <v>404</v>
      </c>
      <c r="R66" s="1094"/>
      <c r="S66" s="1094"/>
      <c r="T66" s="1094"/>
      <c r="U66" s="1095"/>
      <c r="V66" s="1093" t="s">
        <v>405</v>
      </c>
      <c r="W66" s="1094"/>
      <c r="X66" s="1094"/>
      <c r="Y66" s="1094"/>
      <c r="Z66" s="1095"/>
      <c r="AA66" s="1093" t="s">
        <v>406</v>
      </c>
      <c r="AB66" s="1094"/>
      <c r="AC66" s="1094"/>
      <c r="AD66" s="1094"/>
      <c r="AE66" s="1095"/>
      <c r="AF66" s="1099" t="s">
        <v>407</v>
      </c>
      <c r="AG66" s="1100"/>
      <c r="AH66" s="1100"/>
      <c r="AI66" s="1100"/>
      <c r="AJ66" s="1101"/>
      <c r="AK66" s="1093" t="s">
        <v>408</v>
      </c>
      <c r="AL66" s="1088"/>
      <c r="AM66" s="1088"/>
      <c r="AN66" s="1088"/>
      <c r="AO66" s="1089"/>
      <c r="AP66" s="1093" t="s">
        <v>409</v>
      </c>
      <c r="AQ66" s="1094"/>
      <c r="AR66" s="1094"/>
      <c r="AS66" s="1094"/>
      <c r="AT66" s="1095"/>
      <c r="AU66" s="1093" t="s">
        <v>410</v>
      </c>
      <c r="AV66" s="1094"/>
      <c r="AW66" s="1094"/>
      <c r="AX66" s="1094"/>
      <c r="AY66" s="1095"/>
      <c r="AZ66" s="1093" t="s">
        <v>369</v>
      </c>
      <c r="BA66" s="1094"/>
      <c r="BB66" s="1094"/>
      <c r="BC66" s="1094"/>
      <c r="BD66" s="1109"/>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6"/>
    </row>
    <row r="68" spans="1:131" s="247" customFormat="1" ht="26.25" customHeight="1" thickTop="1">
      <c r="A68" s="258">
        <v>1</v>
      </c>
      <c r="B68" s="1077" t="s">
        <v>566</v>
      </c>
      <c r="C68" s="1078"/>
      <c r="D68" s="1078"/>
      <c r="E68" s="1078"/>
      <c r="F68" s="1078"/>
      <c r="G68" s="1078"/>
      <c r="H68" s="1078"/>
      <c r="I68" s="1078"/>
      <c r="J68" s="1078"/>
      <c r="K68" s="1078"/>
      <c r="L68" s="1078"/>
      <c r="M68" s="1078"/>
      <c r="N68" s="1078"/>
      <c r="O68" s="1078"/>
      <c r="P68" s="1079"/>
      <c r="Q68" s="1080">
        <v>2030</v>
      </c>
      <c r="R68" s="1074"/>
      <c r="S68" s="1074"/>
      <c r="T68" s="1074"/>
      <c r="U68" s="1074"/>
      <c r="V68" s="1074">
        <v>1957</v>
      </c>
      <c r="W68" s="1074"/>
      <c r="X68" s="1074"/>
      <c r="Y68" s="1074"/>
      <c r="Z68" s="1074"/>
      <c r="AA68" s="1074">
        <v>73</v>
      </c>
      <c r="AB68" s="1074"/>
      <c r="AC68" s="1074"/>
      <c r="AD68" s="1074"/>
      <c r="AE68" s="1074"/>
      <c r="AF68" s="1074">
        <v>73</v>
      </c>
      <c r="AG68" s="1074"/>
      <c r="AH68" s="1074"/>
      <c r="AI68" s="1074"/>
      <c r="AJ68" s="1074"/>
      <c r="AK68" s="1074" t="s">
        <v>603</v>
      </c>
      <c r="AL68" s="1074"/>
      <c r="AM68" s="1074"/>
      <c r="AN68" s="1074"/>
      <c r="AO68" s="1074"/>
      <c r="AP68" s="1074">
        <v>1096</v>
      </c>
      <c r="AQ68" s="1074"/>
      <c r="AR68" s="1074"/>
      <c r="AS68" s="1074"/>
      <c r="AT68" s="1074"/>
      <c r="AU68" s="1074">
        <v>489</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6"/>
    </row>
    <row r="69" spans="1:131" s="247" customFormat="1" ht="26.25" customHeight="1">
      <c r="A69" s="261">
        <v>2</v>
      </c>
      <c r="B69" s="1066" t="s">
        <v>567</v>
      </c>
      <c r="C69" s="1067"/>
      <c r="D69" s="1067"/>
      <c r="E69" s="1067"/>
      <c r="F69" s="1067"/>
      <c r="G69" s="1067"/>
      <c r="H69" s="1067"/>
      <c r="I69" s="1067"/>
      <c r="J69" s="1067"/>
      <c r="K69" s="1067"/>
      <c r="L69" s="1067"/>
      <c r="M69" s="1067"/>
      <c r="N69" s="1067"/>
      <c r="O69" s="1067"/>
      <c r="P69" s="1068"/>
      <c r="Q69" s="1069">
        <v>280</v>
      </c>
      <c r="R69" s="1063"/>
      <c r="S69" s="1063"/>
      <c r="T69" s="1063"/>
      <c r="U69" s="1063"/>
      <c r="V69" s="1063">
        <v>257</v>
      </c>
      <c r="W69" s="1063"/>
      <c r="X69" s="1063"/>
      <c r="Y69" s="1063"/>
      <c r="Z69" s="1063"/>
      <c r="AA69" s="1063">
        <v>23</v>
      </c>
      <c r="AB69" s="1063"/>
      <c r="AC69" s="1063"/>
      <c r="AD69" s="1063"/>
      <c r="AE69" s="1063"/>
      <c r="AF69" s="1063">
        <v>23</v>
      </c>
      <c r="AG69" s="1063"/>
      <c r="AH69" s="1063"/>
      <c r="AI69" s="1063"/>
      <c r="AJ69" s="1063"/>
      <c r="AK69" s="1063" t="s">
        <v>604</v>
      </c>
      <c r="AL69" s="1063"/>
      <c r="AM69" s="1063"/>
      <c r="AN69" s="1063"/>
      <c r="AO69" s="1063"/>
      <c r="AP69" s="1063">
        <v>126</v>
      </c>
      <c r="AQ69" s="1063"/>
      <c r="AR69" s="1063"/>
      <c r="AS69" s="1063"/>
      <c r="AT69" s="1063"/>
      <c r="AU69" s="1063">
        <v>53</v>
      </c>
      <c r="AV69" s="1063"/>
      <c r="AW69" s="1063"/>
      <c r="AX69" s="1063"/>
      <c r="AY69" s="1063"/>
      <c r="AZ69" s="1064"/>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6"/>
    </row>
    <row r="70" spans="1:131" s="247" customFormat="1" ht="26.25" customHeight="1">
      <c r="A70" s="261">
        <v>3</v>
      </c>
      <c r="B70" s="1066" t="s">
        <v>568</v>
      </c>
      <c r="C70" s="1067"/>
      <c r="D70" s="1067"/>
      <c r="E70" s="1067"/>
      <c r="F70" s="1067"/>
      <c r="G70" s="1067"/>
      <c r="H70" s="1067"/>
      <c r="I70" s="1067"/>
      <c r="J70" s="1067"/>
      <c r="K70" s="1067"/>
      <c r="L70" s="1067"/>
      <c r="M70" s="1067"/>
      <c r="N70" s="1067"/>
      <c r="O70" s="1067"/>
      <c r="P70" s="1068"/>
      <c r="Q70" s="1069">
        <v>3274</v>
      </c>
      <c r="R70" s="1063"/>
      <c r="S70" s="1063"/>
      <c r="T70" s="1063"/>
      <c r="U70" s="1063"/>
      <c r="V70" s="1063">
        <v>2778</v>
      </c>
      <c r="W70" s="1063"/>
      <c r="X70" s="1063"/>
      <c r="Y70" s="1063"/>
      <c r="Z70" s="1063"/>
      <c r="AA70" s="1063">
        <v>495</v>
      </c>
      <c r="AB70" s="1063"/>
      <c r="AC70" s="1063"/>
      <c r="AD70" s="1063"/>
      <c r="AE70" s="1063"/>
      <c r="AF70" s="1063">
        <v>5131</v>
      </c>
      <c r="AG70" s="1063"/>
      <c r="AH70" s="1063"/>
      <c r="AI70" s="1063"/>
      <c r="AJ70" s="1063"/>
      <c r="AK70" s="1063" t="s">
        <v>604</v>
      </c>
      <c r="AL70" s="1063"/>
      <c r="AM70" s="1063"/>
      <c r="AN70" s="1063"/>
      <c r="AO70" s="1063"/>
      <c r="AP70" s="1063">
        <v>3518</v>
      </c>
      <c r="AQ70" s="1063"/>
      <c r="AR70" s="1063"/>
      <c r="AS70" s="1063"/>
      <c r="AT70" s="1063"/>
      <c r="AU70" s="1063" t="s">
        <v>614</v>
      </c>
      <c r="AV70" s="1063"/>
      <c r="AW70" s="1063"/>
      <c r="AX70" s="1063"/>
      <c r="AY70" s="1063"/>
      <c r="AZ70" s="1064" t="s">
        <v>605</v>
      </c>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6"/>
    </row>
    <row r="71" spans="1:131" s="247" customFormat="1" ht="26.25" customHeight="1">
      <c r="A71" s="261">
        <v>4</v>
      </c>
      <c r="B71" s="1066" t="s">
        <v>569</v>
      </c>
      <c r="C71" s="1067"/>
      <c r="D71" s="1067"/>
      <c r="E71" s="1067"/>
      <c r="F71" s="1067"/>
      <c r="G71" s="1067"/>
      <c r="H71" s="1067"/>
      <c r="I71" s="1067"/>
      <c r="J71" s="1067"/>
      <c r="K71" s="1067"/>
      <c r="L71" s="1067"/>
      <c r="M71" s="1067"/>
      <c r="N71" s="1067"/>
      <c r="O71" s="1067"/>
      <c r="P71" s="1068"/>
      <c r="Q71" s="1069">
        <v>9</v>
      </c>
      <c r="R71" s="1063"/>
      <c r="S71" s="1063"/>
      <c r="T71" s="1063"/>
      <c r="U71" s="1063"/>
      <c r="V71" s="1063">
        <v>9</v>
      </c>
      <c r="W71" s="1063"/>
      <c r="X71" s="1063"/>
      <c r="Y71" s="1063"/>
      <c r="Z71" s="1063"/>
      <c r="AA71" s="1063">
        <v>0</v>
      </c>
      <c r="AB71" s="1063"/>
      <c r="AC71" s="1063"/>
      <c r="AD71" s="1063"/>
      <c r="AE71" s="1063"/>
      <c r="AF71" s="1063">
        <v>0</v>
      </c>
      <c r="AG71" s="1063"/>
      <c r="AH71" s="1063"/>
      <c r="AI71" s="1063"/>
      <c r="AJ71" s="1063"/>
      <c r="AK71" s="1063" t="s">
        <v>604</v>
      </c>
      <c r="AL71" s="1063"/>
      <c r="AM71" s="1063"/>
      <c r="AN71" s="1063"/>
      <c r="AO71" s="1063"/>
      <c r="AP71" s="1063">
        <v>249</v>
      </c>
      <c r="AQ71" s="1063"/>
      <c r="AR71" s="1063"/>
      <c r="AS71" s="1063"/>
      <c r="AT71" s="1063"/>
      <c r="AU71" s="1063">
        <v>6</v>
      </c>
      <c r="AV71" s="1063"/>
      <c r="AW71" s="1063"/>
      <c r="AX71" s="1063"/>
      <c r="AY71" s="1063"/>
      <c r="AZ71" s="1064" t="s">
        <v>606</v>
      </c>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6"/>
    </row>
    <row r="72" spans="1:131" s="247" customFormat="1" ht="26.25" customHeight="1">
      <c r="A72" s="261">
        <v>5</v>
      </c>
      <c r="B72" s="1066" t="s">
        <v>570</v>
      </c>
      <c r="C72" s="1067"/>
      <c r="D72" s="1067"/>
      <c r="E72" s="1067"/>
      <c r="F72" s="1067"/>
      <c r="G72" s="1067"/>
      <c r="H72" s="1067"/>
      <c r="I72" s="1067"/>
      <c r="J72" s="1067"/>
      <c r="K72" s="1067"/>
      <c r="L72" s="1067"/>
      <c r="M72" s="1067"/>
      <c r="N72" s="1067"/>
      <c r="O72" s="1067"/>
      <c r="P72" s="1068"/>
      <c r="Q72" s="1069">
        <v>615</v>
      </c>
      <c r="R72" s="1063"/>
      <c r="S72" s="1063"/>
      <c r="T72" s="1063"/>
      <c r="U72" s="1063"/>
      <c r="V72" s="1063">
        <v>590</v>
      </c>
      <c r="W72" s="1063"/>
      <c r="X72" s="1063"/>
      <c r="Y72" s="1063"/>
      <c r="Z72" s="1063"/>
      <c r="AA72" s="1063">
        <v>24</v>
      </c>
      <c r="AB72" s="1063"/>
      <c r="AC72" s="1063"/>
      <c r="AD72" s="1063"/>
      <c r="AE72" s="1063"/>
      <c r="AF72" s="1063">
        <v>24</v>
      </c>
      <c r="AG72" s="1063"/>
      <c r="AH72" s="1063"/>
      <c r="AI72" s="1063"/>
      <c r="AJ72" s="1063"/>
      <c r="AK72" s="1063" t="s">
        <v>607</v>
      </c>
      <c r="AL72" s="1063"/>
      <c r="AM72" s="1063"/>
      <c r="AN72" s="1063"/>
      <c r="AO72" s="1063"/>
      <c r="AP72" s="1063">
        <v>582</v>
      </c>
      <c r="AQ72" s="1063"/>
      <c r="AR72" s="1063"/>
      <c r="AS72" s="1063"/>
      <c r="AT72" s="1063"/>
      <c r="AU72" s="1063">
        <v>172</v>
      </c>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6"/>
    </row>
    <row r="73" spans="1:131" s="247" customFormat="1" ht="26.25" customHeight="1">
      <c r="A73" s="261">
        <v>6</v>
      </c>
      <c r="B73" s="1066" t="s">
        <v>571</v>
      </c>
      <c r="C73" s="1067"/>
      <c r="D73" s="1067"/>
      <c r="E73" s="1067"/>
      <c r="F73" s="1067"/>
      <c r="G73" s="1067"/>
      <c r="H73" s="1067"/>
      <c r="I73" s="1067"/>
      <c r="J73" s="1067"/>
      <c r="K73" s="1067"/>
      <c r="L73" s="1067"/>
      <c r="M73" s="1067"/>
      <c r="N73" s="1067"/>
      <c r="O73" s="1067"/>
      <c r="P73" s="1068"/>
      <c r="Q73" s="1069">
        <v>340</v>
      </c>
      <c r="R73" s="1063"/>
      <c r="S73" s="1063"/>
      <c r="T73" s="1063"/>
      <c r="U73" s="1063"/>
      <c r="V73" s="1063">
        <v>275</v>
      </c>
      <c r="W73" s="1063"/>
      <c r="X73" s="1063"/>
      <c r="Y73" s="1063"/>
      <c r="Z73" s="1063"/>
      <c r="AA73" s="1063">
        <v>65</v>
      </c>
      <c r="AB73" s="1063"/>
      <c r="AC73" s="1063"/>
      <c r="AD73" s="1063"/>
      <c r="AE73" s="1063"/>
      <c r="AF73" s="1063">
        <v>65</v>
      </c>
      <c r="AG73" s="1063"/>
      <c r="AH73" s="1063"/>
      <c r="AI73" s="1063"/>
      <c r="AJ73" s="1063"/>
      <c r="AK73" s="1063" t="s">
        <v>608</v>
      </c>
      <c r="AL73" s="1063"/>
      <c r="AM73" s="1063"/>
      <c r="AN73" s="1063"/>
      <c r="AO73" s="1063"/>
      <c r="AP73" s="1063">
        <v>34</v>
      </c>
      <c r="AQ73" s="1063"/>
      <c r="AR73" s="1063"/>
      <c r="AS73" s="1063"/>
      <c r="AT73" s="1063"/>
      <c r="AU73" s="1063">
        <v>4</v>
      </c>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6"/>
    </row>
    <row r="74" spans="1:131" s="247" customFormat="1" ht="26.25" customHeight="1">
      <c r="A74" s="261">
        <v>7</v>
      </c>
      <c r="B74" s="1066" t="s">
        <v>572</v>
      </c>
      <c r="C74" s="1067"/>
      <c r="D74" s="1067"/>
      <c r="E74" s="1067"/>
      <c r="F74" s="1067"/>
      <c r="G74" s="1067"/>
      <c r="H74" s="1067"/>
      <c r="I74" s="1067"/>
      <c r="J74" s="1067"/>
      <c r="K74" s="1067"/>
      <c r="L74" s="1067"/>
      <c r="M74" s="1067"/>
      <c r="N74" s="1067"/>
      <c r="O74" s="1067"/>
      <c r="P74" s="1068"/>
      <c r="Q74" s="1069">
        <v>3841</v>
      </c>
      <c r="R74" s="1063"/>
      <c r="S74" s="1063"/>
      <c r="T74" s="1063"/>
      <c r="U74" s="1063"/>
      <c r="V74" s="1063">
        <v>3755</v>
      </c>
      <c r="W74" s="1063"/>
      <c r="X74" s="1063"/>
      <c r="Y74" s="1063"/>
      <c r="Z74" s="1063"/>
      <c r="AA74" s="1063">
        <v>87</v>
      </c>
      <c r="AB74" s="1063"/>
      <c r="AC74" s="1063"/>
      <c r="AD74" s="1063"/>
      <c r="AE74" s="1063"/>
      <c r="AF74" s="1063">
        <v>87</v>
      </c>
      <c r="AG74" s="1063"/>
      <c r="AH74" s="1063"/>
      <c r="AI74" s="1063"/>
      <c r="AJ74" s="1063"/>
      <c r="AK74" s="1063" t="s">
        <v>603</v>
      </c>
      <c r="AL74" s="1063"/>
      <c r="AM74" s="1063"/>
      <c r="AN74" s="1063"/>
      <c r="AO74" s="1063"/>
      <c r="AP74" s="1063">
        <v>1127</v>
      </c>
      <c r="AQ74" s="1063"/>
      <c r="AR74" s="1063"/>
      <c r="AS74" s="1063"/>
      <c r="AT74" s="1063"/>
      <c r="AU74" s="1063" t="s">
        <v>609</v>
      </c>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6"/>
    </row>
    <row r="75" spans="1:131" s="247" customFormat="1" ht="26.25" customHeight="1">
      <c r="A75" s="261">
        <v>8</v>
      </c>
      <c r="B75" s="1066" t="s">
        <v>573</v>
      </c>
      <c r="C75" s="1067"/>
      <c r="D75" s="1067"/>
      <c r="E75" s="1067"/>
      <c r="F75" s="1067"/>
      <c r="G75" s="1067"/>
      <c r="H75" s="1067"/>
      <c r="I75" s="1067"/>
      <c r="J75" s="1067"/>
      <c r="K75" s="1067"/>
      <c r="L75" s="1067"/>
      <c r="M75" s="1067"/>
      <c r="N75" s="1067"/>
      <c r="O75" s="1067"/>
      <c r="P75" s="1068"/>
      <c r="Q75" s="1073">
        <v>11585</v>
      </c>
      <c r="R75" s="1071"/>
      <c r="S75" s="1071"/>
      <c r="T75" s="1071"/>
      <c r="U75" s="1072"/>
      <c r="V75" s="1070">
        <v>9941</v>
      </c>
      <c r="W75" s="1071"/>
      <c r="X75" s="1071"/>
      <c r="Y75" s="1071"/>
      <c r="Z75" s="1072"/>
      <c r="AA75" s="1070">
        <v>1644</v>
      </c>
      <c r="AB75" s="1071"/>
      <c r="AC75" s="1071"/>
      <c r="AD75" s="1071"/>
      <c r="AE75" s="1072"/>
      <c r="AF75" s="1070">
        <v>9211</v>
      </c>
      <c r="AG75" s="1071"/>
      <c r="AH75" s="1071"/>
      <c r="AI75" s="1071"/>
      <c r="AJ75" s="1072"/>
      <c r="AK75" s="1070" t="s">
        <v>610</v>
      </c>
      <c r="AL75" s="1071"/>
      <c r="AM75" s="1071"/>
      <c r="AN75" s="1071"/>
      <c r="AO75" s="1072"/>
      <c r="AP75" s="1070">
        <v>15645</v>
      </c>
      <c r="AQ75" s="1071"/>
      <c r="AR75" s="1071"/>
      <c r="AS75" s="1071"/>
      <c r="AT75" s="1072"/>
      <c r="AU75" s="1070" t="s">
        <v>614</v>
      </c>
      <c r="AV75" s="1071"/>
      <c r="AW75" s="1071"/>
      <c r="AX75" s="1071"/>
      <c r="AY75" s="1072"/>
      <c r="AZ75" s="1064" t="s">
        <v>605</v>
      </c>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6"/>
    </row>
    <row r="76" spans="1:131" s="247" customFormat="1" ht="26.25" customHeight="1">
      <c r="A76" s="261">
        <v>9</v>
      </c>
      <c r="B76" s="1066" t="s">
        <v>574</v>
      </c>
      <c r="C76" s="1067"/>
      <c r="D76" s="1067"/>
      <c r="E76" s="1067"/>
      <c r="F76" s="1067"/>
      <c r="G76" s="1067"/>
      <c r="H76" s="1067"/>
      <c r="I76" s="1067"/>
      <c r="J76" s="1067"/>
      <c r="K76" s="1067"/>
      <c r="L76" s="1067"/>
      <c r="M76" s="1067"/>
      <c r="N76" s="1067"/>
      <c r="O76" s="1067"/>
      <c r="P76" s="1068"/>
      <c r="Q76" s="1073">
        <v>102</v>
      </c>
      <c r="R76" s="1071"/>
      <c r="S76" s="1071"/>
      <c r="T76" s="1071"/>
      <c r="U76" s="1072"/>
      <c r="V76" s="1070">
        <v>101</v>
      </c>
      <c r="W76" s="1071"/>
      <c r="X76" s="1071"/>
      <c r="Y76" s="1071"/>
      <c r="Z76" s="1072"/>
      <c r="AA76" s="1070">
        <v>1</v>
      </c>
      <c r="AB76" s="1071"/>
      <c r="AC76" s="1071"/>
      <c r="AD76" s="1071"/>
      <c r="AE76" s="1072"/>
      <c r="AF76" s="1070">
        <v>1</v>
      </c>
      <c r="AG76" s="1071"/>
      <c r="AH76" s="1071"/>
      <c r="AI76" s="1071"/>
      <c r="AJ76" s="1072"/>
      <c r="AK76" s="1070" t="s">
        <v>604</v>
      </c>
      <c r="AL76" s="1071"/>
      <c r="AM76" s="1071"/>
      <c r="AN76" s="1071"/>
      <c r="AO76" s="1072"/>
      <c r="AP76" s="1070" t="s">
        <v>608</v>
      </c>
      <c r="AQ76" s="1071"/>
      <c r="AR76" s="1071"/>
      <c r="AS76" s="1071"/>
      <c r="AT76" s="1072"/>
      <c r="AU76" s="1070" t="s">
        <v>609</v>
      </c>
      <c r="AV76" s="1071"/>
      <c r="AW76" s="1071"/>
      <c r="AX76" s="1071"/>
      <c r="AY76" s="1072"/>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6"/>
    </row>
    <row r="77" spans="1:131" s="247" customFormat="1" ht="26.25" customHeight="1">
      <c r="A77" s="261">
        <v>10</v>
      </c>
      <c r="B77" s="1066" t="s">
        <v>575</v>
      </c>
      <c r="C77" s="1067"/>
      <c r="D77" s="1067"/>
      <c r="E77" s="1067"/>
      <c r="F77" s="1067"/>
      <c r="G77" s="1067"/>
      <c r="H77" s="1067"/>
      <c r="I77" s="1067"/>
      <c r="J77" s="1067"/>
      <c r="K77" s="1067"/>
      <c r="L77" s="1067"/>
      <c r="M77" s="1067"/>
      <c r="N77" s="1067"/>
      <c r="O77" s="1067"/>
      <c r="P77" s="1068"/>
      <c r="Q77" s="1073">
        <v>11887</v>
      </c>
      <c r="R77" s="1071"/>
      <c r="S77" s="1071"/>
      <c r="T77" s="1071"/>
      <c r="U77" s="1072"/>
      <c r="V77" s="1070">
        <v>11522</v>
      </c>
      <c r="W77" s="1071"/>
      <c r="X77" s="1071"/>
      <c r="Y77" s="1071"/>
      <c r="Z77" s="1072"/>
      <c r="AA77" s="1070">
        <v>366</v>
      </c>
      <c r="AB77" s="1071"/>
      <c r="AC77" s="1071"/>
      <c r="AD77" s="1071"/>
      <c r="AE77" s="1072"/>
      <c r="AF77" s="1070">
        <v>366</v>
      </c>
      <c r="AG77" s="1071"/>
      <c r="AH77" s="1071"/>
      <c r="AI77" s="1071"/>
      <c r="AJ77" s="1072"/>
      <c r="AK77" s="1070" t="s">
        <v>610</v>
      </c>
      <c r="AL77" s="1071"/>
      <c r="AM77" s="1071"/>
      <c r="AN77" s="1071"/>
      <c r="AO77" s="1072"/>
      <c r="AP77" s="1070" t="s">
        <v>604</v>
      </c>
      <c r="AQ77" s="1071"/>
      <c r="AR77" s="1071"/>
      <c r="AS77" s="1071"/>
      <c r="AT77" s="1072"/>
      <c r="AU77" s="1070" t="s">
        <v>584</v>
      </c>
      <c r="AV77" s="1071"/>
      <c r="AW77" s="1071"/>
      <c r="AX77" s="1071"/>
      <c r="AY77" s="1072"/>
      <c r="AZ77" s="1064"/>
      <c r="BA77" s="1064"/>
      <c r="BB77" s="1064"/>
      <c r="BC77" s="1064"/>
      <c r="BD77" s="106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6"/>
    </row>
    <row r="78" spans="1:131" s="247" customFormat="1" ht="26.25" customHeight="1">
      <c r="A78" s="261">
        <v>11</v>
      </c>
      <c r="B78" s="1066" t="s">
        <v>576</v>
      </c>
      <c r="C78" s="1067"/>
      <c r="D78" s="1067"/>
      <c r="E78" s="1067"/>
      <c r="F78" s="1067"/>
      <c r="G78" s="1067"/>
      <c r="H78" s="1067"/>
      <c r="I78" s="1067"/>
      <c r="J78" s="1067"/>
      <c r="K78" s="1067"/>
      <c r="L78" s="1067"/>
      <c r="M78" s="1067"/>
      <c r="N78" s="1067"/>
      <c r="O78" s="1067"/>
      <c r="P78" s="1068"/>
      <c r="Q78" s="1069">
        <v>59</v>
      </c>
      <c r="R78" s="1063"/>
      <c r="S78" s="1063"/>
      <c r="T78" s="1063"/>
      <c r="U78" s="1063"/>
      <c r="V78" s="1063">
        <v>59</v>
      </c>
      <c r="W78" s="1063"/>
      <c r="X78" s="1063"/>
      <c r="Y78" s="1063"/>
      <c r="Z78" s="1063"/>
      <c r="AA78" s="1063" t="s">
        <v>604</v>
      </c>
      <c r="AB78" s="1063"/>
      <c r="AC78" s="1063"/>
      <c r="AD78" s="1063"/>
      <c r="AE78" s="1063"/>
      <c r="AF78" s="1063" t="s">
        <v>611</v>
      </c>
      <c r="AG78" s="1063"/>
      <c r="AH78" s="1063"/>
      <c r="AI78" s="1063"/>
      <c r="AJ78" s="1063"/>
      <c r="AK78" s="1063" t="s">
        <v>604</v>
      </c>
      <c r="AL78" s="1063"/>
      <c r="AM78" s="1063"/>
      <c r="AN78" s="1063"/>
      <c r="AO78" s="1063"/>
      <c r="AP78" s="1063" t="s">
        <v>604</v>
      </c>
      <c r="AQ78" s="1063"/>
      <c r="AR78" s="1063"/>
      <c r="AS78" s="1063"/>
      <c r="AT78" s="1063"/>
      <c r="AU78" s="1070" t="s">
        <v>584</v>
      </c>
      <c r="AV78" s="1071"/>
      <c r="AW78" s="1071"/>
      <c r="AX78" s="1071"/>
      <c r="AY78" s="1072"/>
      <c r="AZ78" s="1064"/>
      <c r="BA78" s="1064"/>
      <c r="BB78" s="1064"/>
      <c r="BC78" s="1064"/>
      <c r="BD78" s="106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6"/>
    </row>
    <row r="79" spans="1:131" s="247" customFormat="1" ht="26.25" customHeight="1">
      <c r="A79" s="261">
        <v>12</v>
      </c>
      <c r="B79" s="1066" t="s">
        <v>577</v>
      </c>
      <c r="C79" s="1067"/>
      <c r="D79" s="1067"/>
      <c r="E79" s="1067"/>
      <c r="F79" s="1067"/>
      <c r="G79" s="1067"/>
      <c r="H79" s="1067"/>
      <c r="I79" s="1067"/>
      <c r="J79" s="1067"/>
      <c r="K79" s="1067"/>
      <c r="L79" s="1067"/>
      <c r="M79" s="1067"/>
      <c r="N79" s="1067"/>
      <c r="O79" s="1067"/>
      <c r="P79" s="1068"/>
      <c r="Q79" s="1069">
        <v>291</v>
      </c>
      <c r="R79" s="1063"/>
      <c r="S79" s="1063"/>
      <c r="T79" s="1063"/>
      <c r="U79" s="1063"/>
      <c r="V79" s="1063">
        <v>277</v>
      </c>
      <c r="W79" s="1063"/>
      <c r="X79" s="1063"/>
      <c r="Y79" s="1063"/>
      <c r="Z79" s="1063"/>
      <c r="AA79" s="1063">
        <v>13</v>
      </c>
      <c r="AB79" s="1063"/>
      <c r="AC79" s="1063"/>
      <c r="AD79" s="1063"/>
      <c r="AE79" s="1063"/>
      <c r="AF79" s="1063">
        <v>13</v>
      </c>
      <c r="AG79" s="1063"/>
      <c r="AH79" s="1063"/>
      <c r="AI79" s="1063"/>
      <c r="AJ79" s="1063"/>
      <c r="AK79" s="1063">
        <v>90</v>
      </c>
      <c r="AL79" s="1063"/>
      <c r="AM79" s="1063"/>
      <c r="AN79" s="1063"/>
      <c r="AO79" s="1063"/>
      <c r="AP79" s="1063" t="s">
        <v>604</v>
      </c>
      <c r="AQ79" s="1063"/>
      <c r="AR79" s="1063"/>
      <c r="AS79" s="1063"/>
      <c r="AT79" s="1063"/>
      <c r="AU79" s="1070" t="s">
        <v>612</v>
      </c>
      <c r="AV79" s="1071"/>
      <c r="AW79" s="1071"/>
      <c r="AX79" s="1071"/>
      <c r="AY79" s="1072"/>
      <c r="AZ79" s="1064"/>
      <c r="BA79" s="1064"/>
      <c r="BB79" s="1064"/>
      <c r="BC79" s="1064"/>
      <c r="BD79" s="106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6"/>
    </row>
    <row r="80" spans="1:131" s="247" customFormat="1" ht="26.25" customHeight="1">
      <c r="A80" s="261">
        <v>13</v>
      </c>
      <c r="B80" s="1066" t="s">
        <v>578</v>
      </c>
      <c r="C80" s="1067"/>
      <c r="D80" s="1067"/>
      <c r="E80" s="1067"/>
      <c r="F80" s="1067"/>
      <c r="G80" s="1067"/>
      <c r="H80" s="1067"/>
      <c r="I80" s="1067"/>
      <c r="J80" s="1067"/>
      <c r="K80" s="1067"/>
      <c r="L80" s="1067"/>
      <c r="M80" s="1067"/>
      <c r="N80" s="1067"/>
      <c r="O80" s="1067"/>
      <c r="P80" s="1068"/>
      <c r="Q80" s="1069">
        <v>66</v>
      </c>
      <c r="R80" s="1063"/>
      <c r="S80" s="1063"/>
      <c r="T80" s="1063"/>
      <c r="U80" s="1063"/>
      <c r="V80" s="1063">
        <v>66</v>
      </c>
      <c r="W80" s="1063"/>
      <c r="X80" s="1063"/>
      <c r="Y80" s="1063"/>
      <c r="Z80" s="1063"/>
      <c r="AA80" s="1063" t="s">
        <v>611</v>
      </c>
      <c r="AB80" s="1063"/>
      <c r="AC80" s="1063"/>
      <c r="AD80" s="1063"/>
      <c r="AE80" s="1063"/>
      <c r="AF80" s="1063" t="s">
        <v>610</v>
      </c>
      <c r="AG80" s="1063"/>
      <c r="AH80" s="1063"/>
      <c r="AI80" s="1063"/>
      <c r="AJ80" s="1063"/>
      <c r="AK80" s="1063" t="s">
        <v>610</v>
      </c>
      <c r="AL80" s="1063"/>
      <c r="AM80" s="1063"/>
      <c r="AN80" s="1063"/>
      <c r="AO80" s="1063"/>
      <c r="AP80" s="1063" t="s">
        <v>604</v>
      </c>
      <c r="AQ80" s="1063"/>
      <c r="AR80" s="1063"/>
      <c r="AS80" s="1063"/>
      <c r="AT80" s="1063"/>
      <c r="AU80" s="1070" t="s">
        <v>609</v>
      </c>
      <c r="AV80" s="1071"/>
      <c r="AW80" s="1071"/>
      <c r="AX80" s="1071"/>
      <c r="AY80" s="1072"/>
      <c r="AZ80" s="1064"/>
      <c r="BA80" s="1064"/>
      <c r="BB80" s="1064"/>
      <c r="BC80" s="1064"/>
      <c r="BD80" s="106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6"/>
    </row>
    <row r="81" spans="1:131" s="247" customFormat="1" ht="26.25" customHeight="1">
      <c r="A81" s="261">
        <v>14</v>
      </c>
      <c r="B81" s="1066" t="s">
        <v>579</v>
      </c>
      <c r="C81" s="1067"/>
      <c r="D81" s="1067"/>
      <c r="E81" s="1067"/>
      <c r="F81" s="1067"/>
      <c r="G81" s="1067"/>
      <c r="H81" s="1067"/>
      <c r="I81" s="1067"/>
      <c r="J81" s="1067"/>
      <c r="K81" s="1067"/>
      <c r="L81" s="1067"/>
      <c r="M81" s="1067"/>
      <c r="N81" s="1067"/>
      <c r="O81" s="1067"/>
      <c r="P81" s="1068"/>
      <c r="Q81" s="1069">
        <v>199</v>
      </c>
      <c r="R81" s="1063"/>
      <c r="S81" s="1063"/>
      <c r="T81" s="1063"/>
      <c r="U81" s="1063"/>
      <c r="V81" s="1063">
        <v>176</v>
      </c>
      <c r="W81" s="1063"/>
      <c r="X81" s="1063"/>
      <c r="Y81" s="1063"/>
      <c r="Z81" s="1063"/>
      <c r="AA81" s="1063">
        <v>22</v>
      </c>
      <c r="AB81" s="1063"/>
      <c r="AC81" s="1063"/>
      <c r="AD81" s="1063"/>
      <c r="AE81" s="1063"/>
      <c r="AF81" s="1063">
        <v>22</v>
      </c>
      <c r="AG81" s="1063"/>
      <c r="AH81" s="1063"/>
      <c r="AI81" s="1063"/>
      <c r="AJ81" s="1063"/>
      <c r="AK81" s="1063">
        <v>49</v>
      </c>
      <c r="AL81" s="1063"/>
      <c r="AM81" s="1063"/>
      <c r="AN81" s="1063"/>
      <c r="AO81" s="1063"/>
      <c r="AP81" s="1063" t="s">
        <v>604</v>
      </c>
      <c r="AQ81" s="1063"/>
      <c r="AR81" s="1063"/>
      <c r="AS81" s="1063"/>
      <c r="AT81" s="1063"/>
      <c r="AU81" s="1070" t="s">
        <v>613</v>
      </c>
      <c r="AV81" s="1071"/>
      <c r="AW81" s="1071"/>
      <c r="AX81" s="1071"/>
      <c r="AY81" s="1072"/>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6"/>
    </row>
    <row r="82" spans="1:131" s="247" customFormat="1" ht="26.25" customHeight="1">
      <c r="A82" s="261">
        <v>15</v>
      </c>
      <c r="B82" s="1066" t="s">
        <v>580</v>
      </c>
      <c r="C82" s="1067"/>
      <c r="D82" s="1067"/>
      <c r="E82" s="1067"/>
      <c r="F82" s="1067"/>
      <c r="G82" s="1067"/>
      <c r="H82" s="1067"/>
      <c r="I82" s="1067"/>
      <c r="J82" s="1067"/>
      <c r="K82" s="1067"/>
      <c r="L82" s="1067"/>
      <c r="M82" s="1067"/>
      <c r="N82" s="1067"/>
      <c r="O82" s="1067"/>
      <c r="P82" s="1068"/>
      <c r="Q82" s="1069">
        <v>28</v>
      </c>
      <c r="R82" s="1063"/>
      <c r="S82" s="1063"/>
      <c r="T82" s="1063"/>
      <c r="U82" s="1063"/>
      <c r="V82" s="1063">
        <v>28</v>
      </c>
      <c r="W82" s="1063"/>
      <c r="X82" s="1063"/>
      <c r="Y82" s="1063"/>
      <c r="Z82" s="1063"/>
      <c r="AA82" s="1063" t="s">
        <v>608</v>
      </c>
      <c r="AB82" s="1063"/>
      <c r="AC82" s="1063"/>
      <c r="AD82" s="1063"/>
      <c r="AE82" s="1063"/>
      <c r="AF82" s="1063" t="s">
        <v>610</v>
      </c>
      <c r="AG82" s="1063"/>
      <c r="AH82" s="1063"/>
      <c r="AI82" s="1063"/>
      <c r="AJ82" s="1063"/>
      <c r="AK82" s="1063">
        <v>26</v>
      </c>
      <c r="AL82" s="1063"/>
      <c r="AM82" s="1063"/>
      <c r="AN82" s="1063"/>
      <c r="AO82" s="1063"/>
      <c r="AP82" s="1063" t="s">
        <v>608</v>
      </c>
      <c r="AQ82" s="1063"/>
      <c r="AR82" s="1063"/>
      <c r="AS82" s="1063"/>
      <c r="AT82" s="1063"/>
      <c r="AU82" s="1070" t="s">
        <v>584</v>
      </c>
      <c r="AV82" s="1071"/>
      <c r="AW82" s="1071"/>
      <c r="AX82" s="1071"/>
      <c r="AY82" s="1072"/>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6"/>
    </row>
    <row r="83" spans="1:131" s="247" customFormat="1" ht="26.25" customHeight="1">
      <c r="A83" s="261">
        <v>16</v>
      </c>
      <c r="B83" s="1066" t="s">
        <v>581</v>
      </c>
      <c r="C83" s="1067"/>
      <c r="D83" s="1067"/>
      <c r="E83" s="1067"/>
      <c r="F83" s="1067"/>
      <c r="G83" s="1067"/>
      <c r="H83" s="1067"/>
      <c r="I83" s="1067"/>
      <c r="J83" s="1067"/>
      <c r="K83" s="1067"/>
      <c r="L83" s="1067"/>
      <c r="M83" s="1067"/>
      <c r="N83" s="1067"/>
      <c r="O83" s="1067"/>
      <c r="P83" s="1068"/>
      <c r="Q83" s="1069">
        <v>3688</v>
      </c>
      <c r="R83" s="1063"/>
      <c r="S83" s="1063"/>
      <c r="T83" s="1063"/>
      <c r="U83" s="1063"/>
      <c r="V83" s="1063">
        <v>3688</v>
      </c>
      <c r="W83" s="1063"/>
      <c r="X83" s="1063"/>
      <c r="Y83" s="1063"/>
      <c r="Z83" s="1063"/>
      <c r="AA83" s="1063" t="s">
        <v>608</v>
      </c>
      <c r="AB83" s="1063"/>
      <c r="AC83" s="1063"/>
      <c r="AD83" s="1063"/>
      <c r="AE83" s="1063"/>
      <c r="AF83" s="1063" t="s">
        <v>604</v>
      </c>
      <c r="AG83" s="1063"/>
      <c r="AH83" s="1063"/>
      <c r="AI83" s="1063"/>
      <c r="AJ83" s="1063"/>
      <c r="AK83" s="1063" t="s">
        <v>604</v>
      </c>
      <c r="AL83" s="1063"/>
      <c r="AM83" s="1063"/>
      <c r="AN83" s="1063"/>
      <c r="AO83" s="1063"/>
      <c r="AP83" s="1063" t="s">
        <v>610</v>
      </c>
      <c r="AQ83" s="1063"/>
      <c r="AR83" s="1063"/>
      <c r="AS83" s="1063"/>
      <c r="AT83" s="1063"/>
      <c r="AU83" s="1070" t="s">
        <v>609</v>
      </c>
      <c r="AV83" s="1071"/>
      <c r="AW83" s="1071"/>
      <c r="AX83" s="1071"/>
      <c r="AY83" s="1072"/>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6"/>
    </row>
    <row r="84" spans="1:131" s="247" customFormat="1" ht="26.25" customHeight="1">
      <c r="A84" s="261">
        <v>17</v>
      </c>
      <c r="B84" s="1066" t="s">
        <v>582</v>
      </c>
      <c r="C84" s="1067"/>
      <c r="D84" s="1067"/>
      <c r="E84" s="1067"/>
      <c r="F84" s="1067"/>
      <c r="G84" s="1067"/>
      <c r="H84" s="1067"/>
      <c r="I84" s="1067"/>
      <c r="J84" s="1067"/>
      <c r="K84" s="1067"/>
      <c r="L84" s="1067"/>
      <c r="M84" s="1067"/>
      <c r="N84" s="1067"/>
      <c r="O84" s="1067"/>
      <c r="P84" s="1068"/>
      <c r="Q84" s="1069">
        <v>244</v>
      </c>
      <c r="R84" s="1063"/>
      <c r="S84" s="1063"/>
      <c r="T84" s="1063"/>
      <c r="U84" s="1063"/>
      <c r="V84" s="1063">
        <v>231</v>
      </c>
      <c r="W84" s="1063"/>
      <c r="X84" s="1063"/>
      <c r="Y84" s="1063"/>
      <c r="Z84" s="1063"/>
      <c r="AA84" s="1063">
        <v>13</v>
      </c>
      <c r="AB84" s="1063"/>
      <c r="AC84" s="1063"/>
      <c r="AD84" s="1063"/>
      <c r="AE84" s="1063"/>
      <c r="AF84" s="1063">
        <v>13</v>
      </c>
      <c r="AG84" s="1063"/>
      <c r="AH84" s="1063"/>
      <c r="AI84" s="1063"/>
      <c r="AJ84" s="1063"/>
      <c r="AK84" s="1063">
        <v>36</v>
      </c>
      <c r="AL84" s="1063"/>
      <c r="AM84" s="1063"/>
      <c r="AN84" s="1063"/>
      <c r="AO84" s="1063"/>
      <c r="AP84" s="1063" t="s">
        <v>608</v>
      </c>
      <c r="AQ84" s="1063"/>
      <c r="AR84" s="1063"/>
      <c r="AS84" s="1063"/>
      <c r="AT84" s="1063"/>
      <c r="AU84" s="1070" t="s">
        <v>613</v>
      </c>
      <c r="AV84" s="1071"/>
      <c r="AW84" s="1071"/>
      <c r="AX84" s="1071"/>
      <c r="AY84" s="1072"/>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6"/>
    </row>
    <row r="85" spans="1:131" s="247" customFormat="1" ht="26.25" customHeight="1">
      <c r="A85" s="261">
        <v>18</v>
      </c>
      <c r="B85" s="1066" t="s">
        <v>583</v>
      </c>
      <c r="C85" s="1067"/>
      <c r="D85" s="1067"/>
      <c r="E85" s="1067"/>
      <c r="F85" s="1067"/>
      <c r="G85" s="1067"/>
      <c r="H85" s="1067"/>
      <c r="I85" s="1067"/>
      <c r="J85" s="1067"/>
      <c r="K85" s="1067"/>
      <c r="L85" s="1067"/>
      <c r="M85" s="1067"/>
      <c r="N85" s="1067"/>
      <c r="O85" s="1067"/>
      <c r="P85" s="1068"/>
      <c r="Q85" s="1069">
        <v>767604</v>
      </c>
      <c r="R85" s="1063"/>
      <c r="S85" s="1063"/>
      <c r="T85" s="1063"/>
      <c r="U85" s="1063"/>
      <c r="V85" s="1063">
        <v>751444</v>
      </c>
      <c r="W85" s="1063"/>
      <c r="X85" s="1063"/>
      <c r="Y85" s="1063"/>
      <c r="Z85" s="1063"/>
      <c r="AA85" s="1063">
        <v>16160</v>
      </c>
      <c r="AB85" s="1063"/>
      <c r="AC85" s="1063"/>
      <c r="AD85" s="1063"/>
      <c r="AE85" s="1063"/>
      <c r="AF85" s="1063">
        <v>16160</v>
      </c>
      <c r="AG85" s="1063"/>
      <c r="AH85" s="1063"/>
      <c r="AI85" s="1063"/>
      <c r="AJ85" s="1063"/>
      <c r="AK85" s="1063" t="s">
        <v>604</v>
      </c>
      <c r="AL85" s="1063"/>
      <c r="AM85" s="1063"/>
      <c r="AN85" s="1063"/>
      <c r="AO85" s="1063"/>
      <c r="AP85" s="1063" t="s">
        <v>610</v>
      </c>
      <c r="AQ85" s="1063"/>
      <c r="AR85" s="1063"/>
      <c r="AS85" s="1063"/>
      <c r="AT85" s="1063"/>
      <c r="AU85" s="1070" t="s">
        <v>584</v>
      </c>
      <c r="AV85" s="1071"/>
      <c r="AW85" s="1071"/>
      <c r="AX85" s="1071"/>
      <c r="AY85" s="1072"/>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6"/>
    </row>
    <row r="86" spans="1:131" s="247" customFormat="1" ht="26.25" customHeight="1">
      <c r="A86" s="261">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6"/>
    </row>
    <row r="87" spans="1:131" s="247" customFormat="1" ht="26.25" customHeight="1">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6"/>
    </row>
    <row r="88" spans="1:131" s="247" customFormat="1" ht="26.25" customHeight="1" thickBot="1">
      <c r="A88" s="264" t="s">
        <v>382</v>
      </c>
      <c r="B88" s="1036" t="s">
        <v>411</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31189</v>
      </c>
      <c r="AG88" s="1051"/>
      <c r="AH88" s="1051"/>
      <c r="AI88" s="1051"/>
      <c r="AJ88" s="1051"/>
      <c r="AK88" s="1055"/>
      <c r="AL88" s="1055"/>
      <c r="AM88" s="1055"/>
      <c r="AN88" s="1055"/>
      <c r="AO88" s="1055"/>
      <c r="AP88" s="1051">
        <v>22377</v>
      </c>
      <c r="AQ88" s="1051"/>
      <c r="AR88" s="1051"/>
      <c r="AS88" s="1051"/>
      <c r="AT88" s="1051"/>
      <c r="AU88" s="1051">
        <v>723</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6" t="s">
        <v>412</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c r="CS102" s="1043"/>
      <c r="CT102" s="1043"/>
      <c r="CU102" s="1043"/>
      <c r="CV102" s="1044"/>
      <c r="CW102" s="1042"/>
      <c r="CX102" s="1043"/>
      <c r="CY102" s="1043"/>
      <c r="CZ102" s="1043"/>
      <c r="DA102" s="1044"/>
      <c r="DB102" s="1042"/>
      <c r="DC102" s="1043"/>
      <c r="DD102" s="1043"/>
      <c r="DE102" s="1043"/>
      <c r="DF102" s="1044"/>
      <c r="DG102" s="1042"/>
      <c r="DH102" s="1043"/>
      <c r="DI102" s="1043"/>
      <c r="DJ102" s="1043"/>
      <c r="DK102" s="1044"/>
      <c r="DL102" s="1042"/>
      <c r="DM102" s="1043"/>
      <c r="DN102" s="1043"/>
      <c r="DO102" s="1043"/>
      <c r="DP102" s="1044"/>
      <c r="DQ102" s="1042"/>
      <c r="DR102" s="1043"/>
      <c r="DS102" s="1043"/>
      <c r="DT102" s="1043"/>
      <c r="DU102" s="1044"/>
      <c r="DV102" s="1025"/>
      <c r="DW102" s="1026"/>
      <c r="DX102" s="1026"/>
      <c r="DY102" s="1026"/>
      <c r="DZ102" s="102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413</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414</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30" t="s">
        <v>417</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418</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6" customFormat="1" ht="26.25" customHeight="1">
      <c r="A109" s="985" t="s">
        <v>419</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420</v>
      </c>
      <c r="AB109" s="986"/>
      <c r="AC109" s="986"/>
      <c r="AD109" s="986"/>
      <c r="AE109" s="987"/>
      <c r="AF109" s="988" t="s">
        <v>299</v>
      </c>
      <c r="AG109" s="986"/>
      <c r="AH109" s="986"/>
      <c r="AI109" s="986"/>
      <c r="AJ109" s="987"/>
      <c r="AK109" s="988" t="s">
        <v>298</v>
      </c>
      <c r="AL109" s="986"/>
      <c r="AM109" s="986"/>
      <c r="AN109" s="986"/>
      <c r="AO109" s="987"/>
      <c r="AP109" s="988" t="s">
        <v>421</v>
      </c>
      <c r="AQ109" s="986"/>
      <c r="AR109" s="986"/>
      <c r="AS109" s="986"/>
      <c r="AT109" s="1017"/>
      <c r="AU109" s="985" t="s">
        <v>419</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420</v>
      </c>
      <c r="BR109" s="986"/>
      <c r="BS109" s="986"/>
      <c r="BT109" s="986"/>
      <c r="BU109" s="987"/>
      <c r="BV109" s="988" t="s">
        <v>299</v>
      </c>
      <c r="BW109" s="986"/>
      <c r="BX109" s="986"/>
      <c r="BY109" s="986"/>
      <c r="BZ109" s="987"/>
      <c r="CA109" s="988" t="s">
        <v>298</v>
      </c>
      <c r="CB109" s="986"/>
      <c r="CC109" s="986"/>
      <c r="CD109" s="986"/>
      <c r="CE109" s="987"/>
      <c r="CF109" s="1024" t="s">
        <v>421</v>
      </c>
      <c r="CG109" s="1024"/>
      <c r="CH109" s="1024"/>
      <c r="CI109" s="1024"/>
      <c r="CJ109" s="1024"/>
      <c r="CK109" s="988" t="s">
        <v>422</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420</v>
      </c>
      <c r="DH109" s="986"/>
      <c r="DI109" s="986"/>
      <c r="DJ109" s="986"/>
      <c r="DK109" s="987"/>
      <c r="DL109" s="988" t="s">
        <v>299</v>
      </c>
      <c r="DM109" s="986"/>
      <c r="DN109" s="986"/>
      <c r="DO109" s="986"/>
      <c r="DP109" s="987"/>
      <c r="DQ109" s="988" t="s">
        <v>298</v>
      </c>
      <c r="DR109" s="986"/>
      <c r="DS109" s="986"/>
      <c r="DT109" s="986"/>
      <c r="DU109" s="987"/>
      <c r="DV109" s="988" t="s">
        <v>421</v>
      </c>
      <c r="DW109" s="986"/>
      <c r="DX109" s="986"/>
      <c r="DY109" s="986"/>
      <c r="DZ109" s="1017"/>
    </row>
    <row r="110" spans="1:131" s="246" customFormat="1" ht="26.25" customHeight="1">
      <c r="A110" s="888" t="s">
        <v>423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1922088</v>
      </c>
      <c r="AB110" s="979"/>
      <c r="AC110" s="979"/>
      <c r="AD110" s="979"/>
      <c r="AE110" s="980"/>
      <c r="AF110" s="981">
        <v>2125195</v>
      </c>
      <c r="AG110" s="979"/>
      <c r="AH110" s="979"/>
      <c r="AI110" s="979"/>
      <c r="AJ110" s="980"/>
      <c r="AK110" s="981">
        <v>2013327</v>
      </c>
      <c r="AL110" s="979"/>
      <c r="AM110" s="979"/>
      <c r="AN110" s="979"/>
      <c r="AO110" s="980"/>
      <c r="AP110" s="982">
        <v>18.3</v>
      </c>
      <c r="AQ110" s="983"/>
      <c r="AR110" s="983"/>
      <c r="AS110" s="983"/>
      <c r="AT110" s="984"/>
      <c r="AU110" s="1018" t="s">
        <v>72</v>
      </c>
      <c r="AV110" s="1019"/>
      <c r="AW110" s="1019"/>
      <c r="AX110" s="1019"/>
      <c r="AY110" s="1019"/>
      <c r="AZ110" s="944" t="s">
        <v>424</v>
      </c>
      <c r="BA110" s="889"/>
      <c r="BB110" s="889"/>
      <c r="BC110" s="889"/>
      <c r="BD110" s="889"/>
      <c r="BE110" s="889"/>
      <c r="BF110" s="889"/>
      <c r="BG110" s="889"/>
      <c r="BH110" s="889"/>
      <c r="BI110" s="889"/>
      <c r="BJ110" s="889"/>
      <c r="BK110" s="889"/>
      <c r="BL110" s="889"/>
      <c r="BM110" s="889"/>
      <c r="BN110" s="889"/>
      <c r="BO110" s="889"/>
      <c r="BP110" s="890"/>
      <c r="BQ110" s="945">
        <v>20304065</v>
      </c>
      <c r="BR110" s="926"/>
      <c r="BS110" s="926"/>
      <c r="BT110" s="926"/>
      <c r="BU110" s="926"/>
      <c r="BV110" s="926">
        <v>20122327</v>
      </c>
      <c r="BW110" s="926"/>
      <c r="BX110" s="926"/>
      <c r="BY110" s="926"/>
      <c r="BZ110" s="926"/>
      <c r="CA110" s="926">
        <v>19798729</v>
      </c>
      <c r="CB110" s="926"/>
      <c r="CC110" s="926"/>
      <c r="CD110" s="926"/>
      <c r="CE110" s="926"/>
      <c r="CF110" s="950">
        <v>179.7</v>
      </c>
      <c r="CG110" s="951"/>
      <c r="CH110" s="951"/>
      <c r="CI110" s="951"/>
      <c r="CJ110" s="951"/>
      <c r="CK110" s="1014" t="s">
        <v>425</v>
      </c>
      <c r="CL110" s="900"/>
      <c r="CM110" s="975" t="s">
        <v>426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427</v>
      </c>
      <c r="DH110" s="926"/>
      <c r="DI110" s="926"/>
      <c r="DJ110" s="926"/>
      <c r="DK110" s="926"/>
      <c r="DL110" s="926" t="s">
        <v>427</v>
      </c>
      <c r="DM110" s="926"/>
      <c r="DN110" s="926"/>
      <c r="DO110" s="926"/>
      <c r="DP110" s="926"/>
      <c r="DQ110" s="926" t="s">
        <v>427</v>
      </c>
      <c r="DR110" s="926"/>
      <c r="DS110" s="926"/>
      <c r="DT110" s="926"/>
      <c r="DU110" s="926"/>
      <c r="DV110" s="927" t="s">
        <v>427</v>
      </c>
      <c r="DW110" s="927"/>
      <c r="DX110" s="927"/>
      <c r="DY110" s="927"/>
      <c r="DZ110" s="928"/>
    </row>
    <row r="111" spans="1:131" s="246" customFormat="1" ht="26.25" customHeight="1">
      <c r="A111" s="855" t="s">
        <v>428</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429</v>
      </c>
      <c r="AB111" s="1007"/>
      <c r="AC111" s="1007"/>
      <c r="AD111" s="1007"/>
      <c r="AE111" s="1008"/>
      <c r="AF111" s="1009" t="s">
        <v>429</v>
      </c>
      <c r="AG111" s="1007"/>
      <c r="AH111" s="1007"/>
      <c r="AI111" s="1007"/>
      <c r="AJ111" s="1008"/>
      <c r="AK111" s="1009" t="s">
        <v>429</v>
      </c>
      <c r="AL111" s="1007"/>
      <c r="AM111" s="1007"/>
      <c r="AN111" s="1007"/>
      <c r="AO111" s="1008"/>
      <c r="AP111" s="1010" t="s">
        <v>429</v>
      </c>
      <c r="AQ111" s="1011"/>
      <c r="AR111" s="1011"/>
      <c r="AS111" s="1011"/>
      <c r="AT111" s="1012"/>
      <c r="AU111" s="1020"/>
      <c r="AV111" s="1021"/>
      <c r="AW111" s="1021"/>
      <c r="AX111" s="1021"/>
      <c r="AY111" s="1021"/>
      <c r="AZ111" s="896" t="s">
        <v>430</v>
      </c>
      <c r="BA111" s="831"/>
      <c r="BB111" s="831"/>
      <c r="BC111" s="831"/>
      <c r="BD111" s="831"/>
      <c r="BE111" s="831"/>
      <c r="BF111" s="831"/>
      <c r="BG111" s="831"/>
      <c r="BH111" s="831"/>
      <c r="BI111" s="831"/>
      <c r="BJ111" s="831"/>
      <c r="BK111" s="831"/>
      <c r="BL111" s="831"/>
      <c r="BM111" s="831"/>
      <c r="BN111" s="831"/>
      <c r="BO111" s="831"/>
      <c r="BP111" s="832"/>
      <c r="BQ111" s="897" t="s">
        <v>136</v>
      </c>
      <c r="BR111" s="898"/>
      <c r="BS111" s="898"/>
      <c r="BT111" s="898"/>
      <c r="BU111" s="898"/>
      <c r="BV111" s="898" t="s">
        <v>136</v>
      </c>
      <c r="BW111" s="898"/>
      <c r="BX111" s="898"/>
      <c r="BY111" s="898"/>
      <c r="BZ111" s="898"/>
      <c r="CA111" s="898" t="s">
        <v>136</v>
      </c>
      <c r="CB111" s="898"/>
      <c r="CC111" s="898"/>
      <c r="CD111" s="898"/>
      <c r="CE111" s="898"/>
      <c r="CF111" s="959" t="s">
        <v>136</v>
      </c>
      <c r="CG111" s="960"/>
      <c r="CH111" s="960"/>
      <c r="CI111" s="960"/>
      <c r="CJ111" s="960"/>
      <c r="CK111" s="1015"/>
      <c r="CL111" s="902"/>
      <c r="CM111" s="905" t="s">
        <v>431</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136</v>
      </c>
      <c r="DH111" s="898"/>
      <c r="DI111" s="898"/>
      <c r="DJ111" s="898"/>
      <c r="DK111" s="898"/>
      <c r="DL111" s="898" t="s">
        <v>136</v>
      </c>
      <c r="DM111" s="898"/>
      <c r="DN111" s="898"/>
      <c r="DO111" s="898"/>
      <c r="DP111" s="898"/>
      <c r="DQ111" s="898" t="s">
        <v>136</v>
      </c>
      <c r="DR111" s="898"/>
      <c r="DS111" s="898"/>
      <c r="DT111" s="898"/>
      <c r="DU111" s="898"/>
      <c r="DV111" s="875" t="s">
        <v>432</v>
      </c>
      <c r="DW111" s="875"/>
      <c r="DX111" s="875"/>
      <c r="DY111" s="875"/>
      <c r="DZ111" s="876"/>
    </row>
    <row r="112" spans="1:131" s="246" customFormat="1" ht="26.25" customHeight="1">
      <c r="A112" s="1000" t="s">
        <v>433</v>
      </c>
      <c r="B112" s="1001"/>
      <c r="C112" s="831" t="s">
        <v>434</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136</v>
      </c>
      <c r="AB112" s="861"/>
      <c r="AC112" s="861"/>
      <c r="AD112" s="861"/>
      <c r="AE112" s="862"/>
      <c r="AF112" s="863" t="s">
        <v>432</v>
      </c>
      <c r="AG112" s="861"/>
      <c r="AH112" s="861"/>
      <c r="AI112" s="861"/>
      <c r="AJ112" s="862"/>
      <c r="AK112" s="863" t="s">
        <v>435</v>
      </c>
      <c r="AL112" s="861"/>
      <c r="AM112" s="861"/>
      <c r="AN112" s="861"/>
      <c r="AO112" s="862"/>
      <c r="AP112" s="908" t="s">
        <v>136</v>
      </c>
      <c r="AQ112" s="909"/>
      <c r="AR112" s="909"/>
      <c r="AS112" s="909"/>
      <c r="AT112" s="910"/>
      <c r="AU112" s="1020"/>
      <c r="AV112" s="1021"/>
      <c r="AW112" s="1021"/>
      <c r="AX112" s="1021"/>
      <c r="AY112" s="1021"/>
      <c r="AZ112" s="896" t="s">
        <v>436</v>
      </c>
      <c r="BA112" s="831"/>
      <c r="BB112" s="831"/>
      <c r="BC112" s="831"/>
      <c r="BD112" s="831"/>
      <c r="BE112" s="831"/>
      <c r="BF112" s="831"/>
      <c r="BG112" s="831"/>
      <c r="BH112" s="831"/>
      <c r="BI112" s="831"/>
      <c r="BJ112" s="831"/>
      <c r="BK112" s="831"/>
      <c r="BL112" s="831"/>
      <c r="BM112" s="831"/>
      <c r="BN112" s="831"/>
      <c r="BO112" s="831"/>
      <c r="BP112" s="832"/>
      <c r="BQ112" s="897">
        <v>10437100</v>
      </c>
      <c r="BR112" s="898"/>
      <c r="BS112" s="898"/>
      <c r="BT112" s="898"/>
      <c r="BU112" s="898"/>
      <c r="BV112" s="898">
        <v>10611864</v>
      </c>
      <c r="BW112" s="898"/>
      <c r="BX112" s="898"/>
      <c r="BY112" s="898"/>
      <c r="BZ112" s="898"/>
      <c r="CA112" s="898">
        <v>10803175</v>
      </c>
      <c r="CB112" s="898"/>
      <c r="CC112" s="898"/>
      <c r="CD112" s="898"/>
      <c r="CE112" s="898"/>
      <c r="CF112" s="959">
        <v>98.1</v>
      </c>
      <c r="CG112" s="960"/>
      <c r="CH112" s="960"/>
      <c r="CI112" s="960"/>
      <c r="CJ112" s="960"/>
      <c r="CK112" s="1015"/>
      <c r="CL112" s="902"/>
      <c r="CM112" s="905" t="s">
        <v>437</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432</v>
      </c>
      <c r="DH112" s="898"/>
      <c r="DI112" s="898"/>
      <c r="DJ112" s="898"/>
      <c r="DK112" s="898"/>
      <c r="DL112" s="898" t="s">
        <v>136</v>
      </c>
      <c r="DM112" s="898"/>
      <c r="DN112" s="898"/>
      <c r="DO112" s="898"/>
      <c r="DP112" s="898"/>
      <c r="DQ112" s="898" t="s">
        <v>432</v>
      </c>
      <c r="DR112" s="898"/>
      <c r="DS112" s="898"/>
      <c r="DT112" s="898"/>
      <c r="DU112" s="898"/>
      <c r="DV112" s="875" t="s">
        <v>136</v>
      </c>
      <c r="DW112" s="875"/>
      <c r="DX112" s="875"/>
      <c r="DY112" s="875"/>
      <c r="DZ112" s="876"/>
    </row>
    <row r="113" spans="1:130" s="246" customFormat="1" ht="26.25" customHeight="1">
      <c r="A113" s="1002"/>
      <c r="B113" s="1003"/>
      <c r="C113" s="831" t="s">
        <v>438</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520005</v>
      </c>
      <c r="AB113" s="1007"/>
      <c r="AC113" s="1007"/>
      <c r="AD113" s="1007"/>
      <c r="AE113" s="1008"/>
      <c r="AF113" s="1009">
        <v>565648</v>
      </c>
      <c r="AG113" s="1007"/>
      <c r="AH113" s="1007"/>
      <c r="AI113" s="1007"/>
      <c r="AJ113" s="1008"/>
      <c r="AK113" s="1009">
        <v>535048</v>
      </c>
      <c r="AL113" s="1007"/>
      <c r="AM113" s="1007"/>
      <c r="AN113" s="1007"/>
      <c r="AO113" s="1008"/>
      <c r="AP113" s="1010">
        <v>4.9000000000000004</v>
      </c>
      <c r="AQ113" s="1011"/>
      <c r="AR113" s="1011"/>
      <c r="AS113" s="1011"/>
      <c r="AT113" s="1012"/>
      <c r="AU113" s="1020"/>
      <c r="AV113" s="1021"/>
      <c r="AW113" s="1021"/>
      <c r="AX113" s="1021"/>
      <c r="AY113" s="1021"/>
      <c r="AZ113" s="896" t="s">
        <v>439</v>
      </c>
      <c r="BA113" s="831"/>
      <c r="BB113" s="831"/>
      <c r="BC113" s="831"/>
      <c r="BD113" s="831"/>
      <c r="BE113" s="831"/>
      <c r="BF113" s="831"/>
      <c r="BG113" s="831"/>
      <c r="BH113" s="831"/>
      <c r="BI113" s="831"/>
      <c r="BJ113" s="831"/>
      <c r="BK113" s="831"/>
      <c r="BL113" s="831"/>
      <c r="BM113" s="831"/>
      <c r="BN113" s="831"/>
      <c r="BO113" s="831"/>
      <c r="BP113" s="832"/>
      <c r="BQ113" s="897">
        <v>941681</v>
      </c>
      <c r="BR113" s="898"/>
      <c r="BS113" s="898"/>
      <c r="BT113" s="898"/>
      <c r="BU113" s="898"/>
      <c r="BV113" s="898">
        <v>804914</v>
      </c>
      <c r="BW113" s="898"/>
      <c r="BX113" s="898"/>
      <c r="BY113" s="898"/>
      <c r="BZ113" s="898"/>
      <c r="CA113" s="898">
        <v>722699</v>
      </c>
      <c r="CB113" s="898"/>
      <c r="CC113" s="898"/>
      <c r="CD113" s="898"/>
      <c r="CE113" s="898"/>
      <c r="CF113" s="959">
        <v>6.6</v>
      </c>
      <c r="CG113" s="960"/>
      <c r="CH113" s="960"/>
      <c r="CI113" s="960"/>
      <c r="CJ113" s="960"/>
      <c r="CK113" s="1015"/>
      <c r="CL113" s="902"/>
      <c r="CM113" s="905" t="s">
        <v>440</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136</v>
      </c>
      <c r="DH113" s="861"/>
      <c r="DI113" s="861"/>
      <c r="DJ113" s="861"/>
      <c r="DK113" s="862"/>
      <c r="DL113" s="863" t="s">
        <v>136</v>
      </c>
      <c r="DM113" s="861"/>
      <c r="DN113" s="861"/>
      <c r="DO113" s="861"/>
      <c r="DP113" s="862"/>
      <c r="DQ113" s="863" t="s">
        <v>435</v>
      </c>
      <c r="DR113" s="861"/>
      <c r="DS113" s="861"/>
      <c r="DT113" s="861"/>
      <c r="DU113" s="862"/>
      <c r="DV113" s="908" t="s">
        <v>136</v>
      </c>
      <c r="DW113" s="909"/>
      <c r="DX113" s="909"/>
      <c r="DY113" s="909"/>
      <c r="DZ113" s="910"/>
    </row>
    <row r="114" spans="1:130" s="246" customFormat="1" ht="26.25" customHeight="1">
      <c r="A114" s="1002"/>
      <c r="B114" s="1003"/>
      <c r="C114" s="831" t="s">
        <v>441</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284771</v>
      </c>
      <c r="AB114" s="861"/>
      <c r="AC114" s="861"/>
      <c r="AD114" s="861"/>
      <c r="AE114" s="862"/>
      <c r="AF114" s="863">
        <v>82812</v>
      </c>
      <c r="AG114" s="861"/>
      <c r="AH114" s="861"/>
      <c r="AI114" s="861"/>
      <c r="AJ114" s="862"/>
      <c r="AK114" s="863">
        <v>41127</v>
      </c>
      <c r="AL114" s="861"/>
      <c r="AM114" s="861"/>
      <c r="AN114" s="861"/>
      <c r="AO114" s="862"/>
      <c r="AP114" s="908">
        <v>0.4</v>
      </c>
      <c r="AQ114" s="909"/>
      <c r="AR114" s="909"/>
      <c r="AS114" s="909"/>
      <c r="AT114" s="910"/>
      <c r="AU114" s="1020"/>
      <c r="AV114" s="1021"/>
      <c r="AW114" s="1021"/>
      <c r="AX114" s="1021"/>
      <c r="AY114" s="1021"/>
      <c r="AZ114" s="896" t="s">
        <v>442</v>
      </c>
      <c r="BA114" s="831"/>
      <c r="BB114" s="831"/>
      <c r="BC114" s="831"/>
      <c r="BD114" s="831"/>
      <c r="BE114" s="831"/>
      <c r="BF114" s="831"/>
      <c r="BG114" s="831"/>
      <c r="BH114" s="831"/>
      <c r="BI114" s="831"/>
      <c r="BJ114" s="831"/>
      <c r="BK114" s="831"/>
      <c r="BL114" s="831"/>
      <c r="BM114" s="831"/>
      <c r="BN114" s="831"/>
      <c r="BO114" s="831"/>
      <c r="BP114" s="832"/>
      <c r="BQ114" s="897">
        <v>1005395</v>
      </c>
      <c r="BR114" s="898"/>
      <c r="BS114" s="898"/>
      <c r="BT114" s="898"/>
      <c r="BU114" s="898"/>
      <c r="BV114" s="898">
        <v>861046</v>
      </c>
      <c r="BW114" s="898"/>
      <c r="BX114" s="898"/>
      <c r="BY114" s="898"/>
      <c r="BZ114" s="898"/>
      <c r="CA114" s="898">
        <v>683775</v>
      </c>
      <c r="CB114" s="898"/>
      <c r="CC114" s="898"/>
      <c r="CD114" s="898"/>
      <c r="CE114" s="898"/>
      <c r="CF114" s="959">
        <v>6.2</v>
      </c>
      <c r="CG114" s="960"/>
      <c r="CH114" s="960"/>
      <c r="CI114" s="960"/>
      <c r="CJ114" s="960"/>
      <c r="CK114" s="1015"/>
      <c r="CL114" s="902"/>
      <c r="CM114" s="905" t="s">
        <v>443</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444</v>
      </c>
      <c r="DH114" s="861"/>
      <c r="DI114" s="861"/>
      <c r="DJ114" s="861"/>
      <c r="DK114" s="862"/>
      <c r="DL114" s="863" t="s">
        <v>432</v>
      </c>
      <c r="DM114" s="861"/>
      <c r="DN114" s="861"/>
      <c r="DO114" s="861"/>
      <c r="DP114" s="862"/>
      <c r="DQ114" s="863" t="s">
        <v>136</v>
      </c>
      <c r="DR114" s="861"/>
      <c r="DS114" s="861"/>
      <c r="DT114" s="861"/>
      <c r="DU114" s="862"/>
      <c r="DV114" s="908" t="s">
        <v>136</v>
      </c>
      <c r="DW114" s="909"/>
      <c r="DX114" s="909"/>
      <c r="DY114" s="909"/>
      <c r="DZ114" s="910"/>
    </row>
    <row r="115" spans="1:130" s="246" customFormat="1" ht="26.25" customHeight="1">
      <c r="A115" s="1002"/>
      <c r="B115" s="1003"/>
      <c r="C115" s="831" t="s">
        <v>445</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221539</v>
      </c>
      <c r="AB115" s="1007"/>
      <c r="AC115" s="1007"/>
      <c r="AD115" s="1007"/>
      <c r="AE115" s="1008"/>
      <c r="AF115" s="1009">
        <v>226405</v>
      </c>
      <c r="AG115" s="1007"/>
      <c r="AH115" s="1007"/>
      <c r="AI115" s="1007"/>
      <c r="AJ115" s="1008"/>
      <c r="AK115" s="1009">
        <v>107376</v>
      </c>
      <c r="AL115" s="1007"/>
      <c r="AM115" s="1007"/>
      <c r="AN115" s="1007"/>
      <c r="AO115" s="1008"/>
      <c r="AP115" s="1010">
        <v>1</v>
      </c>
      <c r="AQ115" s="1011"/>
      <c r="AR115" s="1011"/>
      <c r="AS115" s="1011"/>
      <c r="AT115" s="1012"/>
      <c r="AU115" s="1020"/>
      <c r="AV115" s="1021"/>
      <c r="AW115" s="1021"/>
      <c r="AX115" s="1021"/>
      <c r="AY115" s="1021"/>
      <c r="AZ115" s="896" t="s">
        <v>446</v>
      </c>
      <c r="BA115" s="831"/>
      <c r="BB115" s="831"/>
      <c r="BC115" s="831"/>
      <c r="BD115" s="831"/>
      <c r="BE115" s="831"/>
      <c r="BF115" s="831"/>
      <c r="BG115" s="831"/>
      <c r="BH115" s="831"/>
      <c r="BI115" s="831"/>
      <c r="BJ115" s="831"/>
      <c r="BK115" s="831"/>
      <c r="BL115" s="831"/>
      <c r="BM115" s="831"/>
      <c r="BN115" s="831"/>
      <c r="BO115" s="831"/>
      <c r="BP115" s="832"/>
      <c r="BQ115" s="897" t="s">
        <v>435</v>
      </c>
      <c r="BR115" s="898"/>
      <c r="BS115" s="898"/>
      <c r="BT115" s="898"/>
      <c r="BU115" s="898"/>
      <c r="BV115" s="898" t="s">
        <v>136</v>
      </c>
      <c r="BW115" s="898"/>
      <c r="BX115" s="898"/>
      <c r="BY115" s="898"/>
      <c r="BZ115" s="898"/>
      <c r="CA115" s="898" t="s">
        <v>432</v>
      </c>
      <c r="CB115" s="898"/>
      <c r="CC115" s="898"/>
      <c r="CD115" s="898"/>
      <c r="CE115" s="898"/>
      <c r="CF115" s="959" t="s">
        <v>136</v>
      </c>
      <c r="CG115" s="960"/>
      <c r="CH115" s="960"/>
      <c r="CI115" s="960"/>
      <c r="CJ115" s="960"/>
      <c r="CK115" s="1015"/>
      <c r="CL115" s="902"/>
      <c r="CM115" s="896" t="s">
        <v>447</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136</v>
      </c>
      <c r="DH115" s="861"/>
      <c r="DI115" s="861"/>
      <c r="DJ115" s="861"/>
      <c r="DK115" s="862"/>
      <c r="DL115" s="863" t="s">
        <v>136</v>
      </c>
      <c r="DM115" s="861"/>
      <c r="DN115" s="861"/>
      <c r="DO115" s="861"/>
      <c r="DP115" s="862"/>
      <c r="DQ115" s="863" t="s">
        <v>435</v>
      </c>
      <c r="DR115" s="861"/>
      <c r="DS115" s="861"/>
      <c r="DT115" s="861"/>
      <c r="DU115" s="862"/>
      <c r="DV115" s="908" t="s">
        <v>136</v>
      </c>
      <c r="DW115" s="909"/>
      <c r="DX115" s="909"/>
      <c r="DY115" s="909"/>
      <c r="DZ115" s="910"/>
    </row>
    <row r="116" spans="1:130" s="246" customFormat="1" ht="26.25" customHeight="1">
      <c r="A116" s="1004"/>
      <c r="B116" s="1005"/>
      <c r="C116" s="964" t="s">
        <v>448</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435</v>
      </c>
      <c r="AB116" s="861"/>
      <c r="AC116" s="861"/>
      <c r="AD116" s="861"/>
      <c r="AE116" s="862"/>
      <c r="AF116" s="863" t="s">
        <v>136</v>
      </c>
      <c r="AG116" s="861"/>
      <c r="AH116" s="861"/>
      <c r="AI116" s="861"/>
      <c r="AJ116" s="862"/>
      <c r="AK116" s="863" t="s">
        <v>136</v>
      </c>
      <c r="AL116" s="861"/>
      <c r="AM116" s="861"/>
      <c r="AN116" s="861"/>
      <c r="AO116" s="862"/>
      <c r="AP116" s="908" t="s">
        <v>435</v>
      </c>
      <c r="AQ116" s="909"/>
      <c r="AR116" s="909"/>
      <c r="AS116" s="909"/>
      <c r="AT116" s="910"/>
      <c r="AU116" s="1020"/>
      <c r="AV116" s="1021"/>
      <c r="AW116" s="1021"/>
      <c r="AX116" s="1021"/>
      <c r="AY116" s="1021"/>
      <c r="AZ116" s="947" t="s">
        <v>449</v>
      </c>
      <c r="BA116" s="948"/>
      <c r="BB116" s="948"/>
      <c r="BC116" s="948"/>
      <c r="BD116" s="948"/>
      <c r="BE116" s="948"/>
      <c r="BF116" s="948"/>
      <c r="BG116" s="948"/>
      <c r="BH116" s="948"/>
      <c r="BI116" s="948"/>
      <c r="BJ116" s="948"/>
      <c r="BK116" s="948"/>
      <c r="BL116" s="948"/>
      <c r="BM116" s="948"/>
      <c r="BN116" s="948"/>
      <c r="BO116" s="948"/>
      <c r="BP116" s="949"/>
      <c r="BQ116" s="897" t="s">
        <v>136</v>
      </c>
      <c r="BR116" s="898"/>
      <c r="BS116" s="898"/>
      <c r="BT116" s="898"/>
      <c r="BU116" s="898"/>
      <c r="BV116" s="898" t="s">
        <v>136</v>
      </c>
      <c r="BW116" s="898"/>
      <c r="BX116" s="898"/>
      <c r="BY116" s="898"/>
      <c r="BZ116" s="898"/>
      <c r="CA116" s="898" t="s">
        <v>136</v>
      </c>
      <c r="CB116" s="898"/>
      <c r="CC116" s="898"/>
      <c r="CD116" s="898"/>
      <c r="CE116" s="898"/>
      <c r="CF116" s="959" t="s">
        <v>136</v>
      </c>
      <c r="CG116" s="960"/>
      <c r="CH116" s="960"/>
      <c r="CI116" s="960"/>
      <c r="CJ116" s="960"/>
      <c r="CK116" s="1015"/>
      <c r="CL116" s="902"/>
      <c r="CM116" s="905" t="s">
        <v>450</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136</v>
      </c>
      <c r="DH116" s="861"/>
      <c r="DI116" s="861"/>
      <c r="DJ116" s="861"/>
      <c r="DK116" s="862"/>
      <c r="DL116" s="863" t="s">
        <v>136</v>
      </c>
      <c r="DM116" s="861"/>
      <c r="DN116" s="861"/>
      <c r="DO116" s="861"/>
      <c r="DP116" s="862"/>
      <c r="DQ116" s="863" t="s">
        <v>136</v>
      </c>
      <c r="DR116" s="861"/>
      <c r="DS116" s="861"/>
      <c r="DT116" s="861"/>
      <c r="DU116" s="862"/>
      <c r="DV116" s="908" t="s">
        <v>432</v>
      </c>
      <c r="DW116" s="909"/>
      <c r="DX116" s="909"/>
      <c r="DY116" s="909"/>
      <c r="DZ116" s="910"/>
    </row>
    <row r="117" spans="1:130" s="246" customFormat="1" ht="26.25" customHeight="1">
      <c r="A117" s="985" t="s">
        <v>184</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451</v>
      </c>
      <c r="Z117" s="987"/>
      <c r="AA117" s="992">
        <v>2948403</v>
      </c>
      <c r="AB117" s="993"/>
      <c r="AC117" s="993"/>
      <c r="AD117" s="993"/>
      <c r="AE117" s="994"/>
      <c r="AF117" s="995">
        <v>3000060</v>
      </c>
      <c r="AG117" s="993"/>
      <c r="AH117" s="993"/>
      <c r="AI117" s="993"/>
      <c r="AJ117" s="994"/>
      <c r="AK117" s="995">
        <v>2696878</v>
      </c>
      <c r="AL117" s="993"/>
      <c r="AM117" s="993"/>
      <c r="AN117" s="993"/>
      <c r="AO117" s="994"/>
      <c r="AP117" s="996"/>
      <c r="AQ117" s="997"/>
      <c r="AR117" s="997"/>
      <c r="AS117" s="997"/>
      <c r="AT117" s="998"/>
      <c r="AU117" s="1020"/>
      <c r="AV117" s="1021"/>
      <c r="AW117" s="1021"/>
      <c r="AX117" s="1021"/>
      <c r="AY117" s="1021"/>
      <c r="AZ117" s="947" t="s">
        <v>452</v>
      </c>
      <c r="BA117" s="948"/>
      <c r="BB117" s="948"/>
      <c r="BC117" s="948"/>
      <c r="BD117" s="948"/>
      <c r="BE117" s="948"/>
      <c r="BF117" s="948"/>
      <c r="BG117" s="948"/>
      <c r="BH117" s="948"/>
      <c r="BI117" s="948"/>
      <c r="BJ117" s="948"/>
      <c r="BK117" s="948"/>
      <c r="BL117" s="948"/>
      <c r="BM117" s="948"/>
      <c r="BN117" s="948"/>
      <c r="BO117" s="948"/>
      <c r="BP117" s="949"/>
      <c r="BQ117" s="897" t="s">
        <v>444</v>
      </c>
      <c r="BR117" s="898"/>
      <c r="BS117" s="898"/>
      <c r="BT117" s="898"/>
      <c r="BU117" s="898"/>
      <c r="BV117" s="898" t="s">
        <v>435</v>
      </c>
      <c r="BW117" s="898"/>
      <c r="BX117" s="898"/>
      <c r="BY117" s="898"/>
      <c r="BZ117" s="898"/>
      <c r="CA117" s="898" t="s">
        <v>136</v>
      </c>
      <c r="CB117" s="898"/>
      <c r="CC117" s="898"/>
      <c r="CD117" s="898"/>
      <c r="CE117" s="898"/>
      <c r="CF117" s="959" t="s">
        <v>136</v>
      </c>
      <c r="CG117" s="960"/>
      <c r="CH117" s="960"/>
      <c r="CI117" s="960"/>
      <c r="CJ117" s="960"/>
      <c r="CK117" s="1015"/>
      <c r="CL117" s="902"/>
      <c r="CM117" s="905" t="s">
        <v>453</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136</v>
      </c>
      <c r="DH117" s="861"/>
      <c r="DI117" s="861"/>
      <c r="DJ117" s="861"/>
      <c r="DK117" s="862"/>
      <c r="DL117" s="863" t="s">
        <v>136</v>
      </c>
      <c r="DM117" s="861"/>
      <c r="DN117" s="861"/>
      <c r="DO117" s="861"/>
      <c r="DP117" s="862"/>
      <c r="DQ117" s="863" t="s">
        <v>136</v>
      </c>
      <c r="DR117" s="861"/>
      <c r="DS117" s="861"/>
      <c r="DT117" s="861"/>
      <c r="DU117" s="862"/>
      <c r="DV117" s="908" t="s">
        <v>136</v>
      </c>
      <c r="DW117" s="909"/>
      <c r="DX117" s="909"/>
      <c r="DY117" s="909"/>
      <c r="DZ117" s="910"/>
    </row>
    <row r="118" spans="1:130" s="246" customFormat="1" ht="26.25" customHeight="1">
      <c r="A118" s="985" t="s">
        <v>422</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420</v>
      </c>
      <c r="AB118" s="986"/>
      <c r="AC118" s="986"/>
      <c r="AD118" s="986"/>
      <c r="AE118" s="987"/>
      <c r="AF118" s="988" t="s">
        <v>299</v>
      </c>
      <c r="AG118" s="986"/>
      <c r="AH118" s="986"/>
      <c r="AI118" s="986"/>
      <c r="AJ118" s="987"/>
      <c r="AK118" s="988" t="s">
        <v>298</v>
      </c>
      <c r="AL118" s="986"/>
      <c r="AM118" s="986"/>
      <c r="AN118" s="986"/>
      <c r="AO118" s="987"/>
      <c r="AP118" s="989" t="s">
        <v>421</v>
      </c>
      <c r="AQ118" s="990"/>
      <c r="AR118" s="990"/>
      <c r="AS118" s="990"/>
      <c r="AT118" s="991"/>
      <c r="AU118" s="1020"/>
      <c r="AV118" s="1021"/>
      <c r="AW118" s="1021"/>
      <c r="AX118" s="1021"/>
      <c r="AY118" s="1021"/>
      <c r="AZ118" s="963" t="s">
        <v>454</v>
      </c>
      <c r="BA118" s="964"/>
      <c r="BB118" s="964"/>
      <c r="BC118" s="964"/>
      <c r="BD118" s="964"/>
      <c r="BE118" s="964"/>
      <c r="BF118" s="964"/>
      <c r="BG118" s="964"/>
      <c r="BH118" s="964"/>
      <c r="BI118" s="964"/>
      <c r="BJ118" s="964"/>
      <c r="BK118" s="964"/>
      <c r="BL118" s="964"/>
      <c r="BM118" s="964"/>
      <c r="BN118" s="964"/>
      <c r="BO118" s="964"/>
      <c r="BP118" s="965"/>
      <c r="BQ118" s="966" t="s">
        <v>136</v>
      </c>
      <c r="BR118" s="929"/>
      <c r="BS118" s="929"/>
      <c r="BT118" s="929"/>
      <c r="BU118" s="929"/>
      <c r="BV118" s="929" t="s">
        <v>136</v>
      </c>
      <c r="BW118" s="929"/>
      <c r="BX118" s="929"/>
      <c r="BY118" s="929"/>
      <c r="BZ118" s="929"/>
      <c r="CA118" s="929" t="s">
        <v>136</v>
      </c>
      <c r="CB118" s="929"/>
      <c r="CC118" s="929"/>
      <c r="CD118" s="929"/>
      <c r="CE118" s="929"/>
      <c r="CF118" s="959" t="s">
        <v>136</v>
      </c>
      <c r="CG118" s="960"/>
      <c r="CH118" s="960"/>
      <c r="CI118" s="960"/>
      <c r="CJ118" s="960"/>
      <c r="CK118" s="1015"/>
      <c r="CL118" s="902"/>
      <c r="CM118" s="905" t="s">
        <v>455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444</v>
      </c>
      <c r="DH118" s="861"/>
      <c r="DI118" s="861"/>
      <c r="DJ118" s="861"/>
      <c r="DK118" s="862"/>
      <c r="DL118" s="863" t="s">
        <v>432</v>
      </c>
      <c r="DM118" s="861"/>
      <c r="DN118" s="861"/>
      <c r="DO118" s="861"/>
      <c r="DP118" s="862"/>
      <c r="DQ118" s="863" t="s">
        <v>136</v>
      </c>
      <c r="DR118" s="861"/>
      <c r="DS118" s="861"/>
      <c r="DT118" s="861"/>
      <c r="DU118" s="862"/>
      <c r="DV118" s="908" t="s">
        <v>435</v>
      </c>
      <c r="DW118" s="909"/>
      <c r="DX118" s="909"/>
      <c r="DY118" s="909"/>
      <c r="DZ118" s="910"/>
    </row>
    <row r="119" spans="1:130" s="246" customFormat="1" ht="26.25" customHeight="1">
      <c r="A119" s="899" t="s">
        <v>425</v>
      </c>
      <c r="B119" s="900"/>
      <c r="C119" s="975" t="s">
        <v>426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136</v>
      </c>
      <c r="AB119" s="979"/>
      <c r="AC119" s="979"/>
      <c r="AD119" s="979"/>
      <c r="AE119" s="980"/>
      <c r="AF119" s="981" t="s">
        <v>435</v>
      </c>
      <c r="AG119" s="979"/>
      <c r="AH119" s="979"/>
      <c r="AI119" s="979"/>
      <c r="AJ119" s="980"/>
      <c r="AK119" s="981" t="s">
        <v>136</v>
      </c>
      <c r="AL119" s="979"/>
      <c r="AM119" s="979"/>
      <c r="AN119" s="979"/>
      <c r="AO119" s="980"/>
      <c r="AP119" s="982" t="s">
        <v>136</v>
      </c>
      <c r="AQ119" s="983"/>
      <c r="AR119" s="983"/>
      <c r="AS119" s="983"/>
      <c r="AT119" s="984"/>
      <c r="AU119" s="1022"/>
      <c r="AV119" s="1023"/>
      <c r="AW119" s="1023"/>
      <c r="AX119" s="1023"/>
      <c r="AY119" s="1023"/>
      <c r="AZ119" s="277" t="s">
        <v>184</v>
      </c>
      <c r="BA119" s="277"/>
      <c r="BB119" s="277"/>
      <c r="BC119" s="277"/>
      <c r="BD119" s="277"/>
      <c r="BE119" s="277"/>
      <c r="BF119" s="277"/>
      <c r="BG119" s="277"/>
      <c r="BH119" s="277"/>
      <c r="BI119" s="277"/>
      <c r="BJ119" s="277"/>
      <c r="BK119" s="277"/>
      <c r="BL119" s="277"/>
      <c r="BM119" s="277"/>
      <c r="BN119" s="277"/>
      <c r="BO119" s="961" t="s">
        <v>456</v>
      </c>
      <c r="BP119" s="962"/>
      <c r="BQ119" s="966">
        <v>32688241</v>
      </c>
      <c r="BR119" s="929"/>
      <c r="BS119" s="929"/>
      <c r="BT119" s="929"/>
      <c r="BU119" s="929"/>
      <c r="BV119" s="929">
        <v>32400151</v>
      </c>
      <c r="BW119" s="929"/>
      <c r="BX119" s="929"/>
      <c r="BY119" s="929"/>
      <c r="BZ119" s="929"/>
      <c r="CA119" s="929">
        <v>32008378</v>
      </c>
      <c r="CB119" s="929"/>
      <c r="CC119" s="929"/>
      <c r="CD119" s="929"/>
      <c r="CE119" s="929"/>
      <c r="CF119" s="827"/>
      <c r="CG119" s="828"/>
      <c r="CH119" s="828"/>
      <c r="CI119" s="828"/>
      <c r="CJ119" s="918"/>
      <c r="CK119" s="1016"/>
      <c r="CL119" s="904"/>
      <c r="CM119" s="922" t="s">
        <v>457</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t="s">
        <v>136</v>
      </c>
      <c r="DH119" s="844"/>
      <c r="DI119" s="844"/>
      <c r="DJ119" s="844"/>
      <c r="DK119" s="845"/>
      <c r="DL119" s="846" t="s">
        <v>136</v>
      </c>
      <c r="DM119" s="844"/>
      <c r="DN119" s="844"/>
      <c r="DO119" s="844"/>
      <c r="DP119" s="845"/>
      <c r="DQ119" s="846" t="s">
        <v>432</v>
      </c>
      <c r="DR119" s="844"/>
      <c r="DS119" s="844"/>
      <c r="DT119" s="844"/>
      <c r="DU119" s="845"/>
      <c r="DV119" s="932" t="s">
        <v>136</v>
      </c>
      <c r="DW119" s="933"/>
      <c r="DX119" s="933"/>
      <c r="DY119" s="933"/>
      <c r="DZ119" s="934"/>
    </row>
    <row r="120" spans="1:130" s="246" customFormat="1" ht="26.25" customHeight="1">
      <c r="A120" s="901"/>
      <c r="B120" s="902"/>
      <c r="C120" s="905" t="s">
        <v>431</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136</v>
      </c>
      <c r="AB120" s="861"/>
      <c r="AC120" s="861"/>
      <c r="AD120" s="861"/>
      <c r="AE120" s="862"/>
      <c r="AF120" s="863" t="s">
        <v>444</v>
      </c>
      <c r="AG120" s="861"/>
      <c r="AH120" s="861"/>
      <c r="AI120" s="861"/>
      <c r="AJ120" s="862"/>
      <c r="AK120" s="863" t="s">
        <v>432</v>
      </c>
      <c r="AL120" s="861"/>
      <c r="AM120" s="861"/>
      <c r="AN120" s="861"/>
      <c r="AO120" s="862"/>
      <c r="AP120" s="908" t="s">
        <v>136</v>
      </c>
      <c r="AQ120" s="909"/>
      <c r="AR120" s="909"/>
      <c r="AS120" s="909"/>
      <c r="AT120" s="910"/>
      <c r="AU120" s="967" t="s">
        <v>458</v>
      </c>
      <c r="AV120" s="968"/>
      <c r="AW120" s="968"/>
      <c r="AX120" s="968"/>
      <c r="AY120" s="969"/>
      <c r="AZ120" s="944" t="s">
        <v>459</v>
      </c>
      <c r="BA120" s="889"/>
      <c r="BB120" s="889"/>
      <c r="BC120" s="889"/>
      <c r="BD120" s="889"/>
      <c r="BE120" s="889"/>
      <c r="BF120" s="889"/>
      <c r="BG120" s="889"/>
      <c r="BH120" s="889"/>
      <c r="BI120" s="889"/>
      <c r="BJ120" s="889"/>
      <c r="BK120" s="889"/>
      <c r="BL120" s="889"/>
      <c r="BM120" s="889"/>
      <c r="BN120" s="889"/>
      <c r="BO120" s="889"/>
      <c r="BP120" s="890"/>
      <c r="BQ120" s="945">
        <v>9090399</v>
      </c>
      <c r="BR120" s="926"/>
      <c r="BS120" s="926"/>
      <c r="BT120" s="926"/>
      <c r="BU120" s="926"/>
      <c r="BV120" s="926">
        <v>9109035</v>
      </c>
      <c r="BW120" s="926"/>
      <c r="BX120" s="926"/>
      <c r="BY120" s="926"/>
      <c r="BZ120" s="926"/>
      <c r="CA120" s="926">
        <v>9027893</v>
      </c>
      <c r="CB120" s="926"/>
      <c r="CC120" s="926"/>
      <c r="CD120" s="926"/>
      <c r="CE120" s="926"/>
      <c r="CF120" s="950">
        <v>81.900000000000006</v>
      </c>
      <c r="CG120" s="951"/>
      <c r="CH120" s="951"/>
      <c r="CI120" s="951"/>
      <c r="CJ120" s="951"/>
      <c r="CK120" s="952" t="s">
        <v>460</v>
      </c>
      <c r="CL120" s="936"/>
      <c r="CM120" s="936"/>
      <c r="CN120" s="936"/>
      <c r="CO120" s="937"/>
      <c r="CP120" s="956" t="s">
        <v>461</v>
      </c>
      <c r="CQ120" s="957"/>
      <c r="CR120" s="957"/>
      <c r="CS120" s="957"/>
      <c r="CT120" s="957"/>
      <c r="CU120" s="957"/>
      <c r="CV120" s="957"/>
      <c r="CW120" s="957"/>
      <c r="CX120" s="957"/>
      <c r="CY120" s="957"/>
      <c r="CZ120" s="957"/>
      <c r="DA120" s="957"/>
      <c r="DB120" s="957"/>
      <c r="DC120" s="957"/>
      <c r="DD120" s="957"/>
      <c r="DE120" s="957"/>
      <c r="DF120" s="958"/>
      <c r="DG120" s="945">
        <v>10437100</v>
      </c>
      <c r="DH120" s="926"/>
      <c r="DI120" s="926"/>
      <c r="DJ120" s="926"/>
      <c r="DK120" s="926"/>
      <c r="DL120" s="926">
        <v>10611864</v>
      </c>
      <c r="DM120" s="926"/>
      <c r="DN120" s="926"/>
      <c r="DO120" s="926"/>
      <c r="DP120" s="926"/>
      <c r="DQ120" s="926">
        <v>10803175</v>
      </c>
      <c r="DR120" s="926"/>
      <c r="DS120" s="926"/>
      <c r="DT120" s="926"/>
      <c r="DU120" s="926"/>
      <c r="DV120" s="927">
        <v>98.1</v>
      </c>
      <c r="DW120" s="927"/>
      <c r="DX120" s="927"/>
      <c r="DY120" s="927"/>
      <c r="DZ120" s="928"/>
    </row>
    <row r="121" spans="1:130" s="246" customFormat="1" ht="26.25" customHeight="1">
      <c r="A121" s="901"/>
      <c r="B121" s="902"/>
      <c r="C121" s="947" t="s">
        <v>462</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444</v>
      </c>
      <c r="AB121" s="861"/>
      <c r="AC121" s="861"/>
      <c r="AD121" s="861"/>
      <c r="AE121" s="862"/>
      <c r="AF121" s="863" t="s">
        <v>136</v>
      </c>
      <c r="AG121" s="861"/>
      <c r="AH121" s="861"/>
      <c r="AI121" s="861"/>
      <c r="AJ121" s="862"/>
      <c r="AK121" s="863" t="s">
        <v>136</v>
      </c>
      <c r="AL121" s="861"/>
      <c r="AM121" s="861"/>
      <c r="AN121" s="861"/>
      <c r="AO121" s="862"/>
      <c r="AP121" s="908" t="s">
        <v>136</v>
      </c>
      <c r="AQ121" s="909"/>
      <c r="AR121" s="909"/>
      <c r="AS121" s="909"/>
      <c r="AT121" s="910"/>
      <c r="AU121" s="970"/>
      <c r="AV121" s="971"/>
      <c r="AW121" s="971"/>
      <c r="AX121" s="971"/>
      <c r="AY121" s="972"/>
      <c r="AZ121" s="896" t="s">
        <v>463</v>
      </c>
      <c r="BA121" s="831"/>
      <c r="BB121" s="831"/>
      <c r="BC121" s="831"/>
      <c r="BD121" s="831"/>
      <c r="BE121" s="831"/>
      <c r="BF121" s="831"/>
      <c r="BG121" s="831"/>
      <c r="BH121" s="831"/>
      <c r="BI121" s="831"/>
      <c r="BJ121" s="831"/>
      <c r="BK121" s="831"/>
      <c r="BL121" s="831"/>
      <c r="BM121" s="831"/>
      <c r="BN121" s="831"/>
      <c r="BO121" s="831"/>
      <c r="BP121" s="832"/>
      <c r="BQ121" s="897">
        <v>256486</v>
      </c>
      <c r="BR121" s="898"/>
      <c r="BS121" s="898"/>
      <c r="BT121" s="898"/>
      <c r="BU121" s="898"/>
      <c r="BV121" s="898">
        <v>192648</v>
      </c>
      <c r="BW121" s="898"/>
      <c r="BX121" s="898"/>
      <c r="BY121" s="898"/>
      <c r="BZ121" s="898"/>
      <c r="CA121" s="898">
        <v>127793</v>
      </c>
      <c r="CB121" s="898"/>
      <c r="CC121" s="898"/>
      <c r="CD121" s="898"/>
      <c r="CE121" s="898"/>
      <c r="CF121" s="959">
        <v>1.2</v>
      </c>
      <c r="CG121" s="960"/>
      <c r="CH121" s="960"/>
      <c r="CI121" s="960"/>
      <c r="CJ121" s="960"/>
      <c r="CK121" s="953"/>
      <c r="CL121" s="939"/>
      <c r="CM121" s="939"/>
      <c r="CN121" s="939"/>
      <c r="CO121" s="940"/>
      <c r="CP121" s="919"/>
      <c r="CQ121" s="920"/>
      <c r="CR121" s="920"/>
      <c r="CS121" s="920"/>
      <c r="CT121" s="920"/>
      <c r="CU121" s="920"/>
      <c r="CV121" s="920"/>
      <c r="CW121" s="920"/>
      <c r="CX121" s="920"/>
      <c r="CY121" s="920"/>
      <c r="CZ121" s="920"/>
      <c r="DA121" s="920"/>
      <c r="DB121" s="920"/>
      <c r="DC121" s="920"/>
      <c r="DD121" s="920"/>
      <c r="DE121" s="920"/>
      <c r="DF121" s="921"/>
      <c r="DG121" s="897"/>
      <c r="DH121" s="898"/>
      <c r="DI121" s="898"/>
      <c r="DJ121" s="898"/>
      <c r="DK121" s="898"/>
      <c r="DL121" s="898"/>
      <c r="DM121" s="898"/>
      <c r="DN121" s="898"/>
      <c r="DO121" s="898"/>
      <c r="DP121" s="898"/>
      <c r="DQ121" s="898"/>
      <c r="DR121" s="898"/>
      <c r="DS121" s="898"/>
      <c r="DT121" s="898"/>
      <c r="DU121" s="898"/>
      <c r="DV121" s="875"/>
      <c r="DW121" s="875"/>
      <c r="DX121" s="875"/>
      <c r="DY121" s="875"/>
      <c r="DZ121" s="876"/>
    </row>
    <row r="122" spans="1:130" s="246" customFormat="1" ht="26.25" customHeight="1">
      <c r="A122" s="901"/>
      <c r="B122" s="902"/>
      <c r="C122" s="905" t="s">
        <v>443</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136</v>
      </c>
      <c r="AB122" s="861"/>
      <c r="AC122" s="861"/>
      <c r="AD122" s="861"/>
      <c r="AE122" s="862"/>
      <c r="AF122" s="863" t="s">
        <v>136</v>
      </c>
      <c r="AG122" s="861"/>
      <c r="AH122" s="861"/>
      <c r="AI122" s="861"/>
      <c r="AJ122" s="862"/>
      <c r="AK122" s="863" t="s">
        <v>136</v>
      </c>
      <c r="AL122" s="861"/>
      <c r="AM122" s="861"/>
      <c r="AN122" s="861"/>
      <c r="AO122" s="862"/>
      <c r="AP122" s="908" t="s">
        <v>136</v>
      </c>
      <c r="AQ122" s="909"/>
      <c r="AR122" s="909"/>
      <c r="AS122" s="909"/>
      <c r="AT122" s="910"/>
      <c r="AU122" s="970"/>
      <c r="AV122" s="971"/>
      <c r="AW122" s="971"/>
      <c r="AX122" s="971"/>
      <c r="AY122" s="972"/>
      <c r="AZ122" s="963" t="s">
        <v>464</v>
      </c>
      <c r="BA122" s="964"/>
      <c r="BB122" s="964"/>
      <c r="BC122" s="964"/>
      <c r="BD122" s="964"/>
      <c r="BE122" s="964"/>
      <c r="BF122" s="964"/>
      <c r="BG122" s="964"/>
      <c r="BH122" s="964"/>
      <c r="BI122" s="964"/>
      <c r="BJ122" s="964"/>
      <c r="BK122" s="964"/>
      <c r="BL122" s="964"/>
      <c r="BM122" s="964"/>
      <c r="BN122" s="964"/>
      <c r="BO122" s="964"/>
      <c r="BP122" s="965"/>
      <c r="BQ122" s="966">
        <v>23310657</v>
      </c>
      <c r="BR122" s="929"/>
      <c r="BS122" s="929"/>
      <c r="BT122" s="929"/>
      <c r="BU122" s="929"/>
      <c r="BV122" s="929">
        <v>22859342</v>
      </c>
      <c r="BW122" s="929"/>
      <c r="BX122" s="929"/>
      <c r="BY122" s="929"/>
      <c r="BZ122" s="929"/>
      <c r="CA122" s="929">
        <v>21788251</v>
      </c>
      <c r="CB122" s="929"/>
      <c r="CC122" s="929"/>
      <c r="CD122" s="929"/>
      <c r="CE122" s="929"/>
      <c r="CF122" s="930">
        <v>197.8</v>
      </c>
      <c r="CG122" s="931"/>
      <c r="CH122" s="931"/>
      <c r="CI122" s="931"/>
      <c r="CJ122" s="931"/>
      <c r="CK122" s="953"/>
      <c r="CL122" s="939"/>
      <c r="CM122" s="939"/>
      <c r="CN122" s="939"/>
      <c r="CO122" s="940"/>
      <c r="CP122" s="919"/>
      <c r="CQ122" s="920"/>
      <c r="CR122" s="920"/>
      <c r="CS122" s="920"/>
      <c r="CT122" s="920"/>
      <c r="CU122" s="920"/>
      <c r="CV122" s="920"/>
      <c r="CW122" s="920"/>
      <c r="CX122" s="920"/>
      <c r="CY122" s="920"/>
      <c r="CZ122" s="920"/>
      <c r="DA122" s="920"/>
      <c r="DB122" s="920"/>
      <c r="DC122" s="920"/>
      <c r="DD122" s="920"/>
      <c r="DE122" s="920"/>
      <c r="DF122" s="921"/>
      <c r="DG122" s="897"/>
      <c r="DH122" s="898"/>
      <c r="DI122" s="898"/>
      <c r="DJ122" s="898"/>
      <c r="DK122" s="898"/>
      <c r="DL122" s="898"/>
      <c r="DM122" s="898"/>
      <c r="DN122" s="898"/>
      <c r="DO122" s="898"/>
      <c r="DP122" s="898"/>
      <c r="DQ122" s="898"/>
      <c r="DR122" s="898"/>
      <c r="DS122" s="898"/>
      <c r="DT122" s="898"/>
      <c r="DU122" s="898"/>
      <c r="DV122" s="875"/>
      <c r="DW122" s="875"/>
      <c r="DX122" s="875"/>
      <c r="DY122" s="875"/>
      <c r="DZ122" s="876"/>
    </row>
    <row r="123" spans="1:130" s="246" customFormat="1" ht="26.25" customHeight="1">
      <c r="A123" s="901"/>
      <c r="B123" s="902"/>
      <c r="C123" s="905" t="s">
        <v>450</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136</v>
      </c>
      <c r="AB123" s="861"/>
      <c r="AC123" s="861"/>
      <c r="AD123" s="861"/>
      <c r="AE123" s="862"/>
      <c r="AF123" s="863" t="s">
        <v>136</v>
      </c>
      <c r="AG123" s="861"/>
      <c r="AH123" s="861"/>
      <c r="AI123" s="861"/>
      <c r="AJ123" s="862"/>
      <c r="AK123" s="863" t="s">
        <v>136</v>
      </c>
      <c r="AL123" s="861"/>
      <c r="AM123" s="861"/>
      <c r="AN123" s="861"/>
      <c r="AO123" s="862"/>
      <c r="AP123" s="908" t="s">
        <v>136</v>
      </c>
      <c r="AQ123" s="909"/>
      <c r="AR123" s="909"/>
      <c r="AS123" s="909"/>
      <c r="AT123" s="910"/>
      <c r="AU123" s="973"/>
      <c r="AV123" s="974"/>
      <c r="AW123" s="974"/>
      <c r="AX123" s="974"/>
      <c r="AY123" s="974"/>
      <c r="AZ123" s="277" t="s">
        <v>184</v>
      </c>
      <c r="BA123" s="277"/>
      <c r="BB123" s="277"/>
      <c r="BC123" s="277"/>
      <c r="BD123" s="277"/>
      <c r="BE123" s="277"/>
      <c r="BF123" s="277"/>
      <c r="BG123" s="277"/>
      <c r="BH123" s="277"/>
      <c r="BI123" s="277"/>
      <c r="BJ123" s="277"/>
      <c r="BK123" s="277"/>
      <c r="BL123" s="277"/>
      <c r="BM123" s="277"/>
      <c r="BN123" s="277"/>
      <c r="BO123" s="961" t="s">
        <v>465</v>
      </c>
      <c r="BP123" s="962"/>
      <c r="BQ123" s="916">
        <v>32657542</v>
      </c>
      <c r="BR123" s="917"/>
      <c r="BS123" s="917"/>
      <c r="BT123" s="917"/>
      <c r="BU123" s="917"/>
      <c r="BV123" s="917">
        <v>32161025</v>
      </c>
      <c r="BW123" s="917"/>
      <c r="BX123" s="917"/>
      <c r="BY123" s="917"/>
      <c r="BZ123" s="917"/>
      <c r="CA123" s="917">
        <v>30943937</v>
      </c>
      <c r="CB123" s="917"/>
      <c r="CC123" s="917"/>
      <c r="CD123" s="917"/>
      <c r="CE123" s="917"/>
      <c r="CF123" s="827"/>
      <c r="CG123" s="828"/>
      <c r="CH123" s="828"/>
      <c r="CI123" s="828"/>
      <c r="CJ123" s="918"/>
      <c r="CK123" s="953"/>
      <c r="CL123" s="939"/>
      <c r="CM123" s="939"/>
      <c r="CN123" s="939"/>
      <c r="CO123" s="940"/>
      <c r="CP123" s="919"/>
      <c r="CQ123" s="920"/>
      <c r="CR123" s="920"/>
      <c r="CS123" s="920"/>
      <c r="CT123" s="920"/>
      <c r="CU123" s="920"/>
      <c r="CV123" s="920"/>
      <c r="CW123" s="920"/>
      <c r="CX123" s="920"/>
      <c r="CY123" s="920"/>
      <c r="CZ123" s="920"/>
      <c r="DA123" s="920"/>
      <c r="DB123" s="920"/>
      <c r="DC123" s="920"/>
      <c r="DD123" s="920"/>
      <c r="DE123" s="920"/>
      <c r="DF123" s="921"/>
      <c r="DG123" s="860"/>
      <c r="DH123" s="861"/>
      <c r="DI123" s="861"/>
      <c r="DJ123" s="861"/>
      <c r="DK123" s="862"/>
      <c r="DL123" s="863"/>
      <c r="DM123" s="861"/>
      <c r="DN123" s="861"/>
      <c r="DO123" s="861"/>
      <c r="DP123" s="862"/>
      <c r="DQ123" s="863"/>
      <c r="DR123" s="861"/>
      <c r="DS123" s="861"/>
      <c r="DT123" s="861"/>
      <c r="DU123" s="862"/>
      <c r="DV123" s="908"/>
      <c r="DW123" s="909"/>
      <c r="DX123" s="909"/>
      <c r="DY123" s="909"/>
      <c r="DZ123" s="910"/>
    </row>
    <row r="124" spans="1:130" s="246" customFormat="1" ht="26.25" customHeight="1" thickBot="1">
      <c r="A124" s="901"/>
      <c r="B124" s="902"/>
      <c r="C124" s="905" t="s">
        <v>453</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136</v>
      </c>
      <c r="AB124" s="861"/>
      <c r="AC124" s="861"/>
      <c r="AD124" s="861"/>
      <c r="AE124" s="862"/>
      <c r="AF124" s="863" t="s">
        <v>136</v>
      </c>
      <c r="AG124" s="861"/>
      <c r="AH124" s="861"/>
      <c r="AI124" s="861"/>
      <c r="AJ124" s="862"/>
      <c r="AK124" s="863" t="s">
        <v>136</v>
      </c>
      <c r="AL124" s="861"/>
      <c r="AM124" s="861"/>
      <c r="AN124" s="861"/>
      <c r="AO124" s="862"/>
      <c r="AP124" s="908" t="s">
        <v>136</v>
      </c>
      <c r="AQ124" s="909"/>
      <c r="AR124" s="909"/>
      <c r="AS124" s="909"/>
      <c r="AT124" s="910"/>
      <c r="AU124" s="911" t="s">
        <v>466</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0.2</v>
      </c>
      <c r="BR124" s="915"/>
      <c r="BS124" s="915"/>
      <c r="BT124" s="915"/>
      <c r="BU124" s="915"/>
      <c r="BV124" s="915">
        <v>2.2000000000000002</v>
      </c>
      <c r="BW124" s="915"/>
      <c r="BX124" s="915"/>
      <c r="BY124" s="915"/>
      <c r="BZ124" s="915"/>
      <c r="CA124" s="915">
        <v>9.6</v>
      </c>
      <c r="CB124" s="915"/>
      <c r="CC124" s="915"/>
      <c r="CD124" s="915"/>
      <c r="CE124" s="915"/>
      <c r="CF124" s="805"/>
      <c r="CG124" s="806"/>
      <c r="CH124" s="806"/>
      <c r="CI124" s="806"/>
      <c r="CJ124" s="946"/>
      <c r="CK124" s="954"/>
      <c r="CL124" s="954"/>
      <c r="CM124" s="954"/>
      <c r="CN124" s="954"/>
      <c r="CO124" s="955"/>
      <c r="CP124" s="919" t="s">
        <v>467</v>
      </c>
      <c r="CQ124" s="920"/>
      <c r="CR124" s="920"/>
      <c r="CS124" s="920"/>
      <c r="CT124" s="920"/>
      <c r="CU124" s="920"/>
      <c r="CV124" s="920"/>
      <c r="CW124" s="920"/>
      <c r="CX124" s="920"/>
      <c r="CY124" s="920"/>
      <c r="CZ124" s="920"/>
      <c r="DA124" s="920"/>
      <c r="DB124" s="920"/>
      <c r="DC124" s="920"/>
      <c r="DD124" s="920"/>
      <c r="DE124" s="920"/>
      <c r="DF124" s="921"/>
      <c r="DG124" s="843" t="s">
        <v>136</v>
      </c>
      <c r="DH124" s="844"/>
      <c r="DI124" s="844"/>
      <c r="DJ124" s="844"/>
      <c r="DK124" s="845"/>
      <c r="DL124" s="846" t="s">
        <v>136</v>
      </c>
      <c r="DM124" s="844"/>
      <c r="DN124" s="844"/>
      <c r="DO124" s="844"/>
      <c r="DP124" s="845"/>
      <c r="DQ124" s="846" t="s">
        <v>136</v>
      </c>
      <c r="DR124" s="844"/>
      <c r="DS124" s="844"/>
      <c r="DT124" s="844"/>
      <c r="DU124" s="845"/>
      <c r="DV124" s="932" t="s">
        <v>136</v>
      </c>
      <c r="DW124" s="933"/>
      <c r="DX124" s="933"/>
      <c r="DY124" s="933"/>
      <c r="DZ124" s="934"/>
    </row>
    <row r="125" spans="1:130" s="246" customFormat="1" ht="26.25" customHeight="1">
      <c r="A125" s="901"/>
      <c r="B125" s="902"/>
      <c r="C125" s="905" t="s">
        <v>455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136</v>
      </c>
      <c r="AB125" s="861"/>
      <c r="AC125" s="861"/>
      <c r="AD125" s="861"/>
      <c r="AE125" s="862"/>
      <c r="AF125" s="863" t="s">
        <v>136</v>
      </c>
      <c r="AG125" s="861"/>
      <c r="AH125" s="861"/>
      <c r="AI125" s="861"/>
      <c r="AJ125" s="862"/>
      <c r="AK125" s="863" t="s">
        <v>136</v>
      </c>
      <c r="AL125" s="861"/>
      <c r="AM125" s="861"/>
      <c r="AN125" s="861"/>
      <c r="AO125" s="862"/>
      <c r="AP125" s="908" t="s">
        <v>136</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468</v>
      </c>
      <c r="CL125" s="936"/>
      <c r="CM125" s="936"/>
      <c r="CN125" s="936"/>
      <c r="CO125" s="937"/>
      <c r="CP125" s="944" t="s">
        <v>469</v>
      </c>
      <c r="CQ125" s="889"/>
      <c r="CR125" s="889"/>
      <c r="CS125" s="889"/>
      <c r="CT125" s="889"/>
      <c r="CU125" s="889"/>
      <c r="CV125" s="889"/>
      <c r="CW125" s="889"/>
      <c r="CX125" s="889"/>
      <c r="CY125" s="889"/>
      <c r="CZ125" s="889"/>
      <c r="DA125" s="889"/>
      <c r="DB125" s="889"/>
      <c r="DC125" s="889"/>
      <c r="DD125" s="889"/>
      <c r="DE125" s="889"/>
      <c r="DF125" s="890"/>
      <c r="DG125" s="945" t="s">
        <v>136</v>
      </c>
      <c r="DH125" s="926"/>
      <c r="DI125" s="926"/>
      <c r="DJ125" s="926"/>
      <c r="DK125" s="926"/>
      <c r="DL125" s="926" t="s">
        <v>136</v>
      </c>
      <c r="DM125" s="926"/>
      <c r="DN125" s="926"/>
      <c r="DO125" s="926"/>
      <c r="DP125" s="926"/>
      <c r="DQ125" s="926" t="s">
        <v>136</v>
      </c>
      <c r="DR125" s="926"/>
      <c r="DS125" s="926"/>
      <c r="DT125" s="926"/>
      <c r="DU125" s="926"/>
      <c r="DV125" s="927" t="s">
        <v>136</v>
      </c>
      <c r="DW125" s="927"/>
      <c r="DX125" s="927"/>
      <c r="DY125" s="927"/>
      <c r="DZ125" s="928"/>
    </row>
    <row r="126" spans="1:130" s="246" customFormat="1" ht="26.25" customHeight="1" thickBot="1">
      <c r="A126" s="901"/>
      <c r="B126" s="902"/>
      <c r="C126" s="905" t="s">
        <v>457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t="s">
        <v>136</v>
      </c>
      <c r="AB126" s="861"/>
      <c r="AC126" s="861"/>
      <c r="AD126" s="861"/>
      <c r="AE126" s="862"/>
      <c r="AF126" s="863" t="s">
        <v>435</v>
      </c>
      <c r="AG126" s="861"/>
      <c r="AH126" s="861"/>
      <c r="AI126" s="861"/>
      <c r="AJ126" s="862"/>
      <c r="AK126" s="863" t="s">
        <v>136</v>
      </c>
      <c r="AL126" s="861"/>
      <c r="AM126" s="861"/>
      <c r="AN126" s="861"/>
      <c r="AO126" s="862"/>
      <c r="AP126" s="908" t="s">
        <v>136</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470</v>
      </c>
      <c r="CQ126" s="831"/>
      <c r="CR126" s="831"/>
      <c r="CS126" s="831"/>
      <c r="CT126" s="831"/>
      <c r="CU126" s="831"/>
      <c r="CV126" s="831"/>
      <c r="CW126" s="831"/>
      <c r="CX126" s="831"/>
      <c r="CY126" s="831"/>
      <c r="CZ126" s="831"/>
      <c r="DA126" s="831"/>
      <c r="DB126" s="831"/>
      <c r="DC126" s="831"/>
      <c r="DD126" s="831"/>
      <c r="DE126" s="831"/>
      <c r="DF126" s="832"/>
      <c r="DG126" s="897" t="s">
        <v>136</v>
      </c>
      <c r="DH126" s="898"/>
      <c r="DI126" s="898"/>
      <c r="DJ126" s="898"/>
      <c r="DK126" s="898"/>
      <c r="DL126" s="898" t="s">
        <v>136</v>
      </c>
      <c r="DM126" s="898"/>
      <c r="DN126" s="898"/>
      <c r="DO126" s="898"/>
      <c r="DP126" s="898"/>
      <c r="DQ126" s="898" t="s">
        <v>136</v>
      </c>
      <c r="DR126" s="898"/>
      <c r="DS126" s="898"/>
      <c r="DT126" s="898"/>
      <c r="DU126" s="898"/>
      <c r="DV126" s="875" t="s">
        <v>136</v>
      </c>
      <c r="DW126" s="875"/>
      <c r="DX126" s="875"/>
      <c r="DY126" s="875"/>
      <c r="DZ126" s="876"/>
    </row>
    <row r="127" spans="1:130" s="246" customFormat="1" ht="26.25" customHeight="1">
      <c r="A127" s="903"/>
      <c r="B127" s="904"/>
      <c r="C127" s="922" t="s">
        <v>471</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v>221539</v>
      </c>
      <c r="AB127" s="861"/>
      <c r="AC127" s="861"/>
      <c r="AD127" s="861"/>
      <c r="AE127" s="862"/>
      <c r="AF127" s="863">
        <v>226405</v>
      </c>
      <c r="AG127" s="861"/>
      <c r="AH127" s="861"/>
      <c r="AI127" s="861"/>
      <c r="AJ127" s="862"/>
      <c r="AK127" s="863">
        <v>107376</v>
      </c>
      <c r="AL127" s="861"/>
      <c r="AM127" s="861"/>
      <c r="AN127" s="861"/>
      <c r="AO127" s="862"/>
      <c r="AP127" s="908">
        <v>1</v>
      </c>
      <c r="AQ127" s="909"/>
      <c r="AR127" s="909"/>
      <c r="AS127" s="909"/>
      <c r="AT127" s="910"/>
      <c r="AU127" s="282"/>
      <c r="AV127" s="282"/>
      <c r="AW127" s="282"/>
      <c r="AX127" s="925" t="s">
        <v>472</v>
      </c>
      <c r="AY127" s="893"/>
      <c r="AZ127" s="893"/>
      <c r="BA127" s="893"/>
      <c r="BB127" s="893"/>
      <c r="BC127" s="893"/>
      <c r="BD127" s="893"/>
      <c r="BE127" s="894"/>
      <c r="BF127" s="892" t="s">
        <v>473</v>
      </c>
      <c r="BG127" s="893"/>
      <c r="BH127" s="893"/>
      <c r="BI127" s="893"/>
      <c r="BJ127" s="893"/>
      <c r="BK127" s="893"/>
      <c r="BL127" s="894"/>
      <c r="BM127" s="892" t="s">
        <v>474</v>
      </c>
      <c r="BN127" s="893"/>
      <c r="BO127" s="893"/>
      <c r="BP127" s="893"/>
      <c r="BQ127" s="893"/>
      <c r="BR127" s="893"/>
      <c r="BS127" s="894"/>
      <c r="BT127" s="892" t="s">
        <v>475</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476</v>
      </c>
      <c r="CQ127" s="831"/>
      <c r="CR127" s="831"/>
      <c r="CS127" s="831"/>
      <c r="CT127" s="831"/>
      <c r="CU127" s="831"/>
      <c r="CV127" s="831"/>
      <c r="CW127" s="831"/>
      <c r="CX127" s="831"/>
      <c r="CY127" s="831"/>
      <c r="CZ127" s="831"/>
      <c r="DA127" s="831"/>
      <c r="DB127" s="831"/>
      <c r="DC127" s="831"/>
      <c r="DD127" s="831"/>
      <c r="DE127" s="831"/>
      <c r="DF127" s="832"/>
      <c r="DG127" s="897" t="s">
        <v>136</v>
      </c>
      <c r="DH127" s="898"/>
      <c r="DI127" s="898"/>
      <c r="DJ127" s="898"/>
      <c r="DK127" s="898"/>
      <c r="DL127" s="898" t="s">
        <v>136</v>
      </c>
      <c r="DM127" s="898"/>
      <c r="DN127" s="898"/>
      <c r="DO127" s="898"/>
      <c r="DP127" s="898"/>
      <c r="DQ127" s="898" t="s">
        <v>136</v>
      </c>
      <c r="DR127" s="898"/>
      <c r="DS127" s="898"/>
      <c r="DT127" s="898"/>
      <c r="DU127" s="898"/>
      <c r="DV127" s="875" t="s">
        <v>136</v>
      </c>
      <c r="DW127" s="875"/>
      <c r="DX127" s="875"/>
      <c r="DY127" s="875"/>
      <c r="DZ127" s="876"/>
    </row>
    <row r="128" spans="1:130" s="246" customFormat="1" ht="26.25" customHeight="1" thickBot="1">
      <c r="A128" s="877" t="s">
        <v>477</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478</v>
      </c>
      <c r="X128" s="879"/>
      <c r="Y128" s="879"/>
      <c r="Z128" s="880"/>
      <c r="AA128" s="881">
        <v>70026</v>
      </c>
      <c r="AB128" s="882"/>
      <c r="AC128" s="882"/>
      <c r="AD128" s="882"/>
      <c r="AE128" s="883"/>
      <c r="AF128" s="884">
        <v>68921</v>
      </c>
      <c r="AG128" s="882"/>
      <c r="AH128" s="882"/>
      <c r="AI128" s="882"/>
      <c r="AJ128" s="883"/>
      <c r="AK128" s="884">
        <v>67417</v>
      </c>
      <c r="AL128" s="882"/>
      <c r="AM128" s="882"/>
      <c r="AN128" s="882"/>
      <c r="AO128" s="883"/>
      <c r="AP128" s="885"/>
      <c r="AQ128" s="886"/>
      <c r="AR128" s="886"/>
      <c r="AS128" s="886"/>
      <c r="AT128" s="887"/>
      <c r="AU128" s="282"/>
      <c r="AV128" s="282"/>
      <c r="AW128" s="282"/>
      <c r="AX128" s="888" t="s">
        <v>479</v>
      </c>
      <c r="AY128" s="889"/>
      <c r="AZ128" s="889"/>
      <c r="BA128" s="889"/>
      <c r="BB128" s="889"/>
      <c r="BC128" s="889"/>
      <c r="BD128" s="889"/>
      <c r="BE128" s="890"/>
      <c r="BF128" s="867" t="s">
        <v>136</v>
      </c>
      <c r="BG128" s="868"/>
      <c r="BH128" s="868"/>
      <c r="BI128" s="868"/>
      <c r="BJ128" s="868"/>
      <c r="BK128" s="868"/>
      <c r="BL128" s="891"/>
      <c r="BM128" s="867">
        <v>12.95</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480</v>
      </c>
      <c r="CQ128" s="809"/>
      <c r="CR128" s="809"/>
      <c r="CS128" s="809"/>
      <c r="CT128" s="809"/>
      <c r="CU128" s="809"/>
      <c r="CV128" s="809"/>
      <c r="CW128" s="809"/>
      <c r="CX128" s="809"/>
      <c r="CY128" s="809"/>
      <c r="CZ128" s="809"/>
      <c r="DA128" s="809"/>
      <c r="DB128" s="809"/>
      <c r="DC128" s="809"/>
      <c r="DD128" s="809"/>
      <c r="DE128" s="809"/>
      <c r="DF128" s="810"/>
      <c r="DG128" s="871" t="s">
        <v>136</v>
      </c>
      <c r="DH128" s="872"/>
      <c r="DI128" s="872"/>
      <c r="DJ128" s="872"/>
      <c r="DK128" s="872"/>
      <c r="DL128" s="872" t="s">
        <v>136</v>
      </c>
      <c r="DM128" s="872"/>
      <c r="DN128" s="872"/>
      <c r="DO128" s="872"/>
      <c r="DP128" s="872"/>
      <c r="DQ128" s="872" t="s">
        <v>136</v>
      </c>
      <c r="DR128" s="872"/>
      <c r="DS128" s="872"/>
      <c r="DT128" s="872"/>
      <c r="DU128" s="872"/>
      <c r="DV128" s="873" t="s">
        <v>136</v>
      </c>
      <c r="DW128" s="873"/>
      <c r="DX128" s="873"/>
      <c r="DY128" s="873"/>
      <c r="DZ128" s="874"/>
    </row>
    <row r="129" spans="1:131" s="246" customFormat="1" ht="26.25" customHeight="1">
      <c r="A129" s="855" t="s">
        <v>107</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481</v>
      </c>
      <c r="X129" s="858"/>
      <c r="Y129" s="858"/>
      <c r="Z129" s="859"/>
      <c r="AA129" s="860">
        <v>12716722</v>
      </c>
      <c r="AB129" s="861"/>
      <c r="AC129" s="861"/>
      <c r="AD129" s="861"/>
      <c r="AE129" s="862"/>
      <c r="AF129" s="863">
        <v>12970894</v>
      </c>
      <c r="AG129" s="861"/>
      <c r="AH129" s="861"/>
      <c r="AI129" s="861"/>
      <c r="AJ129" s="862"/>
      <c r="AK129" s="863">
        <v>13020195</v>
      </c>
      <c r="AL129" s="861"/>
      <c r="AM129" s="861"/>
      <c r="AN129" s="861"/>
      <c r="AO129" s="862"/>
      <c r="AP129" s="864"/>
      <c r="AQ129" s="865"/>
      <c r="AR129" s="865"/>
      <c r="AS129" s="865"/>
      <c r="AT129" s="866"/>
      <c r="AU129" s="284"/>
      <c r="AV129" s="284"/>
      <c r="AW129" s="284"/>
      <c r="AX129" s="830" t="s">
        <v>482</v>
      </c>
      <c r="AY129" s="831"/>
      <c r="AZ129" s="831"/>
      <c r="BA129" s="831"/>
      <c r="BB129" s="831"/>
      <c r="BC129" s="831"/>
      <c r="BD129" s="831"/>
      <c r="BE129" s="832"/>
      <c r="BF129" s="850" t="s">
        <v>136</v>
      </c>
      <c r="BG129" s="851"/>
      <c r="BH129" s="851"/>
      <c r="BI129" s="851"/>
      <c r="BJ129" s="851"/>
      <c r="BK129" s="851"/>
      <c r="BL129" s="852"/>
      <c r="BM129" s="850">
        <v>17.95</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5" t="s">
        <v>483</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484</v>
      </c>
      <c r="X130" s="858"/>
      <c r="Y130" s="858"/>
      <c r="Z130" s="859"/>
      <c r="AA130" s="860">
        <v>2184668</v>
      </c>
      <c r="AB130" s="861"/>
      <c r="AC130" s="861"/>
      <c r="AD130" s="861"/>
      <c r="AE130" s="862"/>
      <c r="AF130" s="863">
        <v>2143794</v>
      </c>
      <c r="AG130" s="861"/>
      <c r="AH130" s="861"/>
      <c r="AI130" s="861"/>
      <c r="AJ130" s="862"/>
      <c r="AK130" s="863">
        <v>2003587</v>
      </c>
      <c r="AL130" s="861"/>
      <c r="AM130" s="861"/>
      <c r="AN130" s="861"/>
      <c r="AO130" s="862"/>
      <c r="AP130" s="864"/>
      <c r="AQ130" s="865"/>
      <c r="AR130" s="865"/>
      <c r="AS130" s="865"/>
      <c r="AT130" s="866"/>
      <c r="AU130" s="284"/>
      <c r="AV130" s="284"/>
      <c r="AW130" s="284"/>
      <c r="AX130" s="830" t="s">
        <v>485</v>
      </c>
      <c r="AY130" s="831"/>
      <c r="AZ130" s="831"/>
      <c r="BA130" s="831"/>
      <c r="BB130" s="831"/>
      <c r="BC130" s="831"/>
      <c r="BD130" s="831"/>
      <c r="BE130" s="832"/>
      <c r="BF130" s="833">
        <v>6.5</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486</v>
      </c>
      <c r="X131" s="841"/>
      <c r="Y131" s="841"/>
      <c r="Z131" s="842"/>
      <c r="AA131" s="843">
        <v>10532054</v>
      </c>
      <c r="AB131" s="844"/>
      <c r="AC131" s="844"/>
      <c r="AD131" s="844"/>
      <c r="AE131" s="845"/>
      <c r="AF131" s="846">
        <v>10827100</v>
      </c>
      <c r="AG131" s="844"/>
      <c r="AH131" s="844"/>
      <c r="AI131" s="844"/>
      <c r="AJ131" s="845"/>
      <c r="AK131" s="846">
        <v>11016608</v>
      </c>
      <c r="AL131" s="844"/>
      <c r="AM131" s="844"/>
      <c r="AN131" s="844"/>
      <c r="AO131" s="845"/>
      <c r="AP131" s="847"/>
      <c r="AQ131" s="848"/>
      <c r="AR131" s="848"/>
      <c r="AS131" s="848"/>
      <c r="AT131" s="849"/>
      <c r="AU131" s="284"/>
      <c r="AV131" s="284"/>
      <c r="AW131" s="284"/>
      <c r="AX131" s="808" t="s">
        <v>487</v>
      </c>
      <c r="AY131" s="809"/>
      <c r="AZ131" s="809"/>
      <c r="BA131" s="809"/>
      <c r="BB131" s="809"/>
      <c r="BC131" s="809"/>
      <c r="BD131" s="809"/>
      <c r="BE131" s="810"/>
      <c r="BF131" s="811">
        <v>9.6</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7" t="s">
        <v>488</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489</v>
      </c>
      <c r="W132" s="821"/>
      <c r="X132" s="821"/>
      <c r="Y132" s="821"/>
      <c r="Z132" s="822"/>
      <c r="AA132" s="823">
        <v>6.5866449219999996</v>
      </c>
      <c r="AB132" s="824"/>
      <c r="AC132" s="824"/>
      <c r="AD132" s="824"/>
      <c r="AE132" s="825"/>
      <c r="AF132" s="826">
        <v>7.2719841880000002</v>
      </c>
      <c r="AG132" s="824"/>
      <c r="AH132" s="824"/>
      <c r="AI132" s="824"/>
      <c r="AJ132" s="825"/>
      <c r="AK132" s="826">
        <v>5.6811860779999996</v>
      </c>
      <c r="AL132" s="824"/>
      <c r="AM132" s="824"/>
      <c r="AN132" s="824"/>
      <c r="AO132" s="825"/>
      <c r="AP132" s="827"/>
      <c r="AQ132" s="828"/>
      <c r="AR132" s="828"/>
      <c r="AS132" s="828"/>
      <c r="AT132" s="82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490</v>
      </c>
      <c r="W133" s="800"/>
      <c r="X133" s="800"/>
      <c r="Y133" s="800"/>
      <c r="Z133" s="801"/>
      <c r="AA133" s="802">
        <v>5.7</v>
      </c>
      <c r="AB133" s="803"/>
      <c r="AC133" s="803"/>
      <c r="AD133" s="803"/>
      <c r="AE133" s="804"/>
      <c r="AF133" s="802">
        <v>6.3</v>
      </c>
      <c r="AG133" s="803"/>
      <c r="AH133" s="803"/>
      <c r="AI133" s="803"/>
      <c r="AJ133" s="804"/>
      <c r="AK133" s="802">
        <v>6.5</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adbu97E5PJ93tLaHu/lK8GxxrJ6QQRaUM3ogShEDfnvQtuRDIbc3RVH0kB4QVzhvdQzISbjfggh5xghjpKMPQ==" saltValue="/T/EpXHubcl1iSCnY78u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B49" zoomScaleNormal="85" zoomScaleSheetLayoutView="100" workbookViewId="0">
      <selection activeCell="P61" sqref="P61"/>
    </sheetView>
  </sheetViews>
  <sheetFormatPr defaultColWidth="0" defaultRowHeight="13.5" customHeight="1" zeroHeight="1"/>
  <cols>
    <col min="1" max="120" width="2.71093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Qu/9hFfWJMrCK85kzdn5YeG3IxXqmkHTwlvZbzo6zyCwDfYu5R3oE3Sp+RcvtoIAygS3/SUhGxg++HcaZ7p/g==" saltValue="SPU3L4fpkLlh7ZVutcadQ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25" zoomScaleNormal="100" zoomScaleSheetLayoutView="55" workbookViewId="0">
      <selection activeCell="P61" sqref="P61"/>
    </sheetView>
  </sheetViews>
  <sheetFormatPr defaultColWidth="0" defaultRowHeight="13.5" customHeight="1" zeroHeight="1"/>
  <cols>
    <col min="1" max="116" width="2.57031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ibkItdmLgkERM+VvkuHD6SJwzC1Qbo0BYcWqRKAmFR961o0nCWRBjlQD6k6+Lex0Ssf8o/KxOZfiOogSMIHkA==" saltValue="7wyTAkqxcJaLR3K7Wq9Wm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election activeCell="P61" sqref="P61"/>
    </sheetView>
  </sheetViews>
  <sheetFormatPr defaultColWidth="0" defaultRowHeight="13.5" customHeight="1" zeroHeight="1"/>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c r="AS1" s="293"/>
      <c r="AT1" s="293"/>
    </row>
    <row r="2" spans="1:46">
      <c r="AS2" s="293"/>
      <c r="AT2" s="293"/>
    </row>
    <row r="3" spans="1:46">
      <c r="AS3" s="293"/>
      <c r="AT3" s="293"/>
    </row>
    <row r="4" spans="1:46">
      <c r="AS4" s="293"/>
      <c r="AT4" s="293"/>
    </row>
    <row r="5" spans="1:46" ht="17.2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494</v>
      </c>
      <c r="AP7" s="303"/>
      <c r="AQ7" s="304" t="s">
        <v>495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496</v>
      </c>
      <c r="AQ8" s="310" t="s">
        <v>497</v>
      </c>
      <c r="AR8" s="311" t="s">
        <v>498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499</v>
      </c>
      <c r="AL9" s="1230"/>
      <c r="AM9" s="1230"/>
      <c r="AN9" s="1231"/>
      <c r="AO9" s="312">
        <v>2773844</v>
      </c>
      <c r="AP9" s="312">
        <v>42853</v>
      </c>
      <c r="AQ9" s="313">
        <v>57145</v>
      </c>
      <c r="AR9" s="314">
        <v>-25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500</v>
      </c>
      <c r="AL10" s="1230"/>
      <c r="AM10" s="1230"/>
      <c r="AN10" s="1231"/>
      <c r="AO10" s="315">
        <v>74781</v>
      </c>
      <c r="AP10" s="315">
        <v>1155</v>
      </c>
      <c r="AQ10" s="316">
        <v>3801</v>
      </c>
      <c r="AR10" s="317">
        <v>-69.599999999999994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501</v>
      </c>
      <c r="AL11" s="1230"/>
      <c r="AM11" s="1230"/>
      <c r="AN11" s="1231"/>
      <c r="AO11" s="315">
        <v>554635</v>
      </c>
      <c r="AP11" s="315">
        <v>8569</v>
      </c>
      <c r="AQ11" s="316">
        <v>6723</v>
      </c>
      <c r="AR11" s="317">
        <v>27.5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502</v>
      </c>
      <c r="AL12" s="1230"/>
      <c r="AM12" s="1230"/>
      <c r="AN12" s="1231"/>
      <c r="AO12" s="315">
        <v>5915</v>
      </c>
      <c r="AP12" s="315">
        <v>91</v>
      </c>
      <c r="AQ12" s="316">
        <v>959</v>
      </c>
      <c r="AR12" s="317">
        <v>-90.5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503</v>
      </c>
      <c r="AL13" s="1230"/>
      <c r="AM13" s="1230"/>
      <c r="AN13" s="1231"/>
      <c r="AO13" s="315" t="s">
        <v>504</v>
      </c>
      <c r="AP13" s="315" t="s">
        <v>504</v>
      </c>
      <c r="AQ13" s="316">
        <v>1</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505</v>
      </c>
      <c r="AL14" s="1230"/>
      <c r="AM14" s="1230"/>
      <c r="AN14" s="1231"/>
      <c r="AO14" s="315">
        <v>177815</v>
      </c>
      <c r="AP14" s="315">
        <v>2747</v>
      </c>
      <c r="AQ14" s="316">
        <v>2728</v>
      </c>
      <c r="AR14" s="317">
        <v>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506</v>
      </c>
      <c r="AL15" s="1230"/>
      <c r="AM15" s="1230"/>
      <c r="AN15" s="1231"/>
      <c r="AO15" s="315">
        <v>63349</v>
      </c>
      <c r="AP15" s="315">
        <v>979</v>
      </c>
      <c r="AQ15" s="316">
        <v>1349</v>
      </c>
      <c r="AR15" s="317">
        <v>-27.4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507</v>
      </c>
      <c r="AL16" s="1233"/>
      <c r="AM16" s="1233"/>
      <c r="AN16" s="1234"/>
      <c r="AO16" s="315">
        <v>-250288</v>
      </c>
      <c r="AP16" s="315">
        <v>-3867</v>
      </c>
      <c r="AQ16" s="316">
        <v>-4270</v>
      </c>
      <c r="AR16" s="317">
        <v>-9.4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184</v>
      </c>
      <c r="AL17" s="1233"/>
      <c r="AM17" s="1233"/>
      <c r="AN17" s="1234"/>
      <c r="AO17" s="315">
        <v>3400051</v>
      </c>
      <c r="AP17" s="315">
        <v>52527</v>
      </c>
      <c r="AQ17" s="316">
        <v>68438</v>
      </c>
      <c r="AR17" s="317">
        <v>-23.2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512</v>
      </c>
      <c r="AL21" s="1227"/>
      <c r="AM21" s="1227"/>
      <c r="AN21" s="1228"/>
      <c r="AO21" s="327">
        <v>4.53</v>
      </c>
      <c r="AP21" s="328">
        <v>6.23</v>
      </c>
      <c r="AQ21" s="329">
        <v>-1.7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513</v>
      </c>
      <c r="AL22" s="1227"/>
      <c r="AM22" s="1227"/>
      <c r="AN22" s="1228"/>
      <c r="AO22" s="332">
        <v>93.5</v>
      </c>
      <c r="AP22" s="333">
        <v>98.5</v>
      </c>
      <c r="AQ22" s="334">
        <v>-5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494</v>
      </c>
      <c r="AP30" s="303"/>
      <c r="AQ30" s="304" t="s">
        <v>495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496</v>
      </c>
      <c r="AQ31" s="310" t="s">
        <v>497</v>
      </c>
      <c r="AR31" s="311" t="s">
        <v>498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517</v>
      </c>
      <c r="AL32" s="1218"/>
      <c r="AM32" s="1218"/>
      <c r="AN32" s="1219"/>
      <c r="AO32" s="342">
        <v>2013327</v>
      </c>
      <c r="AP32" s="342">
        <v>31104</v>
      </c>
      <c r="AQ32" s="343">
        <v>33979</v>
      </c>
      <c r="AR32" s="344">
        <v>-8.5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518</v>
      </c>
      <c r="AL33" s="1218"/>
      <c r="AM33" s="1218"/>
      <c r="AN33" s="1219"/>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519</v>
      </c>
      <c r="AL34" s="1218"/>
      <c r="AM34" s="1218"/>
      <c r="AN34" s="1219"/>
      <c r="AO34" s="342" t="s">
        <v>504</v>
      </c>
      <c r="AP34" s="342" t="s">
        <v>504</v>
      </c>
      <c r="AQ34" s="343">
        <v>15</v>
      </c>
      <c r="AR34" s="344" t="s">
        <v>504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520</v>
      </c>
      <c r="AL35" s="1218"/>
      <c r="AM35" s="1218"/>
      <c r="AN35" s="1219"/>
      <c r="AO35" s="342">
        <v>535048</v>
      </c>
      <c r="AP35" s="342">
        <v>8266</v>
      </c>
      <c r="AQ35" s="343">
        <v>9031</v>
      </c>
      <c r="AR35" s="344">
        <v>-8.5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521</v>
      </c>
      <c r="AL36" s="1218"/>
      <c r="AM36" s="1218"/>
      <c r="AN36" s="1219"/>
      <c r="AO36" s="342">
        <v>41127</v>
      </c>
      <c r="AP36" s="342">
        <v>635</v>
      </c>
      <c r="AQ36" s="343">
        <v>1893</v>
      </c>
      <c r="AR36" s="344">
        <v>-66.5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522</v>
      </c>
      <c r="AL37" s="1218"/>
      <c r="AM37" s="1218"/>
      <c r="AN37" s="1219"/>
      <c r="AO37" s="342">
        <v>107376</v>
      </c>
      <c r="AP37" s="342">
        <v>1659</v>
      </c>
      <c r="AQ37" s="343">
        <v>1352</v>
      </c>
      <c r="AR37" s="344">
        <v>22.7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523</v>
      </c>
      <c r="AL38" s="1221"/>
      <c r="AM38" s="1221"/>
      <c r="AN38" s="1222"/>
      <c r="AO38" s="345" t="s">
        <v>504</v>
      </c>
      <c r="AP38" s="345" t="s">
        <v>504</v>
      </c>
      <c r="AQ38" s="346">
        <v>1</v>
      </c>
      <c r="AR38" s="334" t="s">
        <v>504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524</v>
      </c>
      <c r="AL39" s="1221"/>
      <c r="AM39" s="1221"/>
      <c r="AN39" s="1222"/>
      <c r="AO39" s="342">
        <v>-67417</v>
      </c>
      <c r="AP39" s="342">
        <v>-1042</v>
      </c>
      <c r="AQ39" s="343">
        <v>-6634</v>
      </c>
      <c r="AR39" s="344">
        <v>-84.3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525</v>
      </c>
      <c r="AL40" s="1218"/>
      <c r="AM40" s="1218"/>
      <c r="AN40" s="1219"/>
      <c r="AO40" s="342">
        <v>-2003587</v>
      </c>
      <c r="AP40" s="342">
        <v>-30953</v>
      </c>
      <c r="AQ40" s="343">
        <v>-28305</v>
      </c>
      <c r="AR40" s="344">
        <v>9.4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293</v>
      </c>
      <c r="AL41" s="1224"/>
      <c r="AM41" s="1224"/>
      <c r="AN41" s="1225"/>
      <c r="AO41" s="342">
        <v>625874</v>
      </c>
      <c r="AP41" s="342">
        <v>9669</v>
      </c>
      <c r="AQ41" s="343">
        <v>11332</v>
      </c>
      <c r="AR41" s="344">
        <v>-14.7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494</v>
      </c>
      <c r="AN49" s="1212" t="s">
        <v>529</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530</v>
      </c>
      <c r="AO50" s="359" t="s">
        <v>531</v>
      </c>
      <c r="AP50" s="360" t="s">
        <v>532</v>
      </c>
      <c r="AQ50" s="361" t="s">
        <v>533</v>
      </c>
      <c r="AR50" s="362" t="s">
        <v>534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2704224</v>
      </c>
      <c r="AN51" s="364">
        <v>45764</v>
      </c>
      <c r="AO51" s="365">
        <v>-9.9</v>
      </c>
      <c r="AP51" s="366">
        <v>66255</v>
      </c>
      <c r="AQ51" s="367">
        <v>3.6</v>
      </c>
      <c r="AR51" s="368">
        <v>-13.5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1214748</v>
      </c>
      <c r="AN52" s="372">
        <v>20557</v>
      </c>
      <c r="AO52" s="373">
        <v>-25.3</v>
      </c>
      <c r="AP52" s="374">
        <v>31822</v>
      </c>
      <c r="AQ52" s="375">
        <v>8.8000000000000007</v>
      </c>
      <c r="AR52" s="376">
        <v>-34.1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2426193</v>
      </c>
      <c r="AN53" s="364">
        <v>40260</v>
      </c>
      <c r="AO53" s="365">
        <v>-12</v>
      </c>
      <c r="AP53" s="366">
        <v>47278</v>
      </c>
      <c r="AQ53" s="367">
        <v>-28.6</v>
      </c>
      <c r="AR53" s="368">
        <v>16.600000000000001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1188025</v>
      </c>
      <c r="AN54" s="372">
        <v>19714</v>
      </c>
      <c r="AO54" s="373">
        <v>-4.0999999999999996</v>
      </c>
      <c r="AP54" s="374">
        <v>24096</v>
      </c>
      <c r="AQ54" s="375">
        <v>-24.3</v>
      </c>
      <c r="AR54" s="376">
        <v>20.2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2017282</v>
      </c>
      <c r="AN55" s="364">
        <v>32696</v>
      </c>
      <c r="AO55" s="365">
        <v>-18.8</v>
      </c>
      <c r="AP55" s="366">
        <v>44504</v>
      </c>
      <c r="AQ55" s="367">
        <v>-5.9</v>
      </c>
      <c r="AR55" s="368">
        <v>-12.9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1057342</v>
      </c>
      <c r="AN56" s="372">
        <v>17137</v>
      </c>
      <c r="AO56" s="373">
        <v>-13.1</v>
      </c>
      <c r="AP56" s="374">
        <v>25876</v>
      </c>
      <c r="AQ56" s="375">
        <v>7.4</v>
      </c>
      <c r="AR56" s="376">
        <v>-20.5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2481950</v>
      </c>
      <c r="AN57" s="364">
        <v>39347</v>
      </c>
      <c r="AO57" s="365">
        <v>20.3</v>
      </c>
      <c r="AP57" s="366">
        <v>47820</v>
      </c>
      <c r="AQ57" s="367">
        <v>7.5</v>
      </c>
      <c r="AR57" s="368">
        <v>12.8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1113968</v>
      </c>
      <c r="AN58" s="372">
        <v>17660</v>
      </c>
      <c r="AO58" s="373">
        <v>3.1</v>
      </c>
      <c r="AP58" s="374">
        <v>25855</v>
      </c>
      <c r="AQ58" s="375">
        <v>-0.1</v>
      </c>
      <c r="AR58" s="376">
        <v>3.2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2786039</v>
      </c>
      <c r="AN59" s="364">
        <v>43042</v>
      </c>
      <c r="AO59" s="365">
        <v>9.4</v>
      </c>
      <c r="AP59" s="366">
        <v>41934</v>
      </c>
      <c r="AQ59" s="367">
        <v>-12.3</v>
      </c>
      <c r="AR59" s="368">
        <v>21.7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1511032</v>
      </c>
      <c r="AN60" s="372">
        <v>23344</v>
      </c>
      <c r="AO60" s="373">
        <v>32.200000000000003</v>
      </c>
      <c r="AP60" s="374">
        <v>23352</v>
      </c>
      <c r="AQ60" s="375">
        <v>-9.6999999999999993</v>
      </c>
      <c r="AR60" s="376">
        <v>41.9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2483138</v>
      </c>
      <c r="AN61" s="379">
        <v>40222</v>
      </c>
      <c r="AO61" s="380">
        <v>-2.2000000000000002</v>
      </c>
      <c r="AP61" s="381">
        <v>49558</v>
      </c>
      <c r="AQ61" s="382">
        <v>-7.1</v>
      </c>
      <c r="AR61" s="368">
        <v>4.9000000000000004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1217023</v>
      </c>
      <c r="AN62" s="372">
        <v>19682</v>
      </c>
      <c r="AO62" s="373">
        <v>-1.4</v>
      </c>
      <c r="AP62" s="374">
        <v>26200</v>
      </c>
      <c r="AQ62" s="375">
        <v>-3.6</v>
      </c>
      <c r="AR62" s="376">
        <v>2.2000000000000002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1U8VGsch6rG59Nk3oOeEax7u6bqB/5HfdTMhiGDOH+wt3XUMidSBBLHTx0wT3WikrDBcdyOyh+GcbB1ai4PXaQ==" saltValue="9UgektpcXoR34+FFb97j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70" zoomScaleNormal="70" zoomScaleSheetLayoutView="55" workbookViewId="0">
      <selection activeCell="P61" sqref="P61"/>
    </sheetView>
  </sheetViews>
  <sheetFormatPr defaultColWidth="0" defaultRowHeight="13.5" customHeight="1" zeroHeight="1"/>
  <cols>
    <col min="1" max="125" width="2.425781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JSaLo48QnpiI6S3gtGGM+ntkl0eQ82szqRpZeTmcRGvC3jZOvif4kF8JLVCCgSL//y9Da+RLxWchNdCkgcegA==" saltValue="OJKKRq90noWvzwxpEVtik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election activeCell="P61" sqref="P61"/>
    </sheetView>
  </sheetViews>
  <sheetFormatPr defaultColWidth="0" defaultRowHeight="13.5" customHeight="1" zeroHeight="1"/>
  <cols>
    <col min="1" max="125" width="2.425781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EkgqKqC5c5aa1yNeqITFV4q7kZ8aPAxLJlRhDYUpT4Vkqn9362xnKMa7ptYlVRXfAbYVYrcOcrmLWakYNOv1w==" saltValue="vymZRswwWXXTGTQSCitLn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0" zoomScale="80" zoomScaleNormal="80" zoomScaleSheetLayoutView="100" workbookViewId="0">
      <selection activeCell="P61" sqref="P61"/>
    </sheetView>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5" t="s">
        <v>3</v>
      </c>
      <c r="D47" s="1235"/>
      <c r="E47" s="1236"/>
      <c r="F47" s="11">
        <v>45.38</v>
      </c>
      <c r="G47" s="12">
        <v>46.28</v>
      </c>
      <c r="H47" s="12">
        <v>46.09</v>
      </c>
      <c r="I47" s="12">
        <v>45.33</v>
      </c>
      <c r="J47" s="13">
        <v>20.6</v>
      </c>
    </row>
    <row r="48" spans="2:10" ht="57.75" customHeight="1">
      <c r="B48" s="14"/>
      <c r="C48" s="1237" t="s">
        <v>4</v>
      </c>
      <c r="D48" s="1237"/>
      <c r="E48" s="1238"/>
      <c r="F48" s="15">
        <v>4.49</v>
      </c>
      <c r="G48" s="16">
        <v>4.03</v>
      </c>
      <c r="H48" s="16">
        <v>5.6</v>
      </c>
      <c r="I48" s="16">
        <v>4.33</v>
      </c>
      <c r="J48" s="17">
        <v>3.19</v>
      </c>
    </row>
    <row r="49" spans="2:10" ht="57.75" customHeight="1" thickBot="1">
      <c r="B49" s="18"/>
      <c r="C49" s="1239" t="s">
        <v>5</v>
      </c>
      <c r="D49" s="1239"/>
      <c r="E49" s="1240"/>
      <c r="F49" s="19" t="s">
        <v>550</v>
      </c>
      <c r="G49" s="20">
        <v>1.49</v>
      </c>
      <c r="H49" s="20">
        <v>1.73</v>
      </c>
      <c r="I49" s="20" t="s">
        <v>551</v>
      </c>
      <c r="J49" s="21" t="s">
        <v>552</v>
      </c>
    </row>
    <row r="50" spans="2:10" ht="13.5" customHeight="1"/>
    <row r="51" spans="2:10" ht="13.5" hidden="1" customHeight="1"/>
    <row r="52" spans="2:10" ht="13.5" hidden="1" customHeight="1"/>
    <row r="53" spans="2:10" ht="13.5" hidden="1" customHeight="1"/>
  </sheetData>
  <sheetProtection algorithmName="SHA-512" hashValue="yv1xS4APfVsE9GUlsq0dkYlYeDH7nggdIt443Gr+8V3GsU3s1LsPm6D6i1DIO+H1CngvjDlmtjfkqqcYAqH4zA==" saltValue="T3xdX0IvgbbKCIB+bzaEL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2020-08-25T07:49:32Z</cp:lastPrinted>
  <dcterms:created xsi:type="dcterms:W3CDTF">2020-02-10T05:52:27Z</dcterms:created>
  <dcterms:modified xsi:type="dcterms:W3CDTF">2020-08-25T07:51:04Z</dcterms:modified>
  <cp:category/>
</cp:coreProperties>
</file>