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1094\Desktop\"/>
    </mc:Choice>
  </mc:AlternateContent>
  <bookViews>
    <workbookView xWindow="0" yWindow="0" windowWidth="15360" windowHeight="7635" tabRatio="815"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<sst xmlns="http://schemas.openxmlformats.org/spreadsheetml/2006/main" count="1129" uniqueCount="640">
  <si>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</si>
  <si>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</si>
  <si>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</si>
  <si>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</si>
  <si>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</si>
  <si>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</si>
  <si>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</si>
  <si>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</si>
  <si>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</si>
  <si>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</si>
  <si>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</si>
  <si>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</si>
  <si>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</si>
  <si>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</si>
  <si>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</si>
  <si>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</si>
  <si>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</si>
  <si>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</si>
  <si>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</si>
  <si>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</si>
  <si>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</si>
  <si>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</si>
  <si>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</si>
  <si>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</si>
  <si>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</si>
  <si>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</si>
  <si>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</si>
  <si>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</si>
  <si>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</si>
  <si>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</si>
  <si>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</si>
  <si>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</si>
  <si>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</si>
  <si>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</si>
  <si>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</si>
  <si>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</si>
  <si>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</si>
  <si>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</si>
  <si>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</si>
  <si>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</si>
  <si>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</si>
  <si>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</si>
  <si>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</si>
  <si>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</si>
  <si>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</si>
  <si>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</si>
  <si>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</si>
  <si>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</si>
  <si>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</si>
  <si>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</si>
  <si>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</si>
  <si>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</si>
  <si>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</si>
  <si>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</si>
  <si>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</si>
  <si>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</si>
  <si>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</si>
  <si>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</si>
  <si>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</si>
  <si>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</si>
  <si>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</si>
  <si>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</si>
  <si>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</si>
  <si>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</si>
  <si>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</si>
  <si>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</si>
  <si>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</si>
  <si>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</si>
  <si>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</si>
  <si>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</si>
  <si>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</si>
  <si>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</si>
  <si>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</si>
  <si>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</si>
  <si>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</si>
  <si>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</si>
  <si>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</si>
  <si>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</si>
  <si>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</si>
  <si>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</si>
  <si>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</si>
  <si>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</si>
  <si>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</si>
  <si>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</si>
  <si>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</si>
  <si>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</si>
  <si>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</si>
  <si>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</si>
  <si>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</si>
  <si>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</si>
  <si>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</si>
  <si>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</si>
  <si>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</si>
  <si>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</si>
  <si>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</si>
  <si>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</si>
  <si>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</si>
  <si>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</si>
  <si>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宗像市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</si>
  <si>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</si>
  <si>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</si>
  <si>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</si>
  <si>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</si>
  <si>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</si>
  <si>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</si>
  <si>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</si>
  <si>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</si>
  <si>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</si>
  <si>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</si>
  <si>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</si>
  <si>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</si>
  <si>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</si>
  <si>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</si>
  <si>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</si>
  <si>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</si>
  <si>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</si>
  <si>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</si>
  <si>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</si>
  <si>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</si>
  <si>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</si>
  <si>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</si>
  <si>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</si>
  <si>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</si>
  <si>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</si>
  <si>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</si>
  <si>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</si>
  <si>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</si>
  <si>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</si>
  <si>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</si>
  <si>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</si>
  <si>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</si>
  <si>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</si>
  <si>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</si>
  <si>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</si>
  <si>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</si>
  <si>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</si>
  <si>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</si>
  <si>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</si>
  <si>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</si>
  <si>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</si>
  <si>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</si>
  <si>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</si>
  <si>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</si>
  <si>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</si>
  <si>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</si>
  <si>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</si>
  <si>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</si>
  <si>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</si>
  <si>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</si>
  <si>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</si>
  <si>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</si>
  <si>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</si>
  <si>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</si>
  <si>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</si>
  <si>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</si>
  <si>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</si>
  <si>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</si>
  <si>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</si>
  <si>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</si>
  <si>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</si>
  <si>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</si>
  <si>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</si>
  <si>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</si>
  <si>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</si>
  <si>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</si>
  <si>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</si>
  <si>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</si>
  <si>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</si>
  <si>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</si>
  <si>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</si>
  <si>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</si>
  <si>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</si>
  <si>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</si>
  <si>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</si>
  <si>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</si>
  <si>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</si>
  <si>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</si>
  <si>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</si>
  <si>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</si>
  <si>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</si>
  <si>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</si>
  <si>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</si>
  <si>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</si>
  <si>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</si>
  <si>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</si>
  <si>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</si>
  <si>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</si>
  <si>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</si>
  <si>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</si>
  <si>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</si>
  <si>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</si>
  <si>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</si>
  <si>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</si>
  <si>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</si>
  <si>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</si>
  <si>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</si>
  <si>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</si>
  <si>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</si>
  <si>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</si>
  <si>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</si>
  <si>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</si>
  <si>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</si>
  <si>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</si>
  <si>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</si>
  <si>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</si>
  <si>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</si>
  <si>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</si>
  <si>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</si>
  <si>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</si>
  <si>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</si>
  <si>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福岡県宗像市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</si>
  <si>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</si>
  <si>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</si>
  <si>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</si>
  <si>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</si>
  <si>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</si>
  <si>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</si>
  <si>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</si>
  <si>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</si>
  <si>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</si>
  <si>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</si>
  <si>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</si>
  <si>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</si>
  <si>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</si>
  <si>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</si>
  <si>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</si>
  <si>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</si>
  <si>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</si>
  <si>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</si>
  <si>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</si>
  <si>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</si>
  <si>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</si>
  <si>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</si>
  <si>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</si>
  <si>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</si>
  <si>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</si>
  <si>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</si>
  <si>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</si>
  <si>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</si>
  <si>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</si>
  <si>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</si>
  <si>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</si>
  <si>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</si>
  <si>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</si>
  <si>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</si>
  <si>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</si>
  <si>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</si>
  <si>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</si>
  <si>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</si>
  <si>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</si>
  <si>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</si>
  <si>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</si>
  <si>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</si>
  <si>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</si>
  <si>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</si>
  <si>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</si>
  <si>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</si>
  <si>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</si>
  <si>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</si>
  <si>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</si>
  <si>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</si>
  <si>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</si>
  <si>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</si>
  <si>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</si>
  <si>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</si>
  <si>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</si>
  <si>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</si>
  <si>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</si>
  <si>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</si>
  <si>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</si>
  <si>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</si>
  <si>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</si>
  <si>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</si>
  <si>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</si>
  <si>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</si>
  <si>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</si>
  <si>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</si>
  <si>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</si>
  <si>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</si>
  <si>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</si>
  <si>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</si>
  <si>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</si>
  <si>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</si>
  <si>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</si>
  <si>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</si>
  <si>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</si>
  <si>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</si>
  <si>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</si>
  <si>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</si>
  <si>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</si>
  <si>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</si>
  <si>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</si>
  <si>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</si>
  <si>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</si>
  <si>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</si>
  <si>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</si>
  <si>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</si>
  <si>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</si>
  <si>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</si>
  <si>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</si>
  <si>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</si>
  <si>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</si>
  <si>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</si>
  <si>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</si>
  <si>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</si>
  <si>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</si>
  <si>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</si>
  <si>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</si>
  <si>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</si>
  <si>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</si>
  <si>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</si>
  <si>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</si>
  <si>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</si>
  <si>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</si>
  <si>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</si>
  <si>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</si>
  <si>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</si>
  <si>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</si>
  <si>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</si>
  <si>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</si>
  <si>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</si>
  <si>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</si>
  <si>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</si>
  <si>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</si>
  <si>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</si>
  <si>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</si>
  <si>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</si>
  <si>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</si>
  <si>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</si>
  <si>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</si>
  <si>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</si>
  <si>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</si>
  <si>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</si>
  <si>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交通</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</si>
  <si>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</si>
  <si>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</si>
  <si>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</si>
  <si>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</si>
  <si>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</si>
  <si>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</si>
  <si>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</si>
  <si>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</si>
  <si>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</si>
  <si>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</si>
  <si>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</si>
  <si>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</si>
  <si>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</si>
  <si>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</si>
  <si>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</si>
  <si>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</si>
  <si>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</si>
  <si>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</si>
  <si>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</si>
  <si>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</si>
  <si>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</si>
  <si>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</si>
  <si>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</si>
  <si>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</si>
  <si>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</si>
  <si>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福岡県宗像市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</si>
  <si>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</si>
  <si>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</si>
  <si>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</si>
  <si>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</si>
  <si>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</si>
  <si>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</si>
  <si>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</si>
  <si>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</si>
  <si>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</si>
  <si>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</si>
  <si>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</si>
  <si>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</si>
  <si>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</si>
  <si>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</si>
  <si>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</si>
  <si>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</si>
  <si>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</si>
  <si>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</si>
  <si>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</si>
  <si>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</si>
  <si>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</si>
  <si>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</si>
  <si>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</si>
  <si>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</si>
  <si>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</si>
  <si>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</si>
  <si>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</si>
  <si>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</si>
  <si>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</si>
  <si>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</si>
  <si>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</si>
  <si>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</si>
  <si>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</si>
  <si>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</si>
  <si>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</si>
  <si>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</si>
  <si>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</si>
  <si>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介護保険特別会計（保険事業勘定）</t>
    <phoneticPr fontId="5"/>
  </si>
  <si>
    <t>介護保険特別会計（介護サービス事業勘定）</t>
    <phoneticPr fontId="5"/>
  </si>
  <si>
    <t>下水道事業会計</t>
    <phoneticPr fontId="5"/>
  </si>
  <si>
    <t>法適用企業</t>
    <phoneticPr fontId="5"/>
  </si>
  <si>
    <t>渡船事業特別会計</t>
    <phoneticPr fontId="5"/>
  </si>
  <si>
    <t>法非適用企業</t>
    <phoneticPr fontId="5"/>
  </si>
  <si>
    <t>漁業集落排水処理施設事業特別会計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</si>
  <si>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</si>
  <si>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</si>
  <si>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</si>
  <si>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</si>
  <si>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</si>
  <si>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</si>
  <si>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</si>
  <si>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</si>
  <si>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</si>
  <si>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</si>
  <si>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</si>
  <si>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</si>
  <si>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</si>
  <si>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</si>
  <si>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</si>
  <si>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</si>
  <si>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</si>
  <si>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</si>
  <si>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</si>
  <si>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</si>
  <si>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</si>
  <si>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</si>
  <si>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</si>
  <si>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</si>
  <si>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</si>
  <si>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</si>
  <si>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</si>
  <si>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</si>
  <si>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</si>
  <si>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</si>
  <si>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</si>
  <si>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</si>
  <si>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</si>
  <si>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</si>
  <si>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</si>
  <si>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</si>
  <si>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</si>
  <si>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</si>
  <si>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</si>
  <si>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</si>
  <si>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</si>
  <si>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</si>
  <si>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</si>
  <si>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</si>
  <si>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</si>
  <si>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</si>
  <si>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</si>
  <si>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</si>
  <si>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</si>
  <si>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</si>
  <si>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</si>
  <si>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</si>
  <si>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</si>
  <si>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</si>
  <si>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</si>
  <si>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</si>
  <si>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</si>
  <si>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</si>
  <si>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</si>
  <si>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</si>
  <si>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</si>
  <si>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</si>
  <si>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</si>
  <si>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</si>
  <si>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</si>
  <si>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</si>
  <si>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</si>
  <si>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</si>
  <si>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</si>
  <si>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</si>
  <si>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</si>
  <si>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</si>
  <si>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</si>
  <si>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</si>
  <si>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</si>
  <si>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</si>
  <si>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</si>
  <si>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</si>
  <si>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</si>
  <si>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</si>
  <si>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</si>
  <si>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</si>
  <si>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</si>
  <si>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</si>
  <si>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</si>
  <si>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</si>
  <si>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</si>
  <si>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</si>
  <si>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</si>
  <si>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</si>
  <si>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</si>
  <si>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</si>
  <si>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</si>
  <si>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</si>
  <si>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</si>
  <si>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</si>
  <si>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</si>
  <si>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</si>
  <si>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</si>
  <si>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</si>
  <si>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</si>
  <si>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</si>
  <si>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</si>
  <si>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</si>
  <si>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</si>
  <si>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</si>
  <si>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</si>
  <si>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</si>
  <si>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</si>
  <si>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</si>
  <si>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</si>
  <si>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</si>
  <si>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</si>
  <si>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</si>
  <si>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</si>
  <si>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</si>
  <si>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</si>
  <si>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</si>
  <si>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</si>
  <si>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</si>
  <si>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</si>
  <si>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</si>
  <si>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</si>
  <si>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</si>
  <si>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</si>
  <si>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</si>
  <si>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</si>
  <si>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</si>
  <si>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</si>
  <si>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</si>
  <si>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</si>
  <si>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</si>
  <si>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</si>
  <si>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</si>
  <si>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H26</t>
  </si>
  <si>
    <t>H27</t>
  </si>
  <si>
    <t>H28</t>
  </si>
  <si>
    <t>H29</t>
  </si>
  <si>
    <t>H30</t>
  </si>
  <si>
    <t>▲ 1.56</t>
  </si>
  <si>
    <t>下水道事業会計</t>
  </si>
  <si>
    <t>一般会計</t>
  </si>
  <si>
    <t>介護保険特別会計（保険事業勘定）</t>
  </si>
  <si>
    <t>国民健康保険特別会計（事業勘定）</t>
  </si>
  <si>
    <t>後期高齢者医療特別会計</t>
  </si>
  <si>
    <t>住宅新築資金等貸付事業特別会計</t>
  </si>
  <si>
    <t>国民健康保険特別会計（直営診療施設勘定）</t>
  </si>
  <si>
    <t>漁業集落排水処理施設事業特別会計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</si>
  <si>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</si>
  <si>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</si>
  <si>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</si>
  <si>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</si>
  <si>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</si>
  <si>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</si>
  <si>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</si>
  <si>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</si>
  <si>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</si>
  <si>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</si>
  <si>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</si>
  <si>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</si>
  <si>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玄界環境組合（一般会計）</t>
    <rPh sb="0" eb="1">
      <t>ゲン</t>
    </rPh>
    <rPh sb="1" eb="2">
      <t>カイ</t>
    </rPh>
    <rPh sb="2" eb="4">
      <t>カンキョウ</t>
    </rPh>
    <rPh sb="4" eb="6">
      <t>クミアイ</t>
    </rPh>
    <rPh sb="7" eb="9">
      <t>イッパン</t>
    </rPh>
    <rPh sb="9" eb="11">
      <t>カイケイ</t>
    </rPh>
    <phoneticPr fontId="2"/>
  </si>
  <si>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</si>
  <si>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</si>
  <si>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</si>
  <si>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福岡地区水道企業団（水道用水供給事業会計）</t>
    <rPh sb="0" eb="2">
      <t>フクオカ</t>
    </rPh>
    <rPh sb="2" eb="4">
      <t>チク</t>
    </rPh>
    <rPh sb="4" eb="6">
      <t>スイドウ</t>
    </rPh>
    <rPh sb="6" eb="8">
      <t>キギョウ</t>
    </rPh>
    <rPh sb="8" eb="9">
      <t>ダン</t>
    </rPh>
    <rPh sb="10" eb="13">
      <t>スイドウヨウ</t>
    </rPh>
    <rPh sb="13" eb="14">
      <t>スイ</t>
    </rPh>
    <rPh sb="14" eb="16">
      <t>キョウキュウ</t>
    </rPh>
    <rPh sb="16" eb="18">
      <t>ジギョウ</t>
    </rPh>
    <rPh sb="18" eb="20">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</si>
  <si>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</si>
  <si>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</si>
  <si>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
  </si>
  <si>
    <t>福岡都市圏広域行政事業組合（競艇事業特別会計）</t>
    <rPh sb="0" eb="2">
      <t>フクオカ</t>
    </rPh>
    <rPh sb="2" eb="5">
      <t>トシケン</t>
    </rPh>
    <rPh sb="5" eb="7">
      <t>コウイキ</t>
    </rPh>
    <rPh sb="7" eb="9">
      <t>ギョウセイ</t>
    </rPh>
    <rPh sb="9" eb="11">
      <t>ジギョウ</t>
    </rPh>
    <rPh sb="11" eb="13">
      <t>クミアイ</t>
    </rPh>
    <rPh sb="14" eb="16">
      <t>キョウテイ</t>
    </rPh>
    <rPh sb="16" eb="18">
      <t>ジギョウ</t>
    </rPh>
    <rPh sb="18" eb="20">
      <t>トクベツ</t>
    </rPh>
    <rPh sb="20" eb="22">
      <t>カイケイ</t>
    </rPh>
    <phoneticPr fontId="2"/>
  </si>
  <si>
    <t>福岡都市圏広域行政事業組合（流域連携事業特別会計）</t>
    <rPh sb="0" eb="2">
      <t>フクオカ</t>
    </rPh>
    <rPh sb="2" eb="5">
      <t>トシケン</t>
    </rPh>
    <rPh sb="5" eb="7">
      <t>コウイキ</t>
    </rPh>
    <rPh sb="7" eb="9">
      <t>ギョウセイ</t>
    </rPh>
    <rPh sb="9" eb="11">
      <t>ジギョウ</t>
    </rPh>
    <rPh sb="11" eb="13">
      <t>クミアイ</t>
    </rPh>
    <rPh sb="14" eb="16">
      <t>リュウイキ</t>
    </rPh>
    <rPh sb="16" eb="18">
      <t>レンケイ</t>
    </rPh>
    <rPh sb="18" eb="20">
      <t>ジギョウ</t>
    </rPh>
    <rPh sb="20" eb="22">
      <t>トクベツ</t>
    </rPh>
    <rPh sb="22" eb="24">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</si>
  <si>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</si>
  <si>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</si>
  <si>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</si>
  <si>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</si>
  <si>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</si>
  <si>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</si>
  <si>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</si>
  <si>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</si>
  <si>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t>
    <phoneticPr fontId="2"/>
  </si>
  <si>
    <t>-</t>
    <phoneticPr fontId="2"/>
  </si>
  <si>
    <t>宗像ユリックス</t>
    <rPh sb="0" eb="2">
      <t>ムナカタ</t>
    </rPh>
    <phoneticPr fontId="2"/>
  </si>
  <si>
    <t>-</t>
    <phoneticPr fontId="2"/>
  </si>
  <si>
    <t>-</t>
    <phoneticPr fontId="2"/>
  </si>
  <si>
    <t>-</t>
    <phoneticPr fontId="2"/>
  </si>
  <si>
    <t>-</t>
    <phoneticPr fontId="2"/>
  </si>
  <si>
    <t>宗像市土地開発公社</t>
    <rPh sb="0" eb="2">
      <t>ムナカタ</t>
    </rPh>
    <rPh sb="2" eb="3">
      <t>シ</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</si>
  <si>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</si>
  <si>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</si>
  <si>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</si>
  <si>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</si>
  <si>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</si>
  <si>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</si>
  <si>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</si>
  <si>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</si>
  <si>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</si>
  <si>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公共施設等維持更新基金</t>
    <rPh sb="0" eb="4">
      <t>コウキョウシセツ</t>
    </rPh>
    <rPh sb="4" eb="5">
      <t>トウ</t>
    </rPh>
    <rPh sb="5" eb="7">
      <t>イジ</t>
    </rPh>
    <rPh sb="7" eb="9">
      <t>コウシン</t>
    </rPh>
    <rPh sb="9" eb="11">
      <t>キキン</t>
    </rPh>
    <phoneticPr fontId="2"/>
  </si>
  <si>
    <t>元気なまちづくり基金</t>
    <rPh sb="0" eb="2">
      <t>ゲンキ</t>
    </rPh>
    <rPh sb="8" eb="10">
      <t>キキン</t>
    </rPh>
    <phoneticPr fontId="2"/>
  </si>
  <si>
    <t>ふるさと基金</t>
    <rPh sb="4" eb="6">
      <t>キキン</t>
    </rPh>
    <phoneticPr fontId="2"/>
  </si>
  <si>
    <t>離島振興基金</t>
    <rPh sb="0" eb="2">
      <t>リトウ</t>
    </rPh>
    <rPh sb="2" eb="4">
      <t>シンコウ</t>
    </rPh>
    <rPh sb="4" eb="6">
      <t>キキン</t>
    </rPh>
    <phoneticPr fontId="2"/>
  </si>
  <si>
    <t>可動井堰維持管理基金</t>
    <rPh sb="0" eb="2">
      <t>カドウ</t>
    </rPh>
    <rPh sb="2" eb="3">
      <t>イ</t>
    </rPh>
    <rPh sb="3" eb="4">
      <t>セキ</t>
    </rPh>
    <rPh sb="4" eb="6">
      <t>イジ</t>
    </rPh>
    <rPh sb="6" eb="8">
      <t>カンリ</t>
    </rPh>
    <rPh sb="8" eb="10">
      <t>キキン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</si>
  <si>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</si>
  <si>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</si>
  <si>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</si>
  <si>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</si>
  <si>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</si>
  <si>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</si>
  <si>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</si>
  <si>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</si>
  <si>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</si>
  <si>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</si>
  <si>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</si>
  <si>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</si>
  <si>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宗像地区事務組合（一般会計）</t>
    <rPh sb="0" eb="2">
      <t>ムナカタ</t>
    </rPh>
    <rPh sb="2" eb="4">
      <t>チク</t>
    </rPh>
    <rPh sb="4" eb="6">
      <t>ジム</t>
    </rPh>
    <rPh sb="6" eb="8">
      <t>クミアイ</t>
    </rPh>
    <rPh sb="9" eb="11">
      <t>イッパン</t>
    </rPh>
    <rPh sb="11" eb="13">
      <t>カイケイ</t>
    </rPh>
    <phoneticPr fontId="2"/>
  </si>
  <si>
    <t>宗像地区事務組合（急患センター事業特別会計）</t>
    <rPh sb="0" eb="2">
      <t>ムナカタ</t>
    </rPh>
    <rPh sb="2" eb="4">
      <t>チク</t>
    </rPh>
    <rPh sb="4" eb="6">
      <t>ジム</t>
    </rPh>
    <rPh sb="6" eb="8">
      <t>クミアイ</t>
    </rPh>
    <rPh sb="9" eb="11">
      <t>キュウカン</t>
    </rPh>
    <rPh sb="15" eb="17">
      <t>ジギョウ</t>
    </rPh>
    <rPh sb="17" eb="19">
      <t>トクベツ</t>
    </rPh>
    <rPh sb="19" eb="21">
      <t>カイケイ</t>
    </rPh>
    <phoneticPr fontId="2"/>
  </si>
  <si>
    <t>宗像地区事務組合（水道事業会計）</t>
    <rPh sb="0" eb="2">
      <t>ムナカタ</t>
    </rPh>
    <rPh sb="2" eb="4">
      <t>チク</t>
    </rPh>
    <rPh sb="4" eb="6">
      <t>ジム</t>
    </rPh>
    <rPh sb="6" eb="8">
      <t>クミアイ</t>
    </rPh>
    <rPh sb="9" eb="11">
      <t>スイドウ</t>
    </rPh>
    <rPh sb="11" eb="13">
      <t>ジギョウ</t>
    </rPh>
    <rPh sb="13" eb="15">
      <t>カイケイ</t>
    </rPh>
    <phoneticPr fontId="2"/>
  </si>
  <si>
    <t>宗像地区事務組合（大島簡易水道事業特別会計）</t>
    <rPh sb="0" eb="2">
      <t>ムナカタ</t>
    </rPh>
    <rPh sb="2" eb="4">
      <t>チク</t>
    </rPh>
    <rPh sb="4" eb="6">
      <t>ジム</t>
    </rPh>
    <rPh sb="6" eb="8">
      <t>クミアイ</t>
    </rPh>
    <rPh sb="9" eb="11">
      <t>オオシマ</t>
    </rPh>
    <rPh sb="11" eb="13">
      <t>カンイ</t>
    </rPh>
    <rPh sb="13" eb="15">
      <t>スイドウ</t>
    </rPh>
    <rPh sb="15" eb="17">
      <t>ジギョウ</t>
    </rPh>
    <rPh sb="17" eb="19">
      <t>トクベツ</t>
    </rPh>
    <rPh sb="19" eb="21">
      <t>カイケイ</t>
    </rPh>
    <phoneticPr fontId="2"/>
  </si>
  <si>
    <t>宗像地区事務組合（本木簡易水道事業特別会計）</t>
    <rPh sb="0" eb="2">
      <t>ムナカタ</t>
    </rPh>
    <rPh sb="2" eb="4">
      <t>チク</t>
    </rPh>
    <rPh sb="4" eb="6">
      <t>ジム</t>
    </rPh>
    <rPh sb="6" eb="8">
      <t>クミアイ</t>
    </rPh>
    <rPh sb="9" eb="10">
      <t>ホン</t>
    </rPh>
    <rPh sb="10" eb="11">
      <t>キ</t>
    </rPh>
    <rPh sb="11" eb="13">
      <t>カンイ</t>
    </rPh>
    <rPh sb="13" eb="15">
      <t>スイドウ</t>
    </rPh>
    <rPh sb="15" eb="17">
      <t>ジギョウ</t>
    </rPh>
    <rPh sb="17" eb="19">
      <t>トクベツ</t>
    </rPh>
    <rPh sb="19" eb="21">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</si>
  <si>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</si>
  <si>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</si>
  <si>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</si>
  <si>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</si>
  <si>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計画的な繰上償還を実施することで将来負担額の抑制に努めている。また、財政調整基金及びその他特目基金の保有により、充当可能財源が将来負担額を大きく上回る状況にある。今後も財政安定化プランに示しているとおり、適切な財政運営に努めるもの。</t>
    <rPh sb="0" eb="2">
      <t>ケイカク</t>
    </rPh>
    <rPh sb="2" eb="3">
      <t>テキ</t>
    </rPh>
    <rPh sb="4" eb="6">
      <t>クリアゲ</t>
    </rPh>
    <rPh sb="6" eb="8">
      <t>ショウカン</t>
    </rPh>
    <rPh sb="9" eb="11">
      <t>ジッシ</t>
    </rPh>
    <rPh sb="16" eb="18">
      <t>ショウライ</t>
    </rPh>
    <rPh sb="18" eb="20">
      <t>フタン</t>
    </rPh>
    <rPh sb="20" eb="21">
      <t>ガク</t>
    </rPh>
    <rPh sb="22" eb="24">
      <t>ヨクセイ</t>
    </rPh>
    <rPh sb="25" eb="26">
      <t>ツト</t>
    </rPh>
    <rPh sb="34" eb="36">
      <t>ザイセイ</t>
    </rPh>
    <rPh sb="36" eb="38">
      <t>チョウセイ</t>
    </rPh>
    <rPh sb="38" eb="40">
      <t>キキン</t>
    </rPh>
    <rPh sb="40" eb="41">
      <t>オヨ</t>
    </rPh>
    <rPh sb="44" eb="45">
      <t>タ</t>
    </rPh>
    <rPh sb="45" eb="46">
      <t>トク</t>
    </rPh>
    <rPh sb="46" eb="47">
      <t>モク</t>
    </rPh>
    <rPh sb="47" eb="49">
      <t>キキン</t>
    </rPh>
    <rPh sb="50" eb="52">
      <t>ホユウ</t>
    </rPh>
    <rPh sb="56" eb="58">
      <t>ジュウトウ</t>
    </rPh>
    <rPh sb="58" eb="60">
      <t>カノウ</t>
    </rPh>
    <rPh sb="60" eb="62">
      <t>ザイゲン</t>
    </rPh>
    <rPh sb="63" eb="65">
      <t>ショウライ</t>
    </rPh>
    <rPh sb="65" eb="67">
      <t>フタン</t>
    </rPh>
    <rPh sb="67" eb="68">
      <t>ガク</t>
    </rPh>
    <rPh sb="69" eb="70">
      <t>オオ</t>
    </rPh>
    <rPh sb="72" eb="74">
      <t>ウワマワ</t>
    </rPh>
    <rPh sb="75" eb="77">
      <t>ジョウキョウ</t>
    </rPh>
    <rPh sb="81" eb="83">
      <t>コンゴ</t>
    </rPh>
    <rPh sb="84" eb="86">
      <t>ザイセイ</t>
    </rPh>
    <rPh sb="86" eb="89">
      <t>アンテイカ</t>
    </rPh>
    <rPh sb="93" eb="94">
      <t>シメ</t>
    </rPh>
    <rPh sb="102" eb="104">
      <t>テキセツ</t>
    </rPh>
    <rPh sb="105" eb="107">
      <t>ザイセイ</t>
    </rPh>
    <rPh sb="107" eb="109">
      <t>ウンエイ</t>
    </rPh>
    <rPh sb="110" eb="111">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</si>
  <si>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</si>
  <si>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</si>
  <si>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</si>
  <si>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</si>
  <si>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</si>
  <si>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</si>
  <si>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</si>
  <si>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</si>
  <si>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と実質公債費比率は類似団体と比較して低い水準となっている。これは、継続的な繰上償還の実施により償還利子の軽減を図っているためである。今後も、財政状況に応じて繰上償還を検討するとともに、公共施設等の維持更新のため、宗像市アセットマネジメント推進計画に基づき、事業費を精査した上で計画的に地方債を発行し、将来負担額の増加の抑制に努めるもの。</t>
    <rPh sb="0" eb="2">
      <t>ショウライ</t>
    </rPh>
    <rPh sb="2" eb="4">
      <t>フタン</t>
    </rPh>
    <rPh sb="4" eb="6">
      <t>ヒリツ</t>
    </rPh>
    <rPh sb="7" eb="9">
      <t>ジッシツ</t>
    </rPh>
    <rPh sb="9" eb="12">
      <t>コウサイヒ</t>
    </rPh>
    <rPh sb="12" eb="14">
      <t>ヒリツ</t>
    </rPh>
    <rPh sb="15" eb="17">
      <t>ルイジ</t>
    </rPh>
    <rPh sb="17" eb="19">
      <t>ダンタイ</t>
    </rPh>
    <rPh sb="20" eb="22">
      <t>ヒカク</t>
    </rPh>
    <rPh sb="24" eb="25">
      <t>ヒク</t>
    </rPh>
    <rPh sb="26" eb="28">
      <t>スイジュン</t>
    </rPh>
    <rPh sb="39" eb="41">
      <t>ケイゾク</t>
    </rPh>
    <rPh sb="41" eb="42">
      <t>テキ</t>
    </rPh>
    <rPh sb="43" eb="45">
      <t>クリアゲ</t>
    </rPh>
    <rPh sb="45" eb="47">
      <t>ショウカン</t>
    </rPh>
    <rPh sb="48" eb="50">
      <t>ジッシ</t>
    </rPh>
    <rPh sb="53" eb="55">
      <t>ショウカン</t>
    </rPh>
    <rPh sb="55" eb="57">
      <t>リシ</t>
    </rPh>
    <rPh sb="58" eb="60">
      <t>ケイゲン</t>
    </rPh>
    <rPh sb="61" eb="62">
      <t>ハカ</t>
    </rPh>
    <rPh sb="72" eb="74">
      <t>コンゴ</t>
    </rPh>
    <rPh sb="76" eb="78">
      <t>ザイセイ</t>
    </rPh>
    <rPh sb="78" eb="80">
      <t>ジョウキョウ</t>
    </rPh>
    <rPh sb="81" eb="82">
      <t>オウ</t>
    </rPh>
    <rPh sb="84" eb="86">
      <t>クリアゲ</t>
    </rPh>
    <rPh sb="86" eb="88">
      <t>ショウカン</t>
    </rPh>
    <rPh sb="89" eb="91">
      <t>ケントウ</t>
    </rPh>
    <rPh sb="98" eb="100">
      <t>コウキョウ</t>
    </rPh>
    <rPh sb="100" eb="102">
      <t>シセツ</t>
    </rPh>
    <rPh sb="102" eb="103">
      <t>トウ</t>
    </rPh>
    <rPh sb="104" eb="106">
      <t>イジ</t>
    </rPh>
    <rPh sb="106" eb="108">
      <t>コウシン</t>
    </rPh>
    <rPh sb="112" eb="115">
      <t>ムナカタシ</t>
    </rPh>
    <rPh sb="125" eb="127">
      <t>スイシン</t>
    </rPh>
    <rPh sb="127" eb="129">
      <t>ケイカク</t>
    </rPh>
    <rPh sb="130" eb="131">
      <t>モト</t>
    </rPh>
    <rPh sb="134" eb="136">
      <t>ジギョウ</t>
    </rPh>
    <rPh sb="136" eb="137">
      <t>ヒ</t>
    </rPh>
    <rPh sb="138" eb="140">
      <t>セイサ</t>
    </rPh>
    <rPh sb="142" eb="143">
      <t>ウエ</t>
    </rPh>
    <rPh sb="144" eb="147">
      <t>ケイカクテキ</t>
    </rPh>
    <rPh sb="148" eb="151">
      <t>チホウサイ</t>
    </rPh>
    <rPh sb="152" eb="154">
      <t>ハッコウ</t>
    </rPh>
    <rPh sb="156" eb="158">
      <t>ショウライ</t>
    </rPh>
    <rPh sb="158" eb="160">
      <t>フタン</t>
    </rPh>
    <rPh sb="160" eb="161">
      <t>ガク</t>
    </rPh>
    <rPh sb="162" eb="164">
      <t>ゾウカ</t>
    </rPh>
    <rPh sb="165" eb="167">
      <t>ヨクセイ</t>
    </rPh>
    <rPh sb="168" eb="169">
      <t>ツト</t>
    </rPh>
    <phoneticPr fontId="5"/>
  </si>
  <si>
    <t>将来負担比率</t>
    <phoneticPr fontId="5"/>
  </si>
  <si>
    <t>実質公債費比率</t>
    <phoneticPr fontId="5"/>
  </si>
  <si>
    <t>類似団体内平均値</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</si>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</sst>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2AE2-4701-B08A-9A85DF6051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48310</c:v>
                </c:pt>
                <c:pt idx="1">
                  <c:v>43288</c:v>
                </c:pt>
                <c:pt idx="2">
                  <c:v>35168</c:v>
                </c:pt>
                <c:pt idx="3">
                  <c:v>54774</c:v>
                </c:pt>
                <c:pt idx="4">
                  <c:v>41509</c:v>
                </c:pt>
              </c:numCache>
            </c:numRef>
          </c:val>
          <c:smooth val="0"/>
          <c:extLst>
            <c:ext xmlns:c16="http://schemas.microsoft.com/office/drawing/2014/chart" uri="{C3380CC4-5D6E-409C-BE32-E72D297353CC}">
              <c16:uniqueId val="{00000001-2AE2-4701-B08A-9A85DF60515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2.0299999999999998</c:v>
                </c:pt>
                <c:pt idx="1">
                  <c:v>1.77</c:v>
                </c:pt>
                <c:pt idx="2">
                  <c:v>3.22</c:v>
                </c:pt>
                <c:pt idx="3">
                  <c:v>5.28</c:v>
                </c:pt>
                <c:pt idx="4">
                  <c:v>2.25</c:v>
                </c:pt>
              </c:numCache>
            </c:numRef>
          </c:val>
          <c:extLst>
            <c:ext xmlns:c16="http://schemas.microsoft.com/office/drawing/2014/chart" uri="{C3380CC4-5D6E-409C-BE32-E72D297353CC}">
              <c16:uniqueId val="{00000000-BD56-44F5-8F50-3FD2DB16F3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39.18</c:v>
                </c:pt>
                <c:pt idx="1">
                  <c:v>32.130000000000003</c:v>
                </c:pt>
                <c:pt idx="2">
                  <c:v>31.59</c:v>
                </c:pt>
                <c:pt idx="3">
                  <c:v>30.44</c:v>
                </c:pt>
                <c:pt idx="4">
                  <c:v>26.74</c:v>
                </c:pt>
              </c:numCache>
            </c:numRef>
          </c:val>
          <c:extLst>
            <c:ext xmlns:c16="http://schemas.microsoft.com/office/drawing/2014/chart" uri="{C3380CC4-5D6E-409C-BE32-E72D297353CC}">
              <c16:uniqueId val="{00000001-BD56-44F5-8F50-3FD2DB16F35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6.14</c:v>
                </c:pt>
                <c:pt idx="1">
                  <c:v>0.35</c:v>
                </c:pt>
                <c:pt idx="2">
                  <c:v>0.79</c:v>
                </c:pt>
                <c:pt idx="3">
                  <c:v>4.08</c:v>
                </c:pt>
                <c:pt idx="4">
                  <c:v>-1.56</c:v>
                </c:pt>
              </c:numCache>
            </c:numRef>
          </c:val>
          <c:smooth val="0"/>
          <c:extLst>
            <c:ext xmlns:c16="http://schemas.microsoft.com/office/drawing/2014/chart" uri="{C3380CC4-5D6E-409C-BE32-E72D297353CC}">
              <c16:uniqueId val="{00000002-BD56-44F5-8F50-3FD2DB16F35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0.02</c:v>
                </c:pt>
                <c:pt idx="2">
                  <c:v>#N/A</c:v>
                </c:pt>
                <c:pt idx="3">
                  <c:v>0.01</c:v>
                </c:pt>
                <c:pt idx="4">
                  <c:v>#N/A</c:v>
                </c:pt>
                <c:pt idx="5">
                  <c:v>0</c:v>
                </c:pt>
                <c:pt idx="6">
                  <c:v>#N/A</c:v>
                </c:pt>
                <c:pt idx="7">
                  <c:v>0.09</c:v>
                </c:pt>
                <c:pt idx="8">
                  <c:v>#N/A</c:v>
                </c:pt>
                <c:pt idx="9">
                  <c:v>0</c:v>
                </c:pt>
              </c:numCache>
            </c:numRef>
          </c:val>
          <c:extLst>
            <c:ext xmlns:c16="http://schemas.microsoft.com/office/drawing/2014/chart" uri="{C3380CC4-5D6E-409C-BE32-E72D297353CC}">
              <c16:uniqueId val="{00000000-CAC3-4097-8888-67F8D9268A3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C3-4097-8888-67F8D9268A3E}"/>
            </c:ext>
          </c:extLst>
        </c:ser>
        <c:ser>
          <c:idx val="2"/>
          <c:order val="2"/>
          <c:tx>
            <c:strRef>
              <c:f>データシート!$A$29</c:f>
              <c:strCache>
                <c:ptCount val="1"/>
                <c:pt idx="0">
                  <c:v>漁業集落排水処理施設事業特別会計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0.03</c:v>
                </c:pt>
                <c:pt idx="6">
                  <c:v>#N/A</c:v>
                </c:pt>
                <c:pt idx="7">
                  <c:v>0</c:v>
                </c:pt>
                <c:pt idx="8">
                  <c:v>#N/A</c:v>
                </c:pt>
                <c:pt idx="9">
                  <c:v>0</c:v>
                </c:pt>
              </c:numCache>
            </c:numRef>
          </c:val>
          <c:extLst>
            <c:ext xmlns:c16="http://schemas.microsoft.com/office/drawing/2014/chart" uri="{C3380CC4-5D6E-409C-BE32-E72D297353CC}">
              <c16:uniqueId val="{00000002-CAC3-4097-8888-67F8D9268A3E}"/>
            </c:ext>
          </c:extLst>
        </c:ser>
        <c:ser>
          <c:idx val="3"/>
          <c:order val="3"/>
          <c:tx>
            <c:strRef>
              <c:f>データシート!$A$30</c:f>
              <c:strCache>
                <c:ptCount val="1"/>
                <c:pt idx="0">
                  <c:v>国民健康保険特別会計（直営診療施設勘定）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AC3-4097-8888-67F8D9268A3E}"/>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0.03</c:v>
                </c:pt>
                <c:pt idx="6">
                  <c:v>#N/A</c:v>
                </c:pt>
                <c:pt idx="7">
                  <c:v>0.01</c:v>
                </c:pt>
                <c:pt idx="8">
                  <c:v>#N/A</c:v>
                </c:pt>
                <c:pt idx="9">
                  <c:v>0.03</c:v>
                </c:pt>
              </c:numCache>
            </c:numRef>
          </c:val>
          <c:extLst>
            <c:ext xmlns:c16="http://schemas.microsoft.com/office/drawing/2014/chart" uri="{C3380CC4-5D6E-409C-BE32-E72D297353CC}">
              <c16:uniqueId val="{00000004-CAC3-4097-8888-67F8D9268A3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0.23</c:v>
                </c:pt>
                <c:pt idx="2">
                  <c:v>#N/A</c:v>
                </c:pt>
                <c:pt idx="3">
                  <c:v>0.22</c:v>
                </c:pt>
                <c:pt idx="4">
                  <c:v>#N/A</c:v>
                </c:pt>
                <c:pt idx="5">
                  <c:v>0.21</c:v>
                </c:pt>
                <c:pt idx="6">
                  <c:v>#N/A</c:v>
                </c:pt>
                <c:pt idx="7">
                  <c:v>0.23</c:v>
                </c:pt>
                <c:pt idx="8">
                  <c:v>#N/A</c:v>
                </c:pt>
                <c:pt idx="9">
                  <c:v>0.24</c:v>
                </c:pt>
              </c:numCache>
            </c:numRef>
          </c:val>
          <c:extLst>
            <c:ext xmlns:c16="http://schemas.microsoft.com/office/drawing/2014/chart" uri="{C3380CC4-5D6E-409C-BE32-E72D297353CC}">
              <c16:uniqueId val="{00000005-CAC3-4097-8888-67F8D9268A3E}"/>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1.34</c:v>
                </c:pt>
                <c:pt idx="2">
                  <c:v>#N/A</c:v>
                </c:pt>
                <c:pt idx="3">
                  <c:v>1.88</c:v>
                </c:pt>
                <c:pt idx="4">
                  <c:v>#N/A</c:v>
                </c:pt>
                <c:pt idx="5">
                  <c:v>1.94</c:v>
                </c:pt>
                <c:pt idx="6">
                  <c:v>#N/A</c:v>
                </c:pt>
                <c:pt idx="7">
                  <c:v>2.0299999999999998</c:v>
                </c:pt>
                <c:pt idx="8">
                  <c:v>#N/A</c:v>
                </c:pt>
                <c:pt idx="9">
                  <c:v>0.7</c:v>
                </c:pt>
              </c:numCache>
            </c:numRef>
          </c:val>
          <c:extLst>
            <c:ext xmlns:c16="http://schemas.microsoft.com/office/drawing/2014/chart" uri="{C3380CC4-5D6E-409C-BE32-E72D297353CC}">
              <c16:uniqueId val="{00000006-CAC3-4097-8888-67F8D9268A3E}"/>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0.17</c:v>
                </c:pt>
                <c:pt idx="2">
                  <c:v>#N/A</c:v>
                </c:pt>
                <c:pt idx="3">
                  <c:v>0.85</c:v>
                </c:pt>
                <c:pt idx="4">
                  <c:v>#N/A</c:v>
                </c:pt>
                <c:pt idx="5">
                  <c:v>0.88</c:v>
                </c:pt>
                <c:pt idx="6">
                  <c:v>#N/A</c:v>
                </c:pt>
                <c:pt idx="7">
                  <c:v>0.89</c:v>
                </c:pt>
                <c:pt idx="8">
                  <c:v>#N/A</c:v>
                </c:pt>
                <c:pt idx="9">
                  <c:v>1.07</c:v>
                </c:pt>
              </c:numCache>
            </c:numRef>
          </c:val>
          <c:extLst>
            <c:ext xmlns:c16="http://schemas.microsoft.com/office/drawing/2014/chart" uri="{C3380CC4-5D6E-409C-BE32-E72D297353CC}">
              <c16:uniqueId val="{00000007-CAC3-4097-8888-67F8D9268A3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2.0099999999999998</c:v>
                </c:pt>
                <c:pt idx="2">
                  <c:v>#N/A</c:v>
                </c:pt>
                <c:pt idx="3">
                  <c:v>1.75</c:v>
                </c:pt>
                <c:pt idx="4">
                  <c:v>#N/A</c:v>
                </c:pt>
                <c:pt idx="5">
                  <c:v>3.18</c:v>
                </c:pt>
                <c:pt idx="6">
                  <c:v>#N/A</c:v>
                </c:pt>
                <c:pt idx="7">
                  <c:v>5.27</c:v>
                </c:pt>
                <c:pt idx="8">
                  <c:v>#N/A</c:v>
                </c:pt>
                <c:pt idx="9">
                  <c:v>2.21</c:v>
                </c:pt>
              </c:numCache>
            </c:numRef>
          </c:val>
          <c:extLst>
            <c:ext xmlns:c16="http://schemas.microsoft.com/office/drawing/2014/chart" uri="{C3380CC4-5D6E-409C-BE32-E72D297353CC}">
              <c16:uniqueId val="{00000008-CAC3-4097-8888-67F8D9268A3E}"/>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4.51</c:v>
                </c:pt>
                <c:pt idx="2">
                  <c:v>#N/A</c:v>
                </c:pt>
                <c:pt idx="3">
                  <c:v>5.03</c:v>
                </c:pt>
                <c:pt idx="4">
                  <c:v>#N/A</c:v>
                </c:pt>
                <c:pt idx="5">
                  <c:v>5.66</c:v>
                </c:pt>
                <c:pt idx="6">
                  <c:v>#N/A</c:v>
                </c:pt>
                <c:pt idx="7">
                  <c:v>6.29</c:v>
                </c:pt>
                <c:pt idx="8">
                  <c:v>#N/A</c:v>
                </c:pt>
                <c:pt idx="9">
                  <c:v>6.94</c:v>
                </c:pt>
              </c:numCache>
            </c:numRef>
          </c:val>
          <c:extLst>
            <c:ext xmlns:c16="http://schemas.microsoft.com/office/drawing/2014/chart" uri="{C3380CC4-5D6E-409C-BE32-E72D297353CC}">
              <c16:uniqueId val="{00000009-CAC3-4097-8888-67F8D9268A3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4061</c:v>
                </c:pt>
                <c:pt idx="5">
                  <c:v>4017</c:v>
                </c:pt>
                <c:pt idx="8">
                  <c:v>3951</c:v>
                </c:pt>
                <c:pt idx="11">
                  <c:v>3733</c:v>
                </c:pt>
                <c:pt idx="14">
                  <c:v>3689</c:v>
                </c:pt>
              </c:numCache>
            </c:numRef>
          </c:val>
          <c:extLst>
            <c:ext xmlns:c16="http://schemas.microsoft.com/office/drawing/2014/chart" uri="{C3380CC4-5D6E-409C-BE32-E72D297353CC}">
              <c16:uniqueId val="{00000000-FD26-4552-B350-899879952E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D26-4552-B350-899879952E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360</c:v>
                </c:pt>
                <c:pt idx="3">
                  <c:v>347</c:v>
                </c:pt>
                <c:pt idx="6">
                  <c:v>376</c:v>
                </c:pt>
                <c:pt idx="9">
                  <c:v>379</c:v>
                </c:pt>
                <c:pt idx="12">
                  <c:v>101</c:v>
                </c:pt>
              </c:numCache>
            </c:numRef>
          </c:val>
          <c:extLst>
            <c:ext xmlns:c16="http://schemas.microsoft.com/office/drawing/2014/chart" uri="{C3380CC4-5D6E-409C-BE32-E72D297353CC}">
              <c16:uniqueId val="{00000002-FD26-4552-B350-899879952E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574</c:v>
                </c:pt>
                <c:pt idx="3">
                  <c:v>569</c:v>
                </c:pt>
                <c:pt idx="6">
                  <c:v>497</c:v>
                </c:pt>
                <c:pt idx="9">
                  <c:v>170</c:v>
                </c:pt>
                <c:pt idx="12">
                  <c:v>167</c:v>
                </c:pt>
              </c:numCache>
            </c:numRef>
          </c:val>
          <c:extLst>
            <c:ext xmlns:c16="http://schemas.microsoft.com/office/drawing/2014/chart" uri="{C3380CC4-5D6E-409C-BE32-E72D297353CC}">
              <c16:uniqueId val="{00000003-FD26-4552-B350-899879952E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448</c:v>
                </c:pt>
                <c:pt idx="3">
                  <c:v>423</c:v>
                </c:pt>
                <c:pt idx="6">
                  <c:v>399</c:v>
                </c:pt>
                <c:pt idx="9">
                  <c:v>374</c:v>
                </c:pt>
                <c:pt idx="12">
                  <c:v>395</c:v>
                </c:pt>
              </c:numCache>
            </c:numRef>
          </c:val>
          <c:extLst>
            <c:ext xmlns:c16="http://schemas.microsoft.com/office/drawing/2014/chart" uri="{C3380CC4-5D6E-409C-BE32-E72D297353CC}">
              <c16:uniqueId val="{00000004-FD26-4552-B350-899879952E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33</c:v>
                </c:pt>
                <c:pt idx="3">
                  <c:v>33</c:v>
                </c:pt>
                <c:pt idx="6">
                  <c:v>33</c:v>
                </c:pt>
                <c:pt idx="9">
                  <c:v>27</c:v>
                </c:pt>
                <c:pt idx="12">
                  <c:v>20</c:v>
                </c:pt>
              </c:numCache>
            </c:numRef>
          </c:val>
          <c:extLst>
            <c:ext xmlns:c16="http://schemas.microsoft.com/office/drawing/2014/chart" uri="{C3380CC4-5D6E-409C-BE32-E72D297353CC}">
              <c16:uniqueId val="{00000005-FD26-4552-B350-899879952E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3</c:v>
                </c:pt>
                <c:pt idx="3">
                  <c:v>3</c:v>
                </c:pt>
                <c:pt idx="6">
                  <c:v>3</c:v>
                </c:pt>
                <c:pt idx="9">
                  <c:v>3</c:v>
                </c:pt>
                <c:pt idx="12">
                  <c:v>0</c:v>
                </c:pt>
              </c:numCache>
            </c:numRef>
          </c:val>
          <c:extLst>
            <c:ext xmlns:c16="http://schemas.microsoft.com/office/drawing/2014/chart" uri="{C3380CC4-5D6E-409C-BE32-E72D297353CC}">
              <c16:uniqueId val="{00000006-FD26-4552-B350-899879952E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2720</c:v>
                </c:pt>
                <c:pt idx="3">
                  <c:v>2806</c:v>
                </c:pt>
                <c:pt idx="6">
                  <c:v>2799</c:v>
                </c:pt>
                <c:pt idx="9">
                  <c:v>2652</c:v>
                </c:pt>
                <c:pt idx="12">
                  <c:v>2594</c:v>
                </c:pt>
              </c:numCache>
            </c:numRef>
          </c:val>
          <c:extLst>
            <c:ext xmlns:c16="http://schemas.microsoft.com/office/drawing/2014/chart" uri="{C3380CC4-5D6E-409C-BE32-E72D297353CC}">
              <c16:uniqueId val="{00000007-FD26-4552-B350-899879952E1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77</c:v>
                </c:pt>
                <c:pt idx="2">
                  <c:v>#N/A</c:v>
                </c:pt>
                <c:pt idx="3">
                  <c:v>#N/A</c:v>
                </c:pt>
                <c:pt idx="4">
                  <c:v>164</c:v>
                </c:pt>
                <c:pt idx="5">
                  <c:v>#N/A</c:v>
                </c:pt>
                <c:pt idx="6">
                  <c:v>#N/A</c:v>
                </c:pt>
                <c:pt idx="7">
                  <c:v>156</c:v>
                </c:pt>
                <c:pt idx="8">
                  <c:v>#N/A</c:v>
                </c:pt>
                <c:pt idx="9">
                  <c:v>#N/A</c:v>
                </c:pt>
                <c:pt idx="10">
                  <c:v>-128</c:v>
                </c:pt>
                <c:pt idx="11">
                  <c:v>#N/A</c:v>
                </c:pt>
                <c:pt idx="12">
                  <c:v>#N/A</c:v>
                </c:pt>
                <c:pt idx="13">
                  <c:v>-412</c:v>
                </c:pt>
                <c:pt idx="14">
                  <c:v>#N/A</c:v>
                </c:pt>
              </c:numCache>
            </c:numRef>
          </c:val>
          <c:smooth val="0"/>
          <c:extLst>
            <c:ext xmlns:c16="http://schemas.microsoft.com/office/drawing/2014/chart" uri="{C3380CC4-5D6E-409C-BE32-E72D297353CC}">
              <c16:uniqueId val="{00000008-FD26-4552-B350-899879952E1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36756</c:v>
                </c:pt>
                <c:pt idx="5">
                  <c:v>35694</c:v>
                </c:pt>
                <c:pt idx="8">
                  <c:v>35224</c:v>
                </c:pt>
                <c:pt idx="11">
                  <c:v>34602</c:v>
                </c:pt>
                <c:pt idx="14">
                  <c:v>35204</c:v>
                </c:pt>
              </c:numCache>
            </c:numRef>
          </c:val>
          <c:extLst>
            <c:ext xmlns:c16="http://schemas.microsoft.com/office/drawing/2014/chart" uri="{C3380CC4-5D6E-409C-BE32-E72D297353CC}">
              <c16:uniqueId val="{00000000-FE89-413B-8555-AA3E81F798C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2285</c:v>
                </c:pt>
                <c:pt idx="5">
                  <c:v>2786</c:v>
                </c:pt>
                <c:pt idx="8">
                  <c:v>3145</c:v>
                </c:pt>
                <c:pt idx="11">
                  <c:v>3542</c:v>
                </c:pt>
                <c:pt idx="14">
                  <c:v>2756</c:v>
                </c:pt>
              </c:numCache>
            </c:numRef>
          </c:val>
          <c:extLst>
            <c:ext xmlns:c16="http://schemas.microsoft.com/office/drawing/2014/chart" uri="{C3380CC4-5D6E-409C-BE32-E72D297353CC}">
              <c16:uniqueId val="{00000001-FE89-413B-8555-AA3E81F798C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15546</c:v>
                </c:pt>
                <c:pt idx="5">
                  <c:v>15762</c:v>
                </c:pt>
                <c:pt idx="8">
                  <c:v>16253</c:v>
                </c:pt>
                <c:pt idx="11">
                  <c:v>16297</c:v>
                </c:pt>
                <c:pt idx="14">
                  <c:v>15918</c:v>
                </c:pt>
              </c:numCache>
            </c:numRef>
          </c:val>
          <c:extLst>
            <c:ext xmlns:c16="http://schemas.microsoft.com/office/drawing/2014/chart" uri="{C3380CC4-5D6E-409C-BE32-E72D297353CC}">
              <c16:uniqueId val="{00000002-FE89-413B-8555-AA3E81F798C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E89-413B-8555-AA3E81F798C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E89-413B-8555-AA3E81F798C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E89-413B-8555-AA3E81F798C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2837</c:v>
                </c:pt>
                <c:pt idx="3">
                  <c:v>2549</c:v>
                </c:pt>
                <c:pt idx="6">
                  <c:v>2523</c:v>
                </c:pt>
                <c:pt idx="9">
                  <c:v>2170</c:v>
                </c:pt>
                <c:pt idx="12">
                  <c:v>1806</c:v>
                </c:pt>
              </c:numCache>
            </c:numRef>
          </c:val>
          <c:extLst>
            <c:ext xmlns:c16="http://schemas.microsoft.com/office/drawing/2014/chart" uri="{C3380CC4-5D6E-409C-BE32-E72D297353CC}">
              <c16:uniqueId val="{00000006-FE89-413B-8555-AA3E81F798C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2966</c:v>
                </c:pt>
                <c:pt idx="3">
                  <c:v>2157</c:v>
                </c:pt>
                <c:pt idx="6">
                  <c:v>1746</c:v>
                </c:pt>
                <c:pt idx="9">
                  <c:v>1857</c:v>
                </c:pt>
                <c:pt idx="12">
                  <c:v>2174</c:v>
                </c:pt>
              </c:numCache>
            </c:numRef>
          </c:val>
          <c:extLst>
            <c:ext xmlns:c16="http://schemas.microsoft.com/office/drawing/2014/chart" uri="{C3380CC4-5D6E-409C-BE32-E72D297353CC}">
              <c16:uniqueId val="{00000007-FE89-413B-8555-AA3E81F798C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4412</c:v>
                </c:pt>
                <c:pt idx="3">
                  <c:v>4227</c:v>
                </c:pt>
                <c:pt idx="6">
                  <c:v>3970</c:v>
                </c:pt>
                <c:pt idx="9">
                  <c:v>3602</c:v>
                </c:pt>
                <c:pt idx="12">
                  <c:v>3453</c:v>
                </c:pt>
              </c:numCache>
            </c:numRef>
          </c:val>
          <c:extLst>
            <c:ext xmlns:c16="http://schemas.microsoft.com/office/drawing/2014/chart" uri="{C3380CC4-5D6E-409C-BE32-E72D297353CC}">
              <c16:uniqueId val="{00000008-FE89-413B-8555-AA3E81F798C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102</c:v>
                </c:pt>
                <c:pt idx="3">
                  <c:v>102</c:v>
                </c:pt>
                <c:pt idx="6">
                  <c:v>103</c:v>
                </c:pt>
                <c:pt idx="9">
                  <c:v>103</c:v>
                </c:pt>
                <c:pt idx="12">
                  <c:v>103</c:v>
                </c:pt>
              </c:numCache>
            </c:numRef>
          </c:val>
          <c:extLst>
            <c:ext xmlns:c16="http://schemas.microsoft.com/office/drawing/2014/chart" uri="{C3380CC4-5D6E-409C-BE32-E72D297353CC}">
              <c16:uniqueId val="{00000009-FE89-413B-8555-AA3E81F798C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26841</c:v>
                </c:pt>
                <c:pt idx="3">
                  <c:v>25538</c:v>
                </c:pt>
                <c:pt idx="6">
                  <c:v>24994</c:v>
                </c:pt>
                <c:pt idx="9">
                  <c:v>25768</c:v>
                </c:pt>
                <c:pt idx="12">
                  <c:v>25873</c:v>
                </c:pt>
              </c:numCache>
            </c:numRef>
          </c:val>
          <c:extLst>
            <c:ext xmlns:c16="http://schemas.microsoft.com/office/drawing/2014/chart" uri="{C3380CC4-5D6E-409C-BE32-E72D297353CC}">
              <c16:uniqueId val="{0000000A-FE89-413B-8555-AA3E81F798C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E89-413B-8555-AA3E81F798C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6215</c:v>
                </c:pt>
                <c:pt idx="1">
                  <c:v>5938</c:v>
                </c:pt>
                <c:pt idx="2">
                  <c:v>5234</c:v>
                </c:pt>
              </c:numCache>
            </c:numRef>
          </c:val>
          <c:extLst>
            <c:ext xmlns:c16="http://schemas.microsoft.com/office/drawing/2014/chart" uri="{C3380CC4-5D6E-409C-BE32-E72D297353CC}">
              <c16:uniqueId val="{00000000-5BB2-41F6-ACE0-BE4FAE35746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3500</c:v>
                </c:pt>
                <c:pt idx="1">
                  <c:v>2922</c:v>
                </c:pt>
                <c:pt idx="2">
                  <c:v>2951</c:v>
                </c:pt>
              </c:numCache>
            </c:numRef>
          </c:val>
          <c:extLst>
            <c:ext xmlns:c16="http://schemas.microsoft.com/office/drawing/2014/chart" uri="{C3380CC4-5D6E-409C-BE32-E72D297353CC}">
              <c16:uniqueId val="{00000001-5BB2-41F6-ACE0-BE4FAE35746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9706</c:v>
                </c:pt>
                <c:pt idx="1">
                  <c:v>10599</c:v>
                </c:pt>
                <c:pt idx="2">
                  <c:v>12211</c:v>
                </c:pt>
              </c:numCache>
            </c:numRef>
          </c:val>
          <c:extLst>
            <c:ext xmlns:c16="http://schemas.microsoft.com/office/drawing/2014/chart" uri="{C3380CC4-5D6E-409C-BE32-E72D297353CC}">
              <c16:uniqueId val="{00000002-5BB2-41F6-ACE0-BE4FAE35746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{394EC971-D7A7-4F78-B977-17AD93291E7B}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9CA-4B39-87BD-82D7F45F58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{C2950538-7ACB-4ABD-AF93-4B437C47A3F6}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CA-4B39-87BD-82D7F45F58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{4CFA77A8-83CB-440D-9F92-EA2E93F16C93}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CA-4B39-87BD-82D7F45F58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{2E29DD5F-D323-4602-BBA7-6B488316CA7E}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CA-4B39-87BD-82D7F45F58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{D9CBB559-815E-46D9-B3D3-478F5B9D4CF9}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CA-4B39-87BD-82D7F45F58E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{BB682371-69C3-47CE-9468-1BE05DC592EC}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9CA-4B39-87BD-82D7F45F58E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{7B0B8CB6-4A51-4578-835A-36F63DFFF763}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9CA-4B39-87BD-82D7F45F58E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{D14E010C-BF00-474B-9D67-AB188082F623}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9CA-4B39-87BD-82D7F45F58E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{921285B2-3431-4C4C-8FF1-D90420291FB4}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9CA-4B39-87BD-82D7F45F58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c:v>
                </c:pt>
                <c:pt idx="16">
                  <c:v>60.4</c:v>
                </c:pt>
                <c:pt idx="24">
                  <c:v>60.5</c:v>
                </c:pt>
                <c:pt idx="32">
                  <c:v>61.6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9CA-4B39-87BD-82D7F45F58E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{33909BBC-0590-406A-B9F7-97DEA75F49BB}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9CA-4B39-87BD-82D7F45F58E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{F64487BB-BF1C-4D02-AF3D-A1EF5EA4A0EA}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CA-4B39-87BD-82D7F45F58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{D8E7B43C-EF71-4C44-B3D9-B56E6CE0027E}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CA-4B39-87BD-82D7F45F58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{0F2F5734-7D00-45D5-8E59-F88EEE41EE52}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CA-4B39-87BD-82D7F45F58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{48E3027F-9AFC-4A0B-BB4C-CEFB893FB210}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CA-4B39-87BD-82D7F45F58E5}"/>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{A4ED8063-FF26-48E4-9650-4D84ECCC76C9}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9CA-4B39-87BD-82D7F45F58E5}"/>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{18EA506C-769C-47ED-B9F5-1B706A67C3F3}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9CA-4B39-87BD-82D7F45F58E5}"/>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{95B81E28-999D-4DD5-9A91-63CE62C94917}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9CA-4B39-87BD-82D7F45F58E5}"/>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{3EB52D93-B664-45A0-A938-FA81D7C31259}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9CA-4B39-87BD-82D7F45F58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pt idx="24">
                  <c:v>59.3</c:v>
                </c:pt>
                <c:pt idx="32">
                  <c:v>59.8</c:v>
                </c:pt>
              </c:numCache>
            </c:numRef>
          </c:xVal>
          <c:yVal>
            <c:numRef>
              <c:f>公会計指標分析・財政指標組合せ分析表!$BP$55:$DC$55</c:f>
              <c:numCache>
                <c:formatCode>#,##0.0;"▲ "#,##0.0</c:formatCode>
                <c:ptCount val="40"/>
                <c:pt idx="8">
                  <c:v>33.6</c:v>
                </c:pt>
                <c:pt idx="16">
                  <c:v>35.299999999999997</c:v>
                </c:pt>
                <c:pt idx="24">
                  <c:v>31.9</c:v>
                </c:pt>
                <c:pt idx="32">
                  <c:v>24.2</c:v>
                </c:pt>
              </c:numCache>
            </c:numRef>
          </c:yVal>
          <c:smooth val="0"/>
          <c:extLst>
            <c:ext xmlns:c16="http://schemas.microsoft.com/office/drawing/2014/chart" uri="{C3380CC4-5D6E-409C-BE32-E72D297353CC}">
              <c16:uniqueId val="{00000013-09CA-4B39-87BD-82D7F45F58E5}"/>
            </c:ext>
          </c:extLst>
        </c:ser>
        <c:dLbls>
          <c:showLegendKey val="0"/>
          <c:showVal val="1"/>
          <c:showCatName val="0"/>
          <c:showSerName val="0"/>
          <c:showPercent val="0"/>
          <c:showBubbleSize val="0"/>
        </c:dLbls>
        <c:axId val="46179840"/>
        <c:axId val="46181760"/>
      </c:scatterChart>
      <c:valAx>
        <c:axId val="46179840"/>
        <c:scaling>
          <c:orientation val="minMax"/>
          <c:max val="60.7"/>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{195D7A09-D896-468A-A190-FBA7166579B8}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532-471A-9B2E-1CA0992C74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{E96DA81C-8DAC-420C-890B-2E4E5CEC3CD0}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32-471A-9B2E-1CA0992C74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{43CAC791-1628-44B2-AF24-C3FC8D70FAA7}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32-471A-9B2E-1CA0992C74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{C938DBF5-A357-448C-BC48-0BBE5329C955}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32-471A-9B2E-1CA0992C74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{5F80DDE1-33E2-487E-B27F-9619682E8F26}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32-471A-9B2E-1CA0992C740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{9FCE5A18-DEAA-418B-8B7B-50A486640C7D}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532-471A-9B2E-1CA0992C740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{A4D4AA0D-8349-434A-9F1B-731540D90C2B}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532-471A-9B2E-1CA0992C740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{6E4C972F-DB87-4B19-A26E-CE33F564F35A}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532-471A-9B2E-1CA0992C740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{76ED1C8D-B57F-49DC-BB92-7E188EC839AE}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532-471A-9B2E-1CA0992C74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0.2</c:v>
                </c:pt>
                <c:pt idx="8">
                  <c:v>0.4</c:v>
                </c:pt>
                <c:pt idx="16">
                  <c:v>0.8</c:v>
                </c:pt>
                <c:pt idx="24">
                  <c:v>0.3</c:v>
                </c:pt>
                <c:pt idx="32">
                  <c:v>-0.7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532-471A-9B2E-1CA0992C740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{3B284AC4-FE5B-4736-9A18-63B8EF92D767}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532-471A-9B2E-1CA0992C740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{DBFE023C-9BF3-42EE-9FDA-43FB1B480E91}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32-471A-9B2E-1CA0992C74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{885DBA0A-7F29-412B-B2CA-A47EB1C441AF}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32-471A-9B2E-1CA0992C74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{087E42CF-D173-47B4-9BB0-6522C8B68B6F}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32-471A-9B2E-1CA0992C74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{25F17638-5807-4EFB-8484-E8E7C0C7DB12}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32-471A-9B2E-1CA0992C7402}"/>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{11F0B27A-27D5-436A-8F00-F4C5819F79E2}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532-471A-9B2E-1CA0992C7402}"/>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{28E9B451-69C1-409B-821A-0567B7D9A441}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532-471A-9B2E-1CA0992C7402}"/>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{A282D4E6-28F1-414F-AEE8-A7C5ADD48955}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532-471A-9B2E-1CA0992C7402}"/>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{3E733933-4629-4E7D-AD2D-C9E17AEA2F6A}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532-471A-9B2E-1CA0992C74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9532-471A-9B2E-1CA0992C7402}"/>
            </c:ext>
          </c:extLst>
        </c:ser>
        <c:dLbls>
          <c:showLegendKey val="0"/>
          <c:showVal val="1"/>
          <c:showCatName val="0"/>
          <c:showSerName val="0"/>
          <c:showPercent val="0"/>
          <c:showBubbleSize val="0"/>
        </c:dLbls>
        <c:axId val="84219776"/>
        <c:axId val="84234240"/>
      </c:scatterChart>
      <c:valAx>
        <c:axId val="84219776"/>
        <c:scaling>
          <c:orientation val="minMax"/>
          <c:max val="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0"/>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福岡県宗像市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宗像市財政安定化プランで計画している通り、計画的な繰上償還の実施を行っていることにより、元利償還金が減少となった。今後も財政状況に応じて繰上償還を行い、投資的経費を精査したうえで計画的に地方債を発行し、財政の健全化に努めるもの。</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本市の積立額は</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年償還を想定し設定しており、平成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年度まで乖離が生じていたが、平成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年度より新規発行はしておらず、変動があったもの。</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福岡県宗像市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においては大型の投資的事業が概ね完了していることから、今後は減少傾向となる見込みである。また、現在まで充当可能財源等が将来負担額を上回り実質的な将来負担額は発生していない。引き続き、財政安定化プランで明示している通り、地方債現在高は</a:t>
          </a:r>
          <a:r>
            <a:rPr kumimoji="1" lang="en-US" altLang="ja-JP" sz="1400">
              <a:latin typeface="ＭＳ ゴシック" pitchFamily="49" charset="-128"/>
              <a:ea typeface="ＭＳ ゴシック" pitchFamily="49" charset="-128"/>
            </a:rPr>
            <a:t>250</a:t>
          </a:r>
          <a:r>
            <a:rPr kumimoji="1" lang="ja-JP" altLang="en-US" sz="1400">
              <a:latin typeface="ＭＳ ゴシック" pitchFamily="49" charset="-128"/>
              <a:ea typeface="ＭＳ ゴシック" pitchFamily="49" charset="-128"/>
            </a:rPr>
            <a:t>億円を一定の上限目安として定期的な繰上償還の実施などにより将来負担額の抑制に努めるもの。</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福岡県宗像市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財政調整基金は前年度に比べ減少しているが、利子運用による財産収入で基金残高としては増加傾向にある。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基金残高を今後も維持するとともに、宗像市公共施設アセットマネジメント推進計画に基づく事業については、積極的に公共施設等維持更新基金を活用し使途の明確化も図っていく。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公共施設等維持更新基金：市の保有する施設の改修・修繕に活用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ふるさと基金：ふるさと寄附金を積立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公共施設等維持更新基金については、財政調整基金からの振替による積立により、前年度と比べ増加となった。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公共施設等維持更新基金：宗像市公共施設アセットマネジメント推進計画に基づき、計画的に充当していく。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ふるさと基金：ふるさと寄附による前年度積立額のうち、一定額を取崩し、計画的に充当していく。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宗像市アセットマネジメント計画が令和元年度に更新の時期を迎えることから、今後公共施設等の改修にかかる事業費が増加する見込みである。そのため、公共施設等維持更新基金に振り替えるための計画的な取崩しにより、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万が一の災害にも対応できるよう、今後も基金残高を維持していく。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利子運用による財産収入の積立額が計画的な繰上償還のための取崩額を上回ったため基金残高は前年度と比較し、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市債残高を考慮しつつ、繰上償還実施の原資とする。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97,136
96,484
119.94
37,648,347
37,092,703
440,277
19,575,134
25,822,548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前年度と比べて</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ポイント増加し、類似団体平均とほぼ変わらない状況で推移している。平成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年度は大きな公共施設等の更新工事はなく、資産の経年の程度により微増する結果となった。今後は、宗像市アセットマネジメント推進計画に基づき、各施設の整備及び更新を進めていく。</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75" name="直線コネクタ 74"/>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6"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7" name="直線コネクタ 76"/>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78"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9" name="直線コネクタ 78"/>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80" name="有形固定資産減価償却率平均値テキスト"/>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81" name="フローチャート: 判断 80"/>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82" name="フローチャート: 判断 81"/>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83" name="フローチャート: 判断 82"/>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84" name="フローチャート: 判断 83"/>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34562</xdr:rowOff>
    </xdr:from>
    <xdr:to>
      <xdr:col>23</xdr:col>
      <xdr:colOff>136525</xdr:colOff>
      <xdr:row>29</xdr:row>
      <xdr:rowOff>136162</xdr:rowOff>
    </xdr:to>
    <xdr:sp macro="" textlink="">
      <xdr:nvSpPr>
        <xdr:cNvPr id="90" name="楕円 89"/>
        <xdr:cNvSpPr/>
      </xdr:nvSpPr>
      <xdr:spPr>
        <a:xfrm>
          <a:off x="4711700" y="57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57439</xdr:rowOff>
    </xdr:from>
    <xdr:ext cx="405111" cy="259045"/>
    <xdr:sp macro="" textlink="">
      <xdr:nvSpPr>
        <xdr:cNvPr id="91" name="有形固定資産減価償却率該当値テキスト"/>
        <xdr:cNvSpPr txBox="1"/>
      </xdr:nvSpPr>
      <xdr:spPr>
        <a:xfrm>
          <a:off x="4813300" y="5629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68489</xdr:rowOff>
    </xdr:from>
    <xdr:to>
      <xdr:col>19</xdr:col>
      <xdr:colOff>187325</xdr:colOff>
      <xdr:row>29</xdr:row>
      <xdr:rowOff>170089</xdr:rowOff>
    </xdr:to>
    <xdr:sp macro="" textlink="">
      <xdr:nvSpPr>
        <xdr:cNvPr id="92" name="楕円 91"/>
        <xdr:cNvSpPr/>
      </xdr:nvSpPr>
      <xdr:spPr>
        <a:xfrm>
          <a:off x="40005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85362</xdr:rowOff>
    </xdr:from>
    <xdr:to>
      <xdr:col>23</xdr:col>
      <xdr:colOff>85725</xdr:colOff>
      <xdr:row>29</xdr:row>
      <xdr:rowOff>119289</xdr:rowOff>
    </xdr:to>
    <xdr:cxnSp macro="">
      <xdr:nvCxnSpPr>
        <xdr:cNvPr id="93" name="直線コネクタ 92"/>
        <xdr:cNvCxnSpPr/>
      </xdr:nvCxnSpPr>
      <xdr:spPr>
        <a:xfrm flipV="1">
          <a:off x="4051300" y="5828937"/>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71574</xdr:rowOff>
    </xdr:from>
    <xdr:to>
      <xdr:col>15</xdr:col>
      <xdr:colOff>187325</xdr:colOff>
      <xdr:row>30</xdr:row>
      <xdr:rowOff>1724</xdr:rowOff>
    </xdr:to>
    <xdr:sp macro="" textlink="">
      <xdr:nvSpPr>
        <xdr:cNvPr id="94" name="楕円 93"/>
        <xdr:cNvSpPr/>
      </xdr:nvSpPr>
      <xdr:spPr>
        <a:xfrm>
          <a:off x="3238500" y="58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119289</xdr:rowOff>
    </xdr:from>
    <xdr:to>
      <xdr:col>19</xdr:col>
      <xdr:colOff>136525</xdr:colOff>
      <xdr:row>29</xdr:row>
      <xdr:rowOff>122374</xdr:rowOff>
    </xdr:to>
    <xdr:cxnSp macro="">
      <xdr:nvCxnSpPr>
        <xdr:cNvPr id="95" name="直線コネクタ 94"/>
        <xdr:cNvCxnSpPr/>
      </xdr:nvCxnSpPr>
      <xdr:spPr>
        <a:xfrm flipV="1">
          <a:off x="3289300" y="5862864"/>
          <a:ext cx="762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114753</xdr:rowOff>
    </xdr:from>
    <xdr:to>
      <xdr:col>11</xdr:col>
      <xdr:colOff>187325</xdr:colOff>
      <xdr:row>30</xdr:row>
      <xdr:rowOff>44903</xdr:rowOff>
    </xdr:to>
    <xdr:sp macro="" textlink="">
      <xdr:nvSpPr>
        <xdr:cNvPr id="96" name="楕円 95"/>
        <xdr:cNvSpPr/>
      </xdr:nvSpPr>
      <xdr:spPr>
        <a:xfrm>
          <a:off x="2476500" y="5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122374</xdr:rowOff>
    </xdr:from>
    <xdr:to>
      <xdr:col>15</xdr:col>
      <xdr:colOff>136525</xdr:colOff>
      <xdr:row>29</xdr:row>
      <xdr:rowOff>165553</xdr:rowOff>
    </xdr:to>
    <xdr:cxnSp macro="">
      <xdr:nvCxnSpPr>
        <xdr:cNvPr id="97" name="直線コネクタ 96"/>
        <xdr:cNvCxnSpPr/>
      </xdr:nvCxnSpPr>
      <xdr:spPr>
        <a:xfrm flipV="1">
          <a:off x="2527300" y="5865949"/>
          <a:ext cx="762000" cy="4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98" name="n_1aveValue有形固定資産減価償却率"/>
        <xdr:cNvSpPr txBox="1"/>
      </xdr:nvSpPr>
      <xdr:spPr>
        <a:xfrm>
          <a:off x="38360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99" name="n_2aveValue有形固定資産減価償却率"/>
        <xdr:cNvSpPr txBox="1"/>
      </xdr:nvSpPr>
      <xdr:spPr>
        <a:xfrm>
          <a:off x="30867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103885</xdr:rowOff>
    </xdr:from>
    <xdr:ext cx="405111" cy="259045"/>
    <xdr:sp macro="" textlink="">
      <xdr:nvSpPr>
        <xdr:cNvPr id="100" name="n_3aveValue有形固定資産減価償却率"/>
        <xdr:cNvSpPr txBox="1"/>
      </xdr:nvSpPr>
      <xdr:spPr>
        <a:xfrm>
          <a:off x="2324744" y="6018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15166</xdr:rowOff>
    </xdr:from>
    <xdr:ext cx="405111" cy="259045"/>
    <xdr:sp macro="" textlink="">
      <xdr:nvSpPr>
        <xdr:cNvPr id="101" name="n_1mainValue有形固定資産減価償却率"/>
        <xdr:cNvSpPr txBox="1"/>
      </xdr:nvSpPr>
      <xdr:spPr>
        <a:xfrm>
          <a:off x="3836044" y="5587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102" name="n_2mainValue有形固定資産減価償却率"/>
        <xdr:cNvSpPr txBox="1"/>
      </xdr:nvSpPr>
      <xdr:spPr>
        <a:xfrm>
          <a:off x="30867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61430</xdr:rowOff>
    </xdr:from>
    <xdr:ext cx="405111" cy="259045"/>
    <xdr:sp macro="" textlink="">
      <xdr:nvSpPr>
        <xdr:cNvPr id="103" name="n_3mainValue有形固定資産減価償却率"/>
        <xdr:cNvSpPr txBox="1"/>
      </xdr:nvSpPr>
      <xdr:spPr>
        <a:xfrm>
          <a:off x="2324744" y="5633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前年度と比べて</a:t>
          </a:r>
          <a:r>
            <a:rPr kumimoji="1" lang="en-US" altLang="ja-JP" sz="1100">
              <a:latin typeface="ＭＳ Ｐゴシック" panose="020B0600070205080204" pitchFamily="50" charset="-128"/>
              <a:ea typeface="ＭＳ Ｐゴシック" panose="020B0600070205080204" pitchFamily="50" charset="-128"/>
            </a:rPr>
            <a:t>28.4</a:t>
          </a:r>
          <a:r>
            <a:rPr kumimoji="1" lang="ja-JP" altLang="en-US" sz="1100">
              <a:latin typeface="ＭＳ Ｐゴシック" panose="020B0600070205080204" pitchFamily="50" charset="-128"/>
              <a:ea typeface="ＭＳ Ｐゴシック" panose="020B0600070205080204" pitchFamily="50" charset="-128"/>
            </a:rPr>
            <a:t>ポイント増加しているが、類似団体平均より低い水準で推移している。これは、財政調整基金や減債基金などの充当可能基金残高を高い水準で保有できているためである。</a:t>
          </a: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32" name="直線コネクタ 131"/>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35"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36" name="直線コネクタ 135"/>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37256</xdr:rowOff>
    </xdr:from>
    <xdr:ext cx="469744" cy="259045"/>
    <xdr:sp macro="" textlink="">
      <xdr:nvSpPr>
        <xdr:cNvPr id="137" name="債務償還比率平均値テキスト"/>
        <xdr:cNvSpPr txBox="1"/>
      </xdr:nvSpPr>
      <xdr:spPr>
        <a:xfrm>
          <a:off x="14846300" y="5780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38" name="フローチャート: 判断 137"/>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9" name="フローチャート: 判断 138"/>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82289</xdr:rowOff>
    </xdr:from>
    <xdr:to>
      <xdr:col>76</xdr:col>
      <xdr:colOff>73025</xdr:colOff>
      <xdr:row>33</xdr:row>
      <xdr:rowOff>12439</xdr:rowOff>
    </xdr:to>
    <xdr:sp macro="" textlink="">
      <xdr:nvSpPr>
        <xdr:cNvPr id="145" name="楕円 144"/>
        <xdr:cNvSpPr/>
      </xdr:nvSpPr>
      <xdr:spPr>
        <a:xfrm>
          <a:off x="14744700" y="63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60716</xdr:rowOff>
    </xdr:from>
    <xdr:ext cx="469744" cy="259045"/>
    <xdr:sp macro="" textlink="">
      <xdr:nvSpPr>
        <xdr:cNvPr id="146" name="債務償還比率該当値テキスト"/>
        <xdr:cNvSpPr txBox="1"/>
      </xdr:nvSpPr>
      <xdr:spPr>
        <a:xfrm>
          <a:off x="14846300" y="631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116353</xdr:rowOff>
    </xdr:from>
    <xdr:to>
      <xdr:col>72</xdr:col>
      <xdr:colOff>123825</xdr:colOff>
      <xdr:row>33</xdr:row>
      <xdr:rowOff>46503</xdr:rowOff>
    </xdr:to>
    <xdr:sp macro="" textlink="">
      <xdr:nvSpPr>
        <xdr:cNvPr id="147" name="楕円 146"/>
        <xdr:cNvSpPr/>
      </xdr:nvSpPr>
      <xdr:spPr>
        <a:xfrm>
          <a:off x="14033500" y="637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133089</xdr:rowOff>
    </xdr:from>
    <xdr:to>
      <xdr:col>76</xdr:col>
      <xdr:colOff>22225</xdr:colOff>
      <xdr:row>32</xdr:row>
      <xdr:rowOff>167153</xdr:rowOff>
    </xdr:to>
    <xdr:cxnSp macro="">
      <xdr:nvCxnSpPr>
        <xdr:cNvPr id="148" name="直線コネクタ 147"/>
        <xdr:cNvCxnSpPr/>
      </xdr:nvCxnSpPr>
      <xdr:spPr>
        <a:xfrm flipV="1">
          <a:off x="14084300" y="6391014"/>
          <a:ext cx="711200" cy="3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89206</xdr:rowOff>
    </xdr:from>
    <xdr:ext cx="469744" cy="259045"/>
    <xdr:sp macro="" textlink="">
      <xdr:nvSpPr>
        <xdr:cNvPr id="149" name="n_1aveValue債務償還比率"/>
        <xdr:cNvSpPr txBox="1"/>
      </xdr:nvSpPr>
      <xdr:spPr>
        <a:xfrm>
          <a:off x="13836727" y="566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37630</xdr:rowOff>
    </xdr:from>
    <xdr:ext cx="469744" cy="259045"/>
    <xdr:sp macro="" textlink="">
      <xdr:nvSpPr>
        <xdr:cNvPr id="150" name="n_1mainValue債務償還比率"/>
        <xdr:cNvSpPr txBox="1"/>
      </xdr:nvSpPr>
      <xdr:spPr>
        <a:xfrm>
          <a:off x="13836727" y="646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97,136
96,484
119.94
37,648,347
37,092,703
440,277
19,575,134
25,822,548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xdr:cNvSpPr txBox="1"/>
      </xdr:nvSpPr>
      <xdr:spPr>
        <a:xfrm>
          <a:off x="467360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43361</xdr:rowOff>
    </xdr:from>
    <xdr:to>
      <xdr:col>24</xdr:col>
      <xdr:colOff>114300</xdr:colOff>
      <xdr:row>36</xdr:row>
      <xdr:rowOff>144961</xdr:rowOff>
    </xdr:to>
    <xdr:sp macro="" textlink="">
      <xdr:nvSpPr>
        <xdr:cNvPr id="72" name="楕円 71"/>
        <xdr:cNvSpPr/>
      </xdr:nvSpPr>
      <xdr:spPr>
        <a:xfrm>
          <a:off x="45847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66238</xdr:rowOff>
    </xdr:from>
    <xdr:ext cx="405111" cy="259045"/>
    <xdr:sp macro="" textlink="">
      <xdr:nvSpPr>
        <xdr:cNvPr id="73" name="【道路】&#10;有形固定資産減価償却率該当値テキスト"/>
        <xdr:cNvSpPr txBox="1"/>
      </xdr:nvSpPr>
      <xdr:spPr>
        <a:xfrm>
          <a:off x="4673600" y="606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71120</xdr:rowOff>
    </xdr:from>
    <xdr:to>
      <xdr:col>20</xdr:col>
      <xdr:colOff>38100</xdr:colOff>
      <xdr:row>37</xdr:row>
      <xdr:rowOff>1270</xdr:rowOff>
    </xdr:to>
    <xdr:sp macro="" textlink="">
      <xdr:nvSpPr>
        <xdr:cNvPr id="74" name="楕円 73"/>
        <xdr:cNvSpPr/>
      </xdr:nvSpPr>
      <xdr:spPr>
        <a:xfrm>
          <a:off x="3746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94161</xdr:rowOff>
    </xdr:from>
    <xdr:to>
      <xdr:col>24</xdr:col>
      <xdr:colOff>63500</xdr:colOff>
      <xdr:row>36</xdr:row>
      <xdr:rowOff>121920</xdr:rowOff>
    </xdr:to>
    <xdr:cxnSp macro="">
      <xdr:nvCxnSpPr>
        <xdr:cNvPr id="75" name="直線コネクタ 74"/>
        <xdr:cNvCxnSpPr/>
      </xdr:nvCxnSpPr>
      <xdr:spPr>
        <a:xfrm flipV="1">
          <a:off x="3797300" y="626636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100511</xdr:rowOff>
    </xdr:from>
    <xdr:to>
      <xdr:col>15</xdr:col>
      <xdr:colOff>101600</xdr:colOff>
      <xdr:row>37</xdr:row>
      <xdr:rowOff>30661</xdr:rowOff>
    </xdr:to>
    <xdr:sp macro="" textlink="">
      <xdr:nvSpPr>
        <xdr:cNvPr id="76" name="楕円 75"/>
        <xdr:cNvSpPr/>
      </xdr:nvSpPr>
      <xdr:spPr>
        <a:xfrm>
          <a:off x="2857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121920</xdr:rowOff>
    </xdr:from>
    <xdr:to>
      <xdr:col>19</xdr:col>
      <xdr:colOff>177800</xdr:colOff>
      <xdr:row>36</xdr:row>
      <xdr:rowOff>151311</xdr:rowOff>
    </xdr:to>
    <xdr:cxnSp macro="">
      <xdr:nvCxnSpPr>
        <xdr:cNvPr id="77" name="直線コネクタ 76"/>
        <xdr:cNvCxnSpPr/>
      </xdr:nvCxnSpPr>
      <xdr:spPr>
        <a:xfrm flipV="1">
          <a:off x="2908300" y="629412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128270</xdr:rowOff>
    </xdr:from>
    <xdr:to>
      <xdr:col>10</xdr:col>
      <xdr:colOff>165100</xdr:colOff>
      <xdr:row>37</xdr:row>
      <xdr:rowOff>58420</xdr:rowOff>
    </xdr:to>
    <xdr:sp macro="" textlink="">
      <xdr:nvSpPr>
        <xdr:cNvPr id="78" name="楕円 77"/>
        <xdr:cNvSpPr/>
      </xdr:nvSpPr>
      <xdr:spPr>
        <a:xfrm>
          <a:off x="1968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151311</xdr:rowOff>
    </xdr:from>
    <xdr:to>
      <xdr:col>15</xdr:col>
      <xdr:colOff>50800</xdr:colOff>
      <xdr:row>37</xdr:row>
      <xdr:rowOff>7620</xdr:rowOff>
    </xdr:to>
    <xdr:cxnSp macro="">
      <xdr:nvCxnSpPr>
        <xdr:cNvPr id="79" name="直線コネクタ 78"/>
        <xdr:cNvCxnSpPr/>
      </xdr:nvCxnSpPr>
      <xdr:spPr>
        <a:xfrm flipV="1">
          <a:off x="2019300" y="632351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80" name="n_1aveValue【道路】&#10;有形固定資産減価償却率"/>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81" name="n_2aveValue【道路】&#10;有形固定資産減価償却率"/>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2" name="n_3aveValue【道路】&#10;有形固定資産減価償却率"/>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17797</xdr:rowOff>
    </xdr:from>
    <xdr:ext cx="405111" cy="259045"/>
    <xdr:sp macro="" textlink="">
      <xdr:nvSpPr>
        <xdr:cNvPr id="83" name="n_1mainValue【道路】&#10;有形固定資産減価償却率"/>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47188</xdr:rowOff>
    </xdr:from>
    <xdr:ext cx="405111" cy="259045"/>
    <xdr:sp macro="" textlink="">
      <xdr:nvSpPr>
        <xdr:cNvPr id="84" name="n_2mainValue【道路】&#10;有形固定資産減価償却率"/>
        <xdr:cNvSpPr txBox="1"/>
      </xdr:nvSpPr>
      <xdr:spPr>
        <a:xfrm>
          <a:off x="27057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49547</xdr:rowOff>
    </xdr:from>
    <xdr:ext cx="405111" cy="259045"/>
    <xdr:sp macro="" textlink="">
      <xdr:nvSpPr>
        <xdr:cNvPr id="85" name="n_3mainValue【道路】&#10;有形固定資産減価償却率"/>
        <xdr:cNvSpPr txBox="1"/>
      </xdr:nvSpPr>
      <xdr:spPr>
        <a:xfrm>
          <a:off x="1816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21734</xdr:rowOff>
    </xdr:from>
    <xdr:ext cx="469744" cy="259045"/>
    <xdr:sp macro="" textlink="">
      <xdr:nvSpPr>
        <xdr:cNvPr id="114" name="【道路】&#10;一人当たり延長平均値テキスト"/>
        <xdr:cNvSpPr txBox="1"/>
      </xdr:nvSpPr>
      <xdr:spPr>
        <a:xfrm>
          <a:off x="10515600" y="705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8" name="フローチャート: 判断 117"/>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24499</xdr:rowOff>
    </xdr:from>
    <xdr:to>
      <xdr:col>55</xdr:col>
      <xdr:colOff>50800</xdr:colOff>
      <xdr:row>41</xdr:row>
      <xdr:rowOff>126099</xdr:rowOff>
    </xdr:to>
    <xdr:sp macro="" textlink="">
      <xdr:nvSpPr>
        <xdr:cNvPr id="124" name="楕円 123"/>
        <xdr:cNvSpPr/>
      </xdr:nvSpPr>
      <xdr:spPr>
        <a:xfrm>
          <a:off x="10426700" y="70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155326</xdr:rowOff>
    </xdr:from>
    <xdr:ext cx="534377" cy="259045"/>
    <xdr:sp macro="" textlink="">
      <xdr:nvSpPr>
        <xdr:cNvPr id="125" name="【道路】&#10;一人当たり延長該当値テキスト"/>
        <xdr:cNvSpPr txBox="1"/>
      </xdr:nvSpPr>
      <xdr:spPr>
        <a:xfrm>
          <a:off x="10515600" y="68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23660</xdr:rowOff>
    </xdr:from>
    <xdr:to>
      <xdr:col>50</xdr:col>
      <xdr:colOff>165100</xdr:colOff>
      <xdr:row>41</xdr:row>
      <xdr:rowOff>125260</xdr:rowOff>
    </xdr:to>
    <xdr:sp macro="" textlink="">
      <xdr:nvSpPr>
        <xdr:cNvPr id="126" name="楕円 125"/>
        <xdr:cNvSpPr/>
      </xdr:nvSpPr>
      <xdr:spPr>
        <a:xfrm>
          <a:off x="9588500" y="705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74460</xdr:rowOff>
    </xdr:from>
    <xdr:to>
      <xdr:col>55</xdr:col>
      <xdr:colOff>0</xdr:colOff>
      <xdr:row>41</xdr:row>
      <xdr:rowOff>75299</xdr:rowOff>
    </xdr:to>
    <xdr:cxnSp macro="">
      <xdr:nvCxnSpPr>
        <xdr:cNvPr id="127" name="直線コネクタ 126"/>
        <xdr:cNvCxnSpPr/>
      </xdr:nvCxnSpPr>
      <xdr:spPr>
        <a:xfrm>
          <a:off x="9639300" y="7103910"/>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23813</xdr:rowOff>
    </xdr:from>
    <xdr:to>
      <xdr:col>46</xdr:col>
      <xdr:colOff>38100</xdr:colOff>
      <xdr:row>41</xdr:row>
      <xdr:rowOff>125413</xdr:rowOff>
    </xdr:to>
    <xdr:sp macro="" textlink="">
      <xdr:nvSpPr>
        <xdr:cNvPr id="128" name="楕円 127"/>
        <xdr:cNvSpPr/>
      </xdr:nvSpPr>
      <xdr:spPr>
        <a:xfrm>
          <a:off x="8699500" y="705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74460</xdr:rowOff>
    </xdr:from>
    <xdr:to>
      <xdr:col>50</xdr:col>
      <xdr:colOff>114300</xdr:colOff>
      <xdr:row>41</xdr:row>
      <xdr:rowOff>74613</xdr:rowOff>
    </xdr:to>
    <xdr:cxnSp macro="">
      <xdr:nvCxnSpPr>
        <xdr:cNvPr id="129" name="直線コネクタ 128"/>
        <xdr:cNvCxnSpPr/>
      </xdr:nvCxnSpPr>
      <xdr:spPr>
        <a:xfrm flipV="1">
          <a:off x="8750300" y="7103910"/>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23596</xdr:rowOff>
    </xdr:from>
    <xdr:to>
      <xdr:col>41</xdr:col>
      <xdr:colOff>101600</xdr:colOff>
      <xdr:row>41</xdr:row>
      <xdr:rowOff>125196</xdr:rowOff>
    </xdr:to>
    <xdr:sp macro="" textlink="">
      <xdr:nvSpPr>
        <xdr:cNvPr id="130" name="楕円 129"/>
        <xdr:cNvSpPr/>
      </xdr:nvSpPr>
      <xdr:spPr>
        <a:xfrm>
          <a:off x="7810500" y="705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74396</xdr:rowOff>
    </xdr:from>
    <xdr:to>
      <xdr:col>45</xdr:col>
      <xdr:colOff>177800</xdr:colOff>
      <xdr:row>41</xdr:row>
      <xdr:rowOff>74613</xdr:rowOff>
    </xdr:to>
    <xdr:cxnSp macro="">
      <xdr:nvCxnSpPr>
        <xdr:cNvPr id="131" name="直線コネクタ 130"/>
        <xdr:cNvCxnSpPr/>
      </xdr:nvCxnSpPr>
      <xdr:spPr>
        <a:xfrm>
          <a:off x="7861300" y="7103846"/>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142663</xdr:rowOff>
    </xdr:from>
    <xdr:ext cx="469744" cy="259045"/>
    <xdr:sp macro="" textlink="">
      <xdr:nvSpPr>
        <xdr:cNvPr id="132" name="n_1aveValue【道路】&#10;一人当たり延長"/>
        <xdr:cNvSpPr txBox="1"/>
      </xdr:nvSpPr>
      <xdr:spPr>
        <a:xfrm>
          <a:off x="9391727" y="717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144822</xdr:rowOff>
    </xdr:from>
    <xdr:ext cx="469744" cy="259045"/>
    <xdr:sp macro="" textlink="">
      <xdr:nvSpPr>
        <xdr:cNvPr id="133" name="n_2aveValue【道路】&#10;一人当たり延長"/>
        <xdr:cNvSpPr txBox="1"/>
      </xdr:nvSpPr>
      <xdr:spPr>
        <a:xfrm>
          <a:off x="8515427" y="717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163072</xdr:rowOff>
    </xdr:from>
    <xdr:ext cx="469744" cy="259045"/>
    <xdr:sp macro="" textlink="">
      <xdr:nvSpPr>
        <xdr:cNvPr id="134" name="n_3aveValue【道路】&#10;一人当たり延長"/>
        <xdr:cNvSpPr txBox="1"/>
      </xdr:nvSpPr>
      <xdr:spPr>
        <a:xfrm>
          <a:off x="7626427" y="719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141787</xdr:rowOff>
    </xdr:from>
    <xdr:ext cx="534377" cy="259045"/>
    <xdr:sp macro="" textlink="">
      <xdr:nvSpPr>
        <xdr:cNvPr id="135" name="n_1mainValue【道路】&#10;一人当たり延長"/>
        <xdr:cNvSpPr txBox="1"/>
      </xdr:nvSpPr>
      <xdr:spPr>
        <a:xfrm>
          <a:off x="9359411" y="682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141940</xdr:rowOff>
    </xdr:from>
    <xdr:ext cx="534377" cy="259045"/>
    <xdr:sp macro="" textlink="">
      <xdr:nvSpPr>
        <xdr:cNvPr id="136" name="n_2mainValue【道路】&#10;一人当たり延長"/>
        <xdr:cNvSpPr txBox="1"/>
      </xdr:nvSpPr>
      <xdr:spPr>
        <a:xfrm>
          <a:off x="8483111" y="682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141723</xdr:rowOff>
    </xdr:from>
    <xdr:ext cx="534377" cy="259045"/>
    <xdr:sp macro="" textlink="">
      <xdr:nvSpPr>
        <xdr:cNvPr id="137" name="n_3mainValue【道路】&#10;一人当たり延長"/>
        <xdr:cNvSpPr txBox="1"/>
      </xdr:nvSpPr>
      <xdr:spPr>
        <a:xfrm>
          <a:off x="7594111" y="682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159493</xdr:rowOff>
    </xdr:from>
    <xdr:ext cx="405111" cy="259045"/>
    <xdr:sp macro="" textlink="">
      <xdr:nvSpPr>
        <xdr:cNvPr id="168" name="【橋りょう・トンネル】&#10;有形固定資産減価償却率平均値テキスト"/>
        <xdr:cNvSpPr txBox="1"/>
      </xdr:nvSpPr>
      <xdr:spPr>
        <a:xfrm>
          <a:off x="46736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72" name="フローチャート: 判断 171"/>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166370</xdr:rowOff>
    </xdr:from>
    <xdr:to>
      <xdr:col>24</xdr:col>
      <xdr:colOff>114300</xdr:colOff>
      <xdr:row>59</xdr:row>
      <xdr:rowOff>96520</xdr:rowOff>
    </xdr:to>
    <xdr:sp macro="" textlink="">
      <xdr:nvSpPr>
        <xdr:cNvPr id="178" name="楕円 177"/>
        <xdr:cNvSpPr/>
      </xdr:nvSpPr>
      <xdr:spPr>
        <a:xfrm>
          <a:off x="4584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17797</xdr:rowOff>
    </xdr:from>
    <xdr:ext cx="405111" cy="259045"/>
    <xdr:sp macro="" textlink="">
      <xdr:nvSpPr>
        <xdr:cNvPr id="179" name="【橋りょう・トンネル】&#10;有形固定資産減価償却率該当値テキスト"/>
        <xdr:cNvSpPr txBox="1"/>
      </xdr:nvSpPr>
      <xdr:spPr>
        <a:xfrm>
          <a:off x="4673600"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40640</xdr:rowOff>
    </xdr:from>
    <xdr:to>
      <xdr:col>20</xdr:col>
      <xdr:colOff>38100</xdr:colOff>
      <xdr:row>59</xdr:row>
      <xdr:rowOff>142240</xdr:rowOff>
    </xdr:to>
    <xdr:sp macro="" textlink="">
      <xdr:nvSpPr>
        <xdr:cNvPr id="180" name="楕円 179"/>
        <xdr:cNvSpPr/>
      </xdr:nvSpPr>
      <xdr:spPr>
        <a:xfrm>
          <a:off x="3746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45720</xdr:rowOff>
    </xdr:from>
    <xdr:to>
      <xdr:col>24</xdr:col>
      <xdr:colOff>63500</xdr:colOff>
      <xdr:row>59</xdr:row>
      <xdr:rowOff>91440</xdr:rowOff>
    </xdr:to>
    <xdr:cxnSp macro="">
      <xdr:nvCxnSpPr>
        <xdr:cNvPr id="181" name="直線コネクタ 180"/>
        <xdr:cNvCxnSpPr/>
      </xdr:nvCxnSpPr>
      <xdr:spPr>
        <a:xfrm flipV="1">
          <a:off x="3797300" y="101612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50437</xdr:rowOff>
    </xdr:from>
    <xdr:to>
      <xdr:col>15</xdr:col>
      <xdr:colOff>101600</xdr:colOff>
      <xdr:row>59</xdr:row>
      <xdr:rowOff>152037</xdr:rowOff>
    </xdr:to>
    <xdr:sp macro="" textlink="">
      <xdr:nvSpPr>
        <xdr:cNvPr id="182" name="楕円 181"/>
        <xdr:cNvSpPr/>
      </xdr:nvSpPr>
      <xdr:spPr>
        <a:xfrm>
          <a:off x="2857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91440</xdr:rowOff>
    </xdr:from>
    <xdr:to>
      <xdr:col>19</xdr:col>
      <xdr:colOff>177800</xdr:colOff>
      <xdr:row>59</xdr:row>
      <xdr:rowOff>101237</xdr:rowOff>
    </xdr:to>
    <xdr:cxnSp macro="">
      <xdr:nvCxnSpPr>
        <xdr:cNvPr id="183" name="直線コネクタ 182"/>
        <xdr:cNvCxnSpPr/>
      </xdr:nvCxnSpPr>
      <xdr:spPr>
        <a:xfrm flipV="1">
          <a:off x="2908300" y="1020699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74930</xdr:rowOff>
    </xdr:from>
    <xdr:to>
      <xdr:col>10</xdr:col>
      <xdr:colOff>165100</xdr:colOff>
      <xdr:row>60</xdr:row>
      <xdr:rowOff>5080</xdr:rowOff>
    </xdr:to>
    <xdr:sp macro="" textlink="">
      <xdr:nvSpPr>
        <xdr:cNvPr id="184" name="楕円 183"/>
        <xdr:cNvSpPr/>
      </xdr:nvSpPr>
      <xdr:spPr>
        <a:xfrm>
          <a:off x="1968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101237</xdr:rowOff>
    </xdr:from>
    <xdr:to>
      <xdr:col>15</xdr:col>
      <xdr:colOff>50800</xdr:colOff>
      <xdr:row>59</xdr:row>
      <xdr:rowOff>125730</xdr:rowOff>
    </xdr:to>
    <xdr:cxnSp macro="">
      <xdr:nvCxnSpPr>
        <xdr:cNvPr id="185" name="直線コネクタ 184"/>
        <xdr:cNvCxnSpPr/>
      </xdr:nvCxnSpPr>
      <xdr:spPr>
        <a:xfrm flipV="1">
          <a:off x="2019300" y="1021678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86" name="n_1aveValue【橋りょう・トンネル】&#10;有形固定資産減価償却率"/>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87" name="n_2aveValue【橋りょう・トンネル】&#10;有形固定資産減価償却率"/>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35396</xdr:rowOff>
    </xdr:from>
    <xdr:ext cx="405111" cy="259045"/>
    <xdr:sp macro="" textlink="">
      <xdr:nvSpPr>
        <xdr:cNvPr id="188" name="n_3aveValue【橋りょう・トンネル】&#10;有形固定資産減価償却率"/>
        <xdr:cNvSpPr txBox="1"/>
      </xdr:nvSpPr>
      <xdr:spPr>
        <a:xfrm>
          <a:off x="1816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133367</xdr:rowOff>
    </xdr:from>
    <xdr:ext cx="405111" cy="259045"/>
    <xdr:sp macro="" textlink="">
      <xdr:nvSpPr>
        <xdr:cNvPr id="189" name="n_1mainValue【橋りょう・トンネル】&#10;有形固定資産減価償却率"/>
        <xdr:cNvSpPr txBox="1"/>
      </xdr:nvSpPr>
      <xdr:spPr>
        <a:xfrm>
          <a:off x="35820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143164</xdr:rowOff>
    </xdr:from>
    <xdr:ext cx="405111" cy="259045"/>
    <xdr:sp macro="" textlink="">
      <xdr:nvSpPr>
        <xdr:cNvPr id="190" name="n_2mainValue【橋りょう・トンネル】&#10;有形固定資産減価償却率"/>
        <xdr:cNvSpPr txBox="1"/>
      </xdr:nvSpPr>
      <xdr:spPr>
        <a:xfrm>
          <a:off x="2705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91" name="n_3mainValue【橋りょう・トンネル】&#10;有形固定資産減価償却率"/>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41855</xdr:rowOff>
    </xdr:from>
    <xdr:ext cx="599010" cy="259045"/>
    <xdr:sp macro="" textlink="">
      <xdr:nvSpPr>
        <xdr:cNvPr id="220" name="【橋りょう・トンネル】&#10;一人当たり有形固定資産（償却資産）額平均値テキスト"/>
        <xdr:cNvSpPr txBox="1"/>
      </xdr:nvSpPr>
      <xdr:spPr>
        <a:xfrm>
          <a:off x="10515600" y="10843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24" name="フローチャート: 判断 223"/>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159912</xdr:rowOff>
    </xdr:from>
    <xdr:to>
      <xdr:col>55</xdr:col>
      <xdr:colOff>50800</xdr:colOff>
      <xdr:row>63</xdr:row>
      <xdr:rowOff>90062</xdr:rowOff>
    </xdr:to>
    <xdr:sp macro="" textlink="">
      <xdr:nvSpPr>
        <xdr:cNvPr id="230" name="楕円 229"/>
        <xdr:cNvSpPr/>
      </xdr:nvSpPr>
      <xdr:spPr>
        <a:xfrm>
          <a:off x="10426700" y="1078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11339</xdr:rowOff>
    </xdr:from>
    <xdr:ext cx="599010" cy="259045"/>
    <xdr:sp macro="" textlink="">
      <xdr:nvSpPr>
        <xdr:cNvPr id="231" name="【橋りょう・トンネル】&#10;一人当たり有形固定資産（償却資産）額該当値テキスト"/>
        <xdr:cNvSpPr txBox="1"/>
      </xdr:nvSpPr>
      <xdr:spPr>
        <a:xfrm>
          <a:off x="10515600" y="1064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155951</xdr:rowOff>
    </xdr:from>
    <xdr:to>
      <xdr:col>50</xdr:col>
      <xdr:colOff>165100</xdr:colOff>
      <xdr:row>63</xdr:row>
      <xdr:rowOff>86101</xdr:rowOff>
    </xdr:to>
    <xdr:sp macro="" textlink="">
      <xdr:nvSpPr>
        <xdr:cNvPr id="232" name="楕円 231"/>
        <xdr:cNvSpPr/>
      </xdr:nvSpPr>
      <xdr:spPr>
        <a:xfrm>
          <a:off x="9588500" y="1078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35301</xdr:rowOff>
    </xdr:from>
    <xdr:to>
      <xdr:col>55</xdr:col>
      <xdr:colOff>0</xdr:colOff>
      <xdr:row>63</xdr:row>
      <xdr:rowOff>39262</xdr:rowOff>
    </xdr:to>
    <xdr:cxnSp macro="">
      <xdr:nvCxnSpPr>
        <xdr:cNvPr id="233" name="直線コネクタ 232"/>
        <xdr:cNvCxnSpPr/>
      </xdr:nvCxnSpPr>
      <xdr:spPr>
        <a:xfrm>
          <a:off x="9639300" y="10836651"/>
          <a:ext cx="838200" cy="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159008</xdr:rowOff>
    </xdr:from>
    <xdr:to>
      <xdr:col>46</xdr:col>
      <xdr:colOff>38100</xdr:colOff>
      <xdr:row>63</xdr:row>
      <xdr:rowOff>89158</xdr:rowOff>
    </xdr:to>
    <xdr:sp macro="" textlink="">
      <xdr:nvSpPr>
        <xdr:cNvPr id="234" name="楕円 233"/>
        <xdr:cNvSpPr/>
      </xdr:nvSpPr>
      <xdr:spPr>
        <a:xfrm>
          <a:off x="8699500" y="1078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35301</xdr:rowOff>
    </xdr:from>
    <xdr:to>
      <xdr:col>50</xdr:col>
      <xdr:colOff>114300</xdr:colOff>
      <xdr:row>63</xdr:row>
      <xdr:rowOff>38358</xdr:rowOff>
    </xdr:to>
    <xdr:cxnSp macro="">
      <xdr:nvCxnSpPr>
        <xdr:cNvPr id="235" name="直線コネクタ 234"/>
        <xdr:cNvCxnSpPr/>
      </xdr:nvCxnSpPr>
      <xdr:spPr>
        <a:xfrm flipV="1">
          <a:off x="8750300" y="10836651"/>
          <a:ext cx="889000" cy="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159106</xdr:rowOff>
    </xdr:from>
    <xdr:to>
      <xdr:col>41</xdr:col>
      <xdr:colOff>101600</xdr:colOff>
      <xdr:row>63</xdr:row>
      <xdr:rowOff>89256</xdr:rowOff>
    </xdr:to>
    <xdr:sp macro="" textlink="">
      <xdr:nvSpPr>
        <xdr:cNvPr id="236" name="楕円 235"/>
        <xdr:cNvSpPr/>
      </xdr:nvSpPr>
      <xdr:spPr>
        <a:xfrm>
          <a:off x="7810500" y="1078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38358</xdr:rowOff>
    </xdr:from>
    <xdr:to>
      <xdr:col>45</xdr:col>
      <xdr:colOff>177800</xdr:colOff>
      <xdr:row>63</xdr:row>
      <xdr:rowOff>38456</xdr:rowOff>
    </xdr:to>
    <xdr:cxnSp macro="">
      <xdr:nvCxnSpPr>
        <xdr:cNvPr id="237" name="直線コネクタ 236"/>
        <xdr:cNvCxnSpPr/>
      </xdr:nvCxnSpPr>
      <xdr:spPr>
        <a:xfrm flipV="1">
          <a:off x="7861300" y="10839708"/>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154958</xdr:rowOff>
    </xdr:from>
    <xdr:ext cx="599010" cy="259045"/>
    <xdr:sp macro="" textlink="">
      <xdr:nvSpPr>
        <xdr:cNvPr id="238" name="n_1aveValue【橋りょう・トンネル】&#10;一人当たり有形固定資産（償却資産）額"/>
        <xdr:cNvSpPr txBox="1"/>
      </xdr:nvSpPr>
      <xdr:spPr>
        <a:xfrm>
          <a:off x="9327095" y="109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155531</xdr:rowOff>
    </xdr:from>
    <xdr:ext cx="599010" cy="259045"/>
    <xdr:sp macro="" textlink="">
      <xdr:nvSpPr>
        <xdr:cNvPr id="239" name="n_2aveValue【橋りょう・トンネル】&#10;一人当たり有形固定資産（償却資産）額"/>
        <xdr:cNvSpPr txBox="1"/>
      </xdr:nvSpPr>
      <xdr:spPr>
        <a:xfrm>
          <a:off x="8450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146838</xdr:rowOff>
    </xdr:from>
    <xdr:ext cx="599010" cy="259045"/>
    <xdr:sp macro="" textlink="">
      <xdr:nvSpPr>
        <xdr:cNvPr id="240" name="n_3aveValue【橋りょう・トンネル】&#10;一人当たり有形固定資産（償却資産）額"/>
        <xdr:cNvSpPr txBox="1"/>
      </xdr:nvSpPr>
      <xdr:spPr>
        <a:xfrm>
          <a:off x="7561795"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102628</xdr:rowOff>
    </xdr:from>
    <xdr:ext cx="599010" cy="259045"/>
    <xdr:sp macro="" textlink="">
      <xdr:nvSpPr>
        <xdr:cNvPr id="241" name="n_1mainValue【橋りょう・トンネル】&#10;一人当たり有形固定資産（償却資産）額"/>
        <xdr:cNvSpPr txBox="1"/>
      </xdr:nvSpPr>
      <xdr:spPr>
        <a:xfrm>
          <a:off x="9327095" y="1056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105685</xdr:rowOff>
    </xdr:from>
    <xdr:ext cx="599010" cy="259045"/>
    <xdr:sp macro="" textlink="">
      <xdr:nvSpPr>
        <xdr:cNvPr id="242" name="n_2mainValue【橋りょう・トンネル】&#10;一人当たり有形固定資産（償却資産）額"/>
        <xdr:cNvSpPr txBox="1"/>
      </xdr:nvSpPr>
      <xdr:spPr>
        <a:xfrm>
          <a:off x="8450795" y="1056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105783</xdr:rowOff>
    </xdr:from>
    <xdr:ext cx="599010" cy="259045"/>
    <xdr:sp macro="" textlink="">
      <xdr:nvSpPr>
        <xdr:cNvPr id="243" name="n_3mainValue【橋りょう・トンネル】&#10;一人当たり有形固定資産（償却資産）額"/>
        <xdr:cNvSpPr txBox="1"/>
      </xdr:nvSpPr>
      <xdr:spPr>
        <a:xfrm>
          <a:off x="7561795" y="1056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68" name="直線コネクタ 267"/>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69"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70" name="直線コネクタ 269"/>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73" name="【公営住宅】&#10;有形固定資産減価償却率平均値テキスト"/>
        <xdr:cNvSpPr txBox="1"/>
      </xdr:nvSpPr>
      <xdr:spPr>
        <a:xfrm>
          <a:off x="4673600" y="1406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74" name="フローチャート: 判断 273"/>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75" name="フローチャート: 判断 274"/>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76" name="フローチャート: 判断 275"/>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77" name="フローチャート: 判断 276"/>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283" name="楕円 282"/>
        <xdr:cNvSpPr/>
      </xdr:nvSpPr>
      <xdr:spPr>
        <a:xfrm>
          <a:off x="45847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164482</xdr:rowOff>
    </xdr:from>
    <xdr:ext cx="405111" cy="259045"/>
    <xdr:sp macro="" textlink="">
      <xdr:nvSpPr>
        <xdr:cNvPr id="284" name="【公営住宅】&#10;有形固定資産減価償却率該当値テキスト"/>
        <xdr:cNvSpPr txBox="1"/>
      </xdr:nvSpPr>
      <xdr:spPr>
        <a:xfrm>
          <a:off x="4673600"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164464</xdr:rowOff>
    </xdr:from>
    <xdr:to>
      <xdr:col>20</xdr:col>
      <xdr:colOff>38100</xdr:colOff>
      <xdr:row>82</xdr:row>
      <xdr:rowOff>94614</xdr:rowOff>
    </xdr:to>
    <xdr:sp macro="" textlink="">
      <xdr:nvSpPr>
        <xdr:cNvPr id="285" name="楕円 284"/>
        <xdr:cNvSpPr/>
      </xdr:nvSpPr>
      <xdr:spPr>
        <a:xfrm>
          <a:off x="3746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20955</xdr:rowOff>
    </xdr:from>
    <xdr:to>
      <xdr:col>24</xdr:col>
      <xdr:colOff>63500</xdr:colOff>
      <xdr:row>82</xdr:row>
      <xdr:rowOff>43814</xdr:rowOff>
    </xdr:to>
    <xdr:cxnSp macro="">
      <xdr:nvCxnSpPr>
        <xdr:cNvPr id="286" name="直線コネクタ 285"/>
        <xdr:cNvCxnSpPr/>
      </xdr:nvCxnSpPr>
      <xdr:spPr>
        <a:xfrm flipV="1">
          <a:off x="3797300" y="1407985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128270</xdr:rowOff>
    </xdr:from>
    <xdr:to>
      <xdr:col>15</xdr:col>
      <xdr:colOff>101600</xdr:colOff>
      <xdr:row>82</xdr:row>
      <xdr:rowOff>58420</xdr:rowOff>
    </xdr:to>
    <xdr:sp macro="" textlink="">
      <xdr:nvSpPr>
        <xdr:cNvPr id="287" name="楕円 286"/>
        <xdr:cNvSpPr/>
      </xdr:nvSpPr>
      <xdr:spPr>
        <a:xfrm>
          <a:off x="2857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xdr:rowOff>
    </xdr:from>
    <xdr:to>
      <xdr:col>19</xdr:col>
      <xdr:colOff>177800</xdr:colOff>
      <xdr:row>82</xdr:row>
      <xdr:rowOff>43814</xdr:rowOff>
    </xdr:to>
    <xdr:cxnSp macro="">
      <xdr:nvCxnSpPr>
        <xdr:cNvPr id="288" name="直線コネクタ 287"/>
        <xdr:cNvCxnSpPr/>
      </xdr:nvCxnSpPr>
      <xdr:spPr>
        <a:xfrm>
          <a:off x="2908300" y="140665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133986</xdr:rowOff>
    </xdr:from>
    <xdr:to>
      <xdr:col>10</xdr:col>
      <xdr:colOff>165100</xdr:colOff>
      <xdr:row>82</xdr:row>
      <xdr:rowOff>64136</xdr:rowOff>
    </xdr:to>
    <xdr:sp macro="" textlink="">
      <xdr:nvSpPr>
        <xdr:cNvPr id="289" name="楕円 288"/>
        <xdr:cNvSpPr/>
      </xdr:nvSpPr>
      <xdr:spPr>
        <a:xfrm>
          <a:off x="1968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7620</xdr:rowOff>
    </xdr:from>
    <xdr:to>
      <xdr:col>15</xdr:col>
      <xdr:colOff>50800</xdr:colOff>
      <xdr:row>82</xdr:row>
      <xdr:rowOff>13336</xdr:rowOff>
    </xdr:to>
    <xdr:cxnSp macro="">
      <xdr:nvCxnSpPr>
        <xdr:cNvPr id="290" name="直線コネクタ 289"/>
        <xdr:cNvCxnSpPr/>
      </xdr:nvCxnSpPr>
      <xdr:spPr>
        <a:xfrm flipV="1">
          <a:off x="2019300" y="140665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91" name="n_1aveValue【公営住宅】&#10;有形固定資産減価償却率"/>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81932</xdr:rowOff>
    </xdr:from>
    <xdr:ext cx="405111" cy="259045"/>
    <xdr:sp macro="" textlink="">
      <xdr:nvSpPr>
        <xdr:cNvPr id="292" name="n_2aveValue【公営住宅】&#10;有形固定資産減価償却率"/>
        <xdr:cNvSpPr txBox="1"/>
      </xdr:nvSpPr>
      <xdr:spPr>
        <a:xfrm>
          <a:off x="2705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93" name="n_3aveValue【公営住宅】&#10;有形固定資産減価償却率"/>
        <xdr:cNvSpPr txBox="1"/>
      </xdr:nvSpPr>
      <xdr:spPr>
        <a:xfrm>
          <a:off x="1816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85741</xdr:rowOff>
    </xdr:from>
    <xdr:ext cx="405111" cy="259045"/>
    <xdr:sp macro="" textlink="">
      <xdr:nvSpPr>
        <xdr:cNvPr id="294" name="n_1mainValue【公営住宅】&#10;有形固定資産減価償却率"/>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74947</xdr:rowOff>
    </xdr:from>
    <xdr:ext cx="405111" cy="259045"/>
    <xdr:sp macro="" textlink="">
      <xdr:nvSpPr>
        <xdr:cNvPr id="295" name="n_2mainValue【公営住宅】&#10;有形固定資産減価償却率"/>
        <xdr:cNvSpPr txBox="1"/>
      </xdr:nvSpPr>
      <xdr:spPr>
        <a:xfrm>
          <a:off x="2705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55263</xdr:rowOff>
    </xdr:from>
    <xdr:ext cx="405111" cy="259045"/>
    <xdr:sp macro="" textlink="">
      <xdr:nvSpPr>
        <xdr:cNvPr id="296" name="n_3mainValue【公営住宅】&#10;有形固定資産減価償却率"/>
        <xdr:cNvSpPr txBox="1"/>
      </xdr:nvSpPr>
      <xdr:spPr>
        <a:xfrm>
          <a:off x="1816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20" name="直線コネクタ 319"/>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23"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24" name="直線コネクタ 323"/>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71899</xdr:rowOff>
    </xdr:from>
    <xdr:ext cx="469744" cy="259045"/>
    <xdr:sp macro="" textlink="">
      <xdr:nvSpPr>
        <xdr:cNvPr id="325" name="【公営住宅】&#10;一人当たり面積平均値テキスト"/>
        <xdr:cNvSpPr txBox="1"/>
      </xdr:nvSpPr>
      <xdr:spPr>
        <a:xfrm>
          <a:off x="10515600"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26" name="フローチャート: 判断 325"/>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27" name="フローチャート: 判断 326"/>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28" name="フローチャート: 判断 327"/>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29" name="フローチャート: 判断 328"/>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10922</xdr:rowOff>
    </xdr:from>
    <xdr:to>
      <xdr:col>55</xdr:col>
      <xdr:colOff>50800</xdr:colOff>
      <xdr:row>85</xdr:row>
      <xdr:rowOff>112522</xdr:rowOff>
    </xdr:to>
    <xdr:sp macro="" textlink="">
      <xdr:nvSpPr>
        <xdr:cNvPr id="335" name="楕円 334"/>
        <xdr:cNvSpPr/>
      </xdr:nvSpPr>
      <xdr:spPr>
        <a:xfrm>
          <a:off x="10426700" y="1458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160799</xdr:rowOff>
    </xdr:from>
    <xdr:ext cx="469744" cy="259045"/>
    <xdr:sp macro="" textlink="">
      <xdr:nvSpPr>
        <xdr:cNvPr id="336" name="【公営住宅】&#10;一人当たり面積該当値テキスト"/>
        <xdr:cNvSpPr txBox="1"/>
      </xdr:nvSpPr>
      <xdr:spPr>
        <a:xfrm>
          <a:off x="10515600" y="1456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10922</xdr:rowOff>
    </xdr:from>
    <xdr:to>
      <xdr:col>50</xdr:col>
      <xdr:colOff>165100</xdr:colOff>
      <xdr:row>85</xdr:row>
      <xdr:rowOff>112522</xdr:rowOff>
    </xdr:to>
    <xdr:sp macro="" textlink="">
      <xdr:nvSpPr>
        <xdr:cNvPr id="337" name="楕円 336"/>
        <xdr:cNvSpPr/>
      </xdr:nvSpPr>
      <xdr:spPr>
        <a:xfrm>
          <a:off x="9588500" y="1458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61722</xdr:rowOff>
    </xdr:from>
    <xdr:to>
      <xdr:col>55</xdr:col>
      <xdr:colOff>0</xdr:colOff>
      <xdr:row>85</xdr:row>
      <xdr:rowOff>61722</xdr:rowOff>
    </xdr:to>
    <xdr:cxnSp macro="">
      <xdr:nvCxnSpPr>
        <xdr:cNvPr id="338" name="直線コネクタ 337"/>
        <xdr:cNvCxnSpPr/>
      </xdr:nvCxnSpPr>
      <xdr:spPr>
        <a:xfrm>
          <a:off x="9639300" y="14634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39115</xdr:rowOff>
    </xdr:from>
    <xdr:to>
      <xdr:col>46</xdr:col>
      <xdr:colOff>38100</xdr:colOff>
      <xdr:row>85</xdr:row>
      <xdr:rowOff>140715</xdr:rowOff>
    </xdr:to>
    <xdr:sp macro="" textlink="">
      <xdr:nvSpPr>
        <xdr:cNvPr id="339" name="楕円 338"/>
        <xdr:cNvSpPr/>
      </xdr:nvSpPr>
      <xdr:spPr>
        <a:xfrm>
          <a:off x="8699500" y="146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61722</xdr:rowOff>
    </xdr:from>
    <xdr:to>
      <xdr:col>50</xdr:col>
      <xdr:colOff>114300</xdr:colOff>
      <xdr:row>85</xdr:row>
      <xdr:rowOff>89915</xdr:rowOff>
    </xdr:to>
    <xdr:cxnSp macro="">
      <xdr:nvCxnSpPr>
        <xdr:cNvPr id="340" name="直線コネクタ 339"/>
        <xdr:cNvCxnSpPr/>
      </xdr:nvCxnSpPr>
      <xdr:spPr>
        <a:xfrm flipV="1">
          <a:off x="8750300" y="14634972"/>
          <a:ext cx="889000" cy="2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41402</xdr:rowOff>
    </xdr:from>
    <xdr:to>
      <xdr:col>41</xdr:col>
      <xdr:colOff>101600</xdr:colOff>
      <xdr:row>85</xdr:row>
      <xdr:rowOff>143002</xdr:rowOff>
    </xdr:to>
    <xdr:sp macro="" textlink="">
      <xdr:nvSpPr>
        <xdr:cNvPr id="341" name="楕円 340"/>
        <xdr:cNvSpPr/>
      </xdr:nvSpPr>
      <xdr:spPr>
        <a:xfrm>
          <a:off x="7810500" y="1461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89915</xdr:rowOff>
    </xdr:from>
    <xdr:to>
      <xdr:col>45</xdr:col>
      <xdr:colOff>177800</xdr:colOff>
      <xdr:row>85</xdr:row>
      <xdr:rowOff>92202</xdr:rowOff>
    </xdr:to>
    <xdr:cxnSp macro="">
      <xdr:nvCxnSpPr>
        <xdr:cNvPr id="342" name="直線コネクタ 341"/>
        <xdr:cNvCxnSpPr/>
      </xdr:nvCxnSpPr>
      <xdr:spPr>
        <a:xfrm flipV="1">
          <a:off x="7861300" y="146631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43" name="n_1aveValue【公営住宅】&#10;一人当たり面積"/>
        <xdr:cNvSpPr txBox="1"/>
      </xdr:nvSpPr>
      <xdr:spPr>
        <a:xfrm>
          <a:off x="93917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44" name="n_2aveValue【公営住宅】&#10;一人当たり面積"/>
        <xdr:cNvSpPr txBox="1"/>
      </xdr:nvSpPr>
      <xdr:spPr>
        <a:xfrm>
          <a:off x="8515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45" name="n_3aveValue【公営住宅】&#10;一人当たり面積"/>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103649</xdr:rowOff>
    </xdr:from>
    <xdr:ext cx="469744" cy="259045"/>
    <xdr:sp macro="" textlink="">
      <xdr:nvSpPr>
        <xdr:cNvPr id="346" name="n_1mainValue【公営住宅】&#10;一人当たり面積"/>
        <xdr:cNvSpPr txBox="1"/>
      </xdr:nvSpPr>
      <xdr:spPr>
        <a:xfrm>
          <a:off x="9391727" y="1467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131842</xdr:rowOff>
    </xdr:from>
    <xdr:ext cx="469744" cy="259045"/>
    <xdr:sp macro="" textlink="">
      <xdr:nvSpPr>
        <xdr:cNvPr id="347" name="n_2mainValue【公営住宅】&#10;一人当たり面積"/>
        <xdr:cNvSpPr txBox="1"/>
      </xdr:nvSpPr>
      <xdr:spPr>
        <a:xfrm>
          <a:off x="8515427" y="1470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134129</xdr:rowOff>
    </xdr:from>
    <xdr:ext cx="469744" cy="259045"/>
    <xdr:sp macro="" textlink="">
      <xdr:nvSpPr>
        <xdr:cNvPr id="348" name="n_3mainValue【公営住宅】&#10;一人当たり面積"/>
        <xdr:cNvSpPr txBox="1"/>
      </xdr:nvSpPr>
      <xdr:spPr>
        <a:xfrm>
          <a:off x="7626427" y="147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59" name="テキスト ボックス 35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60" name="直線コネクタ 35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1" name="テキスト ボックス 36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2" name="直線コネクタ 36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63" name="テキスト ボックス 36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4" name="直線コネクタ 36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5" name="テキスト ボックス 36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6" name="直線コネクタ 36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67" name="テキスト ボックス 366"/>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153924</xdr:rowOff>
    </xdr:from>
    <xdr:to>
      <xdr:col>24</xdr:col>
      <xdr:colOff>62865</xdr:colOff>
      <xdr:row>109</xdr:row>
      <xdr:rowOff>5335</xdr:rowOff>
    </xdr:to>
    <xdr:cxnSp macro="">
      <xdr:nvCxnSpPr>
        <xdr:cNvPr id="371" name="直線コネクタ 370"/>
        <xdr:cNvCxnSpPr/>
      </xdr:nvCxnSpPr>
      <xdr:spPr>
        <a:xfrm flipV="1">
          <a:off x="4634865" y="17470374"/>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9162</xdr:rowOff>
    </xdr:from>
    <xdr:ext cx="405111" cy="259045"/>
    <xdr:sp macro="" textlink="">
      <xdr:nvSpPr>
        <xdr:cNvPr id="372" name="【港湾・漁港】&#10;有形固定資産減価償却率最小値テキスト"/>
        <xdr:cNvSpPr txBox="1"/>
      </xdr:nvSpPr>
      <xdr:spPr>
        <a:xfrm>
          <a:off x="4673600" y="1869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5335</xdr:rowOff>
    </xdr:from>
    <xdr:to>
      <xdr:col>24</xdr:col>
      <xdr:colOff>152400</xdr:colOff>
      <xdr:row>109</xdr:row>
      <xdr:rowOff>5335</xdr:rowOff>
    </xdr:to>
    <xdr:cxnSp macro="">
      <xdr:nvCxnSpPr>
        <xdr:cNvPr id="373" name="直線コネクタ 372"/>
        <xdr:cNvCxnSpPr/>
      </xdr:nvCxnSpPr>
      <xdr:spPr>
        <a:xfrm>
          <a:off x="4546600" y="1869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100601</xdr:rowOff>
    </xdr:from>
    <xdr:ext cx="405111" cy="259045"/>
    <xdr:sp macro="" textlink="">
      <xdr:nvSpPr>
        <xdr:cNvPr id="374" name="【港湾・漁港】&#10;有形固定資産減価償却率最大値テキスト"/>
        <xdr:cNvSpPr txBox="1"/>
      </xdr:nvSpPr>
      <xdr:spPr>
        <a:xfrm>
          <a:off x="4673600" y="1724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153924</xdr:rowOff>
    </xdr:from>
    <xdr:to>
      <xdr:col>24</xdr:col>
      <xdr:colOff>152400</xdr:colOff>
      <xdr:row>101</xdr:row>
      <xdr:rowOff>153924</xdr:rowOff>
    </xdr:to>
    <xdr:cxnSp macro="">
      <xdr:nvCxnSpPr>
        <xdr:cNvPr id="375" name="直線コネクタ 374"/>
        <xdr:cNvCxnSpPr/>
      </xdr:nvCxnSpPr>
      <xdr:spPr>
        <a:xfrm>
          <a:off x="4546600" y="17470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36847</xdr:rowOff>
    </xdr:from>
    <xdr:ext cx="405111" cy="259045"/>
    <xdr:sp macro="" textlink="">
      <xdr:nvSpPr>
        <xdr:cNvPr id="376" name="【港湾・漁港】&#10;有形固定資産減価償却率平均値テキスト"/>
        <xdr:cNvSpPr txBox="1"/>
      </xdr:nvSpPr>
      <xdr:spPr>
        <a:xfrm>
          <a:off x="4673600" y="18039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13970</xdr:rowOff>
    </xdr:from>
    <xdr:to>
      <xdr:col>24</xdr:col>
      <xdr:colOff>114300</xdr:colOff>
      <xdr:row>106</xdr:row>
      <xdr:rowOff>115570</xdr:rowOff>
    </xdr:to>
    <xdr:sp macro="" textlink="">
      <xdr:nvSpPr>
        <xdr:cNvPr id="377" name="フローチャート: 判断 376"/>
        <xdr:cNvSpPr/>
      </xdr:nvSpPr>
      <xdr:spPr>
        <a:xfrm>
          <a:off x="4584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103124</xdr:rowOff>
    </xdr:from>
    <xdr:to>
      <xdr:col>20</xdr:col>
      <xdr:colOff>38100</xdr:colOff>
      <xdr:row>106</xdr:row>
      <xdr:rowOff>33274</xdr:rowOff>
    </xdr:to>
    <xdr:sp macro="" textlink="">
      <xdr:nvSpPr>
        <xdr:cNvPr id="378" name="フローチャート: 判断 377"/>
        <xdr:cNvSpPr/>
      </xdr:nvSpPr>
      <xdr:spPr>
        <a:xfrm>
          <a:off x="3746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9398</xdr:rowOff>
    </xdr:from>
    <xdr:to>
      <xdr:col>15</xdr:col>
      <xdr:colOff>101600</xdr:colOff>
      <xdr:row>106</xdr:row>
      <xdr:rowOff>110998</xdr:rowOff>
    </xdr:to>
    <xdr:sp macro="" textlink="">
      <xdr:nvSpPr>
        <xdr:cNvPr id="379" name="フローチャート: 判断 378"/>
        <xdr:cNvSpPr/>
      </xdr:nvSpPr>
      <xdr:spPr>
        <a:xfrm>
          <a:off x="28575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48261</xdr:rowOff>
    </xdr:from>
    <xdr:to>
      <xdr:col>10</xdr:col>
      <xdr:colOff>165100</xdr:colOff>
      <xdr:row>105</xdr:row>
      <xdr:rowOff>149861</xdr:rowOff>
    </xdr:to>
    <xdr:sp macro="" textlink="">
      <xdr:nvSpPr>
        <xdr:cNvPr id="380" name="フローチャート: 判断 379"/>
        <xdr:cNvSpPr/>
      </xdr:nvSpPr>
      <xdr:spPr>
        <a:xfrm>
          <a:off x="1968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148844</xdr:rowOff>
    </xdr:from>
    <xdr:to>
      <xdr:col>24</xdr:col>
      <xdr:colOff>114300</xdr:colOff>
      <xdr:row>108</xdr:row>
      <xdr:rowOff>78994</xdr:rowOff>
    </xdr:to>
    <xdr:sp macro="" textlink="">
      <xdr:nvSpPr>
        <xdr:cNvPr id="386" name="楕円 385"/>
        <xdr:cNvSpPr/>
      </xdr:nvSpPr>
      <xdr:spPr>
        <a:xfrm>
          <a:off x="4584700" y="184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127271</xdr:rowOff>
    </xdr:from>
    <xdr:ext cx="405111" cy="259045"/>
    <xdr:sp macro="" textlink="">
      <xdr:nvSpPr>
        <xdr:cNvPr id="387" name="【港湾・漁港】&#10;有形固定資産減価償却率該当値テキスト"/>
        <xdr:cNvSpPr txBox="1"/>
      </xdr:nvSpPr>
      <xdr:spPr>
        <a:xfrm>
          <a:off x="4673600" y="1847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7113</xdr:rowOff>
    </xdr:from>
    <xdr:to>
      <xdr:col>20</xdr:col>
      <xdr:colOff>38100</xdr:colOff>
      <xdr:row>108</xdr:row>
      <xdr:rowOff>108713</xdr:rowOff>
    </xdr:to>
    <xdr:sp macro="" textlink="">
      <xdr:nvSpPr>
        <xdr:cNvPr id="388" name="楕円 387"/>
        <xdr:cNvSpPr/>
      </xdr:nvSpPr>
      <xdr:spPr>
        <a:xfrm>
          <a:off x="37465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28194</xdr:rowOff>
    </xdr:from>
    <xdr:to>
      <xdr:col>24</xdr:col>
      <xdr:colOff>63500</xdr:colOff>
      <xdr:row>108</xdr:row>
      <xdr:rowOff>57913</xdr:rowOff>
    </xdr:to>
    <xdr:cxnSp macro="">
      <xdr:nvCxnSpPr>
        <xdr:cNvPr id="389" name="直線コネクタ 388"/>
        <xdr:cNvCxnSpPr/>
      </xdr:nvCxnSpPr>
      <xdr:spPr>
        <a:xfrm flipV="1">
          <a:off x="3797300" y="18544794"/>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43687</xdr:rowOff>
    </xdr:from>
    <xdr:to>
      <xdr:col>15</xdr:col>
      <xdr:colOff>101600</xdr:colOff>
      <xdr:row>108</xdr:row>
      <xdr:rowOff>145287</xdr:rowOff>
    </xdr:to>
    <xdr:sp macro="" textlink="">
      <xdr:nvSpPr>
        <xdr:cNvPr id="390" name="楕円 389"/>
        <xdr:cNvSpPr/>
      </xdr:nvSpPr>
      <xdr:spPr>
        <a:xfrm>
          <a:off x="2857500" y="185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57913</xdr:rowOff>
    </xdr:from>
    <xdr:to>
      <xdr:col>19</xdr:col>
      <xdr:colOff>177800</xdr:colOff>
      <xdr:row>108</xdr:row>
      <xdr:rowOff>94487</xdr:rowOff>
    </xdr:to>
    <xdr:cxnSp macro="">
      <xdr:nvCxnSpPr>
        <xdr:cNvPr id="391" name="直線コネクタ 390"/>
        <xdr:cNvCxnSpPr/>
      </xdr:nvCxnSpPr>
      <xdr:spPr>
        <a:xfrm flipV="1">
          <a:off x="2908300" y="185745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119126</xdr:rowOff>
    </xdr:from>
    <xdr:to>
      <xdr:col>10</xdr:col>
      <xdr:colOff>165100</xdr:colOff>
      <xdr:row>108</xdr:row>
      <xdr:rowOff>49276</xdr:rowOff>
    </xdr:to>
    <xdr:sp macro="" textlink="">
      <xdr:nvSpPr>
        <xdr:cNvPr id="392" name="楕円 391"/>
        <xdr:cNvSpPr/>
      </xdr:nvSpPr>
      <xdr:spPr>
        <a:xfrm>
          <a:off x="19685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169926</xdr:rowOff>
    </xdr:from>
    <xdr:to>
      <xdr:col>15</xdr:col>
      <xdr:colOff>50800</xdr:colOff>
      <xdr:row>108</xdr:row>
      <xdr:rowOff>94487</xdr:rowOff>
    </xdr:to>
    <xdr:cxnSp macro="">
      <xdr:nvCxnSpPr>
        <xdr:cNvPr id="393" name="直線コネクタ 392"/>
        <xdr:cNvCxnSpPr/>
      </xdr:nvCxnSpPr>
      <xdr:spPr>
        <a:xfrm>
          <a:off x="2019300" y="18515076"/>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49801</xdr:rowOff>
    </xdr:from>
    <xdr:ext cx="405111" cy="259045"/>
    <xdr:sp macro="" textlink="">
      <xdr:nvSpPr>
        <xdr:cNvPr id="394" name="n_1aveValue【港湾・漁港】&#10;有形固定資産減価償却率"/>
        <xdr:cNvSpPr txBox="1"/>
      </xdr:nvSpPr>
      <xdr:spPr>
        <a:xfrm>
          <a:off x="3582044" y="17880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127525</xdr:rowOff>
    </xdr:from>
    <xdr:ext cx="405111" cy="259045"/>
    <xdr:sp macro="" textlink="">
      <xdr:nvSpPr>
        <xdr:cNvPr id="395" name="n_2aveValue【港湾・漁港】&#10;有形固定資産減価償却率"/>
        <xdr:cNvSpPr txBox="1"/>
      </xdr:nvSpPr>
      <xdr:spPr>
        <a:xfrm>
          <a:off x="2705744" y="1795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166388</xdr:rowOff>
    </xdr:from>
    <xdr:ext cx="405111" cy="259045"/>
    <xdr:sp macro="" textlink="">
      <xdr:nvSpPr>
        <xdr:cNvPr id="396" name="n_3aveValue【港湾・漁港】&#10;有形固定資産減価償却率"/>
        <xdr:cNvSpPr txBox="1"/>
      </xdr:nvSpPr>
      <xdr:spPr>
        <a:xfrm>
          <a:off x="1816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99840</xdr:rowOff>
    </xdr:from>
    <xdr:ext cx="405111" cy="259045"/>
    <xdr:sp macro="" textlink="">
      <xdr:nvSpPr>
        <xdr:cNvPr id="397" name="n_1mainValue【港湾・漁港】&#10;有形固定資産減価償却率"/>
        <xdr:cNvSpPr txBox="1"/>
      </xdr:nvSpPr>
      <xdr:spPr>
        <a:xfrm>
          <a:off x="3582044" y="18616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136414</xdr:rowOff>
    </xdr:from>
    <xdr:ext cx="405111" cy="259045"/>
    <xdr:sp macro="" textlink="">
      <xdr:nvSpPr>
        <xdr:cNvPr id="398" name="n_2mainValue【港湾・漁港】&#10;有形固定資産減価償却率"/>
        <xdr:cNvSpPr txBox="1"/>
      </xdr:nvSpPr>
      <xdr:spPr>
        <a:xfrm>
          <a:off x="2705744" y="1865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40403</xdr:rowOff>
    </xdr:from>
    <xdr:ext cx="405111" cy="259045"/>
    <xdr:sp macro="" textlink="">
      <xdr:nvSpPr>
        <xdr:cNvPr id="399" name="n_3mainValue【港湾・漁港】&#10;有形固定資産減価償却率"/>
        <xdr:cNvSpPr txBox="1"/>
      </xdr:nvSpPr>
      <xdr:spPr>
        <a:xfrm>
          <a:off x="1816744" y="1855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0" name="直線コネクタ 40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1" name="テキスト ボックス 41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2" name="直線コネクタ 41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13" name="テキスト ボックス 412"/>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4" name="直線コネクタ 41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5" name="テキスト ボックス 414"/>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6" name="直線コネクタ 41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17" name="テキスト ボックス 416"/>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9" name="テキスト ボックス 41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24034</xdr:rowOff>
    </xdr:from>
    <xdr:to>
      <xdr:col>54</xdr:col>
      <xdr:colOff>189865</xdr:colOff>
      <xdr:row>108</xdr:row>
      <xdr:rowOff>47130</xdr:rowOff>
    </xdr:to>
    <xdr:cxnSp macro="">
      <xdr:nvCxnSpPr>
        <xdr:cNvPr id="421" name="直線コネクタ 420"/>
        <xdr:cNvCxnSpPr/>
      </xdr:nvCxnSpPr>
      <xdr:spPr>
        <a:xfrm flipV="1">
          <a:off x="10476865" y="17340484"/>
          <a:ext cx="0" cy="1223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50957</xdr:rowOff>
    </xdr:from>
    <xdr:ext cx="469744" cy="259045"/>
    <xdr:sp macro="" textlink="">
      <xdr:nvSpPr>
        <xdr:cNvPr id="422" name="【港湾・漁港】&#10;一人当たり有形固定資産（償却資産）額最小値テキスト"/>
        <xdr:cNvSpPr txBox="1"/>
      </xdr:nvSpPr>
      <xdr:spPr>
        <a:xfrm>
          <a:off x="10515600" y="1856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47130</xdr:rowOff>
    </xdr:from>
    <xdr:to>
      <xdr:col>55</xdr:col>
      <xdr:colOff>88900</xdr:colOff>
      <xdr:row>108</xdr:row>
      <xdr:rowOff>47130</xdr:rowOff>
    </xdr:to>
    <xdr:cxnSp macro="">
      <xdr:nvCxnSpPr>
        <xdr:cNvPr id="423" name="直線コネクタ 422"/>
        <xdr:cNvCxnSpPr/>
      </xdr:nvCxnSpPr>
      <xdr:spPr>
        <a:xfrm>
          <a:off x="10388600" y="1856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142161</xdr:rowOff>
    </xdr:from>
    <xdr:ext cx="599010" cy="259045"/>
    <xdr:sp macro="" textlink="">
      <xdr:nvSpPr>
        <xdr:cNvPr id="424" name="【港湾・漁港】&#10;一人当たり有形固定資産（償却資産）額最大値テキスト"/>
        <xdr:cNvSpPr txBox="1"/>
      </xdr:nvSpPr>
      <xdr:spPr>
        <a:xfrm>
          <a:off x="10515600" y="1711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24034</xdr:rowOff>
    </xdr:from>
    <xdr:to>
      <xdr:col>55</xdr:col>
      <xdr:colOff>88900</xdr:colOff>
      <xdr:row>101</xdr:row>
      <xdr:rowOff>24034</xdr:rowOff>
    </xdr:to>
    <xdr:cxnSp macro="">
      <xdr:nvCxnSpPr>
        <xdr:cNvPr id="425" name="直線コネクタ 424"/>
        <xdr:cNvCxnSpPr/>
      </xdr:nvCxnSpPr>
      <xdr:spPr>
        <a:xfrm>
          <a:off x="10388600" y="1734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34436</xdr:rowOff>
    </xdr:from>
    <xdr:ext cx="534377" cy="259045"/>
    <xdr:sp macro="" textlink="">
      <xdr:nvSpPr>
        <xdr:cNvPr id="426" name="【港湾・漁港】&#10;一人当たり有形固定資産（償却資産）額平均値テキスト"/>
        <xdr:cNvSpPr txBox="1"/>
      </xdr:nvSpPr>
      <xdr:spPr>
        <a:xfrm>
          <a:off x="10515600" y="18208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56009</xdr:rowOff>
    </xdr:from>
    <xdr:to>
      <xdr:col>55</xdr:col>
      <xdr:colOff>50800</xdr:colOff>
      <xdr:row>106</xdr:row>
      <xdr:rowOff>157609</xdr:rowOff>
    </xdr:to>
    <xdr:sp macro="" textlink="">
      <xdr:nvSpPr>
        <xdr:cNvPr id="427" name="フローチャート: 判断 426"/>
        <xdr:cNvSpPr/>
      </xdr:nvSpPr>
      <xdr:spPr>
        <a:xfrm>
          <a:off x="10426700" y="1822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160736</xdr:rowOff>
    </xdr:from>
    <xdr:to>
      <xdr:col>50</xdr:col>
      <xdr:colOff>165100</xdr:colOff>
      <xdr:row>106</xdr:row>
      <xdr:rowOff>90886</xdr:rowOff>
    </xdr:to>
    <xdr:sp macro="" textlink="">
      <xdr:nvSpPr>
        <xdr:cNvPr id="428" name="フローチャート: 判断 427"/>
        <xdr:cNvSpPr/>
      </xdr:nvSpPr>
      <xdr:spPr>
        <a:xfrm>
          <a:off x="9588500" y="1816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109434</xdr:rowOff>
    </xdr:from>
    <xdr:to>
      <xdr:col>46</xdr:col>
      <xdr:colOff>38100</xdr:colOff>
      <xdr:row>106</xdr:row>
      <xdr:rowOff>39584</xdr:rowOff>
    </xdr:to>
    <xdr:sp macro="" textlink="">
      <xdr:nvSpPr>
        <xdr:cNvPr id="429" name="フローチャート: 判断 428"/>
        <xdr:cNvSpPr/>
      </xdr:nvSpPr>
      <xdr:spPr>
        <a:xfrm>
          <a:off x="8699500" y="1811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66224</xdr:rowOff>
    </xdr:from>
    <xdr:to>
      <xdr:col>41</xdr:col>
      <xdr:colOff>101600</xdr:colOff>
      <xdr:row>104</xdr:row>
      <xdr:rowOff>167824</xdr:rowOff>
    </xdr:to>
    <xdr:sp macro="" textlink="">
      <xdr:nvSpPr>
        <xdr:cNvPr id="430" name="フローチャート: 判断 429"/>
        <xdr:cNvSpPr/>
      </xdr:nvSpPr>
      <xdr:spPr>
        <a:xfrm>
          <a:off x="7810500" y="1789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54784</xdr:rowOff>
    </xdr:from>
    <xdr:to>
      <xdr:col>55</xdr:col>
      <xdr:colOff>50800</xdr:colOff>
      <xdr:row>105</xdr:row>
      <xdr:rowOff>156384</xdr:rowOff>
    </xdr:to>
    <xdr:sp macro="" textlink="">
      <xdr:nvSpPr>
        <xdr:cNvPr id="436" name="楕円 435"/>
        <xdr:cNvSpPr/>
      </xdr:nvSpPr>
      <xdr:spPr>
        <a:xfrm>
          <a:off x="10426700" y="1805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77661</xdr:rowOff>
    </xdr:from>
    <xdr:ext cx="599010" cy="259045"/>
    <xdr:sp macro="" textlink="">
      <xdr:nvSpPr>
        <xdr:cNvPr id="437" name="【港湾・漁港】&#10;一人当たり有形固定資産（償却資産）額該当値テキスト"/>
        <xdr:cNvSpPr txBox="1"/>
      </xdr:nvSpPr>
      <xdr:spPr>
        <a:xfrm>
          <a:off x="10515600" y="1790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61134</xdr:rowOff>
    </xdr:from>
    <xdr:to>
      <xdr:col>50</xdr:col>
      <xdr:colOff>165100</xdr:colOff>
      <xdr:row>105</xdr:row>
      <xdr:rowOff>162734</xdr:rowOff>
    </xdr:to>
    <xdr:sp macro="" textlink="">
      <xdr:nvSpPr>
        <xdr:cNvPr id="438" name="楕円 437"/>
        <xdr:cNvSpPr/>
      </xdr:nvSpPr>
      <xdr:spPr>
        <a:xfrm>
          <a:off x="9588500" y="1806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105584</xdr:rowOff>
    </xdr:from>
    <xdr:to>
      <xdr:col>55</xdr:col>
      <xdr:colOff>0</xdr:colOff>
      <xdr:row>105</xdr:row>
      <xdr:rowOff>111934</xdr:rowOff>
    </xdr:to>
    <xdr:cxnSp macro="">
      <xdr:nvCxnSpPr>
        <xdr:cNvPr id="439" name="直線コネクタ 438"/>
        <xdr:cNvCxnSpPr/>
      </xdr:nvCxnSpPr>
      <xdr:spPr>
        <a:xfrm flipV="1">
          <a:off x="9639300" y="18107834"/>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62457</xdr:rowOff>
    </xdr:from>
    <xdr:to>
      <xdr:col>46</xdr:col>
      <xdr:colOff>38100</xdr:colOff>
      <xdr:row>105</xdr:row>
      <xdr:rowOff>164057</xdr:rowOff>
    </xdr:to>
    <xdr:sp macro="" textlink="">
      <xdr:nvSpPr>
        <xdr:cNvPr id="440" name="楕円 439"/>
        <xdr:cNvSpPr/>
      </xdr:nvSpPr>
      <xdr:spPr>
        <a:xfrm>
          <a:off x="8699500" y="1806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111934</xdr:rowOff>
    </xdr:from>
    <xdr:to>
      <xdr:col>50</xdr:col>
      <xdr:colOff>114300</xdr:colOff>
      <xdr:row>105</xdr:row>
      <xdr:rowOff>113257</xdr:rowOff>
    </xdr:to>
    <xdr:cxnSp macro="">
      <xdr:nvCxnSpPr>
        <xdr:cNvPr id="441" name="直線コネクタ 440"/>
        <xdr:cNvCxnSpPr/>
      </xdr:nvCxnSpPr>
      <xdr:spPr>
        <a:xfrm flipV="1">
          <a:off x="8750300" y="18114184"/>
          <a:ext cx="8890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129304</xdr:rowOff>
    </xdr:from>
    <xdr:to>
      <xdr:col>41</xdr:col>
      <xdr:colOff>101600</xdr:colOff>
      <xdr:row>106</xdr:row>
      <xdr:rowOff>59454</xdr:rowOff>
    </xdr:to>
    <xdr:sp macro="" textlink="">
      <xdr:nvSpPr>
        <xdr:cNvPr id="442" name="楕円 441"/>
        <xdr:cNvSpPr/>
      </xdr:nvSpPr>
      <xdr:spPr>
        <a:xfrm>
          <a:off x="7810500" y="1813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113257</xdr:rowOff>
    </xdr:from>
    <xdr:to>
      <xdr:col>45</xdr:col>
      <xdr:colOff>177800</xdr:colOff>
      <xdr:row>106</xdr:row>
      <xdr:rowOff>8654</xdr:rowOff>
    </xdr:to>
    <xdr:cxnSp macro="">
      <xdr:nvCxnSpPr>
        <xdr:cNvPr id="443" name="直線コネクタ 442"/>
        <xdr:cNvCxnSpPr/>
      </xdr:nvCxnSpPr>
      <xdr:spPr>
        <a:xfrm flipV="1">
          <a:off x="7861300" y="18115507"/>
          <a:ext cx="889000" cy="6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82013</xdr:rowOff>
    </xdr:from>
    <xdr:ext cx="534377" cy="259045"/>
    <xdr:sp macro="" textlink="">
      <xdr:nvSpPr>
        <xdr:cNvPr id="444" name="n_1aveValue【港湾・漁港】&#10;一人当たり有形固定資産（償却資産）額"/>
        <xdr:cNvSpPr txBox="1"/>
      </xdr:nvSpPr>
      <xdr:spPr>
        <a:xfrm>
          <a:off x="9359411" y="1825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30711</xdr:rowOff>
    </xdr:from>
    <xdr:ext cx="534377" cy="259045"/>
    <xdr:sp macro="" textlink="">
      <xdr:nvSpPr>
        <xdr:cNvPr id="445" name="n_2aveValue【港湾・漁港】&#10;一人当たり有形固定資産（償却資産）額"/>
        <xdr:cNvSpPr txBox="1"/>
      </xdr:nvSpPr>
      <xdr:spPr>
        <a:xfrm>
          <a:off x="8483111" y="182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12901</xdr:rowOff>
    </xdr:from>
    <xdr:ext cx="599010" cy="259045"/>
    <xdr:sp macro="" textlink="">
      <xdr:nvSpPr>
        <xdr:cNvPr id="446" name="n_3aveValue【港湾・漁港】&#10;一人当たり有形固定資産（償却資産）額"/>
        <xdr:cNvSpPr txBox="1"/>
      </xdr:nvSpPr>
      <xdr:spPr>
        <a:xfrm>
          <a:off x="7561795" y="1767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7811</xdr:rowOff>
    </xdr:from>
    <xdr:ext cx="599010" cy="259045"/>
    <xdr:sp macro="" textlink="">
      <xdr:nvSpPr>
        <xdr:cNvPr id="447" name="n_1mainValue【港湾・漁港】&#10;一人当たり有形固定資産（償却資産）額"/>
        <xdr:cNvSpPr txBox="1"/>
      </xdr:nvSpPr>
      <xdr:spPr>
        <a:xfrm>
          <a:off x="9327095" y="1783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9134</xdr:rowOff>
    </xdr:from>
    <xdr:ext cx="599010" cy="259045"/>
    <xdr:sp macro="" textlink="">
      <xdr:nvSpPr>
        <xdr:cNvPr id="448" name="n_2mainValue【港湾・漁港】&#10;一人当たり有形固定資産（償却資産）額"/>
        <xdr:cNvSpPr txBox="1"/>
      </xdr:nvSpPr>
      <xdr:spPr>
        <a:xfrm>
          <a:off x="8450795" y="1783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50581</xdr:rowOff>
    </xdr:from>
    <xdr:ext cx="534377" cy="259045"/>
    <xdr:sp macro="" textlink="">
      <xdr:nvSpPr>
        <xdr:cNvPr id="449" name="n_3mainValue【港湾・漁港】&#10;一人当たり有形固定資産（償却資産）額"/>
        <xdr:cNvSpPr txBox="1"/>
      </xdr:nvSpPr>
      <xdr:spPr>
        <a:xfrm>
          <a:off x="7594111" y="1822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0" name="テキスト ボックス 45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1" name="直線コネクタ 46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2" name="テキスト ボックス 46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3" name="直線コネクタ 46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4" name="テキスト ボックス 46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5" name="直線コネクタ 46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6" name="テキスト ボックス 46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7" name="直線コネクタ 46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8" name="テキスト ボックス 46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9" name="直線コネクタ 46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0" name="テキスト ボックス 46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1" name="直線コネクタ 4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2" name="テキスト ボックス 4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474" name="直線コネクタ 473"/>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475"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476" name="直線コネクタ 475"/>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477"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478" name="直線コネクタ 477"/>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479" name="【認定こども園・幼稚園・保育所】&#10;有形固定資産減価償却率平均値テキスト"/>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480" name="フローチャート: 判断 479"/>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481" name="フローチャート: 判断 480"/>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482" name="フローチャート: 判断 481"/>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483" name="フローチャート: 判断 482"/>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4" name="テキスト ボックス 4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5" name="テキスト ボックス 4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6" name="テキスト ボックス 4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7" name="テキスト ボックス 4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8" name="テキスト ボックス 4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80645</xdr:rowOff>
    </xdr:from>
    <xdr:to>
      <xdr:col>85</xdr:col>
      <xdr:colOff>177800</xdr:colOff>
      <xdr:row>37</xdr:row>
      <xdr:rowOff>10795</xdr:rowOff>
    </xdr:to>
    <xdr:sp macro="" textlink="">
      <xdr:nvSpPr>
        <xdr:cNvPr id="489" name="楕円 488"/>
        <xdr:cNvSpPr/>
      </xdr:nvSpPr>
      <xdr:spPr>
        <a:xfrm>
          <a:off x="162687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103522</xdr:rowOff>
    </xdr:from>
    <xdr:ext cx="405111" cy="259045"/>
    <xdr:sp macro="" textlink="">
      <xdr:nvSpPr>
        <xdr:cNvPr id="490" name="【認定こども園・幼稚園・保育所】&#10;有形固定資産減価償却率該当値テキスト"/>
        <xdr:cNvSpPr txBox="1"/>
      </xdr:nvSpPr>
      <xdr:spPr>
        <a:xfrm>
          <a:off x="16357600"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93980</xdr:rowOff>
    </xdr:from>
    <xdr:to>
      <xdr:col>81</xdr:col>
      <xdr:colOff>101600</xdr:colOff>
      <xdr:row>37</xdr:row>
      <xdr:rowOff>24130</xdr:rowOff>
    </xdr:to>
    <xdr:sp macro="" textlink="">
      <xdr:nvSpPr>
        <xdr:cNvPr id="491" name="楕円 490"/>
        <xdr:cNvSpPr/>
      </xdr:nvSpPr>
      <xdr:spPr>
        <a:xfrm>
          <a:off x="15430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131445</xdr:rowOff>
    </xdr:from>
    <xdr:to>
      <xdr:col>85</xdr:col>
      <xdr:colOff>127000</xdr:colOff>
      <xdr:row>36</xdr:row>
      <xdr:rowOff>144780</xdr:rowOff>
    </xdr:to>
    <xdr:cxnSp macro="">
      <xdr:nvCxnSpPr>
        <xdr:cNvPr id="492" name="直線コネクタ 491"/>
        <xdr:cNvCxnSpPr/>
      </xdr:nvCxnSpPr>
      <xdr:spPr>
        <a:xfrm flipV="1">
          <a:off x="15481300" y="630364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6350</xdr:rowOff>
    </xdr:from>
    <xdr:to>
      <xdr:col>76</xdr:col>
      <xdr:colOff>165100</xdr:colOff>
      <xdr:row>33</xdr:row>
      <xdr:rowOff>107950</xdr:rowOff>
    </xdr:to>
    <xdr:sp macro="" textlink="">
      <xdr:nvSpPr>
        <xdr:cNvPr id="493" name="楕円 492"/>
        <xdr:cNvSpPr/>
      </xdr:nvSpPr>
      <xdr:spPr>
        <a:xfrm>
          <a:off x="14541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57150</xdr:rowOff>
    </xdr:from>
    <xdr:to>
      <xdr:col>81</xdr:col>
      <xdr:colOff>50800</xdr:colOff>
      <xdr:row>36</xdr:row>
      <xdr:rowOff>144780</xdr:rowOff>
    </xdr:to>
    <xdr:cxnSp macro="">
      <xdr:nvCxnSpPr>
        <xdr:cNvPr id="494" name="直線コネクタ 493"/>
        <xdr:cNvCxnSpPr/>
      </xdr:nvCxnSpPr>
      <xdr:spPr>
        <a:xfrm>
          <a:off x="14592300" y="5715000"/>
          <a:ext cx="889000" cy="60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6350</xdr:rowOff>
    </xdr:from>
    <xdr:to>
      <xdr:col>72</xdr:col>
      <xdr:colOff>38100</xdr:colOff>
      <xdr:row>33</xdr:row>
      <xdr:rowOff>107950</xdr:rowOff>
    </xdr:to>
    <xdr:sp macro="" textlink="">
      <xdr:nvSpPr>
        <xdr:cNvPr id="495" name="楕円 494"/>
        <xdr:cNvSpPr/>
      </xdr:nvSpPr>
      <xdr:spPr>
        <a:xfrm>
          <a:off x="13652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57150</xdr:rowOff>
    </xdr:from>
    <xdr:to>
      <xdr:col>76</xdr:col>
      <xdr:colOff>114300</xdr:colOff>
      <xdr:row>33</xdr:row>
      <xdr:rowOff>57150</xdr:rowOff>
    </xdr:to>
    <xdr:cxnSp macro="">
      <xdr:nvCxnSpPr>
        <xdr:cNvPr id="496" name="直線コネクタ 495"/>
        <xdr:cNvCxnSpPr/>
      </xdr:nvCxnSpPr>
      <xdr:spPr>
        <a:xfrm>
          <a:off x="13703300" y="57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497" name="n_1ave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498" name="n_2aveValue【認定こども園・幼稚園・保育所】&#10;有形固定資産減価償却率"/>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165752</xdr:rowOff>
    </xdr:from>
    <xdr:ext cx="405111" cy="259045"/>
    <xdr:sp macro="" textlink="">
      <xdr:nvSpPr>
        <xdr:cNvPr id="499" name="n_3aveValue【認定こども園・幼稚園・保育所】&#10;有形固定資産減価償却率"/>
        <xdr:cNvSpPr txBox="1"/>
      </xdr:nvSpPr>
      <xdr:spPr>
        <a:xfrm>
          <a:off x="13500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40657</xdr:rowOff>
    </xdr:from>
    <xdr:ext cx="405111" cy="259045"/>
    <xdr:sp macro="" textlink="">
      <xdr:nvSpPr>
        <xdr:cNvPr id="500" name="n_1mainValue【認定こども園・幼稚園・保育所】&#10;有形固定資産減価償却率"/>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124477</xdr:rowOff>
    </xdr:from>
    <xdr:ext cx="469744" cy="259045"/>
    <xdr:sp macro="" textlink="">
      <xdr:nvSpPr>
        <xdr:cNvPr id="501" name="n_2mainValue【認定こども園・幼稚園・保育所】&#10;有形固定資産減価償却率"/>
        <xdr:cNvSpPr txBox="1"/>
      </xdr:nvSpPr>
      <xdr:spPr>
        <a:xfrm>
          <a:off x="143574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31</xdr:row>
      <xdr:rowOff>124477</xdr:rowOff>
    </xdr:from>
    <xdr:ext cx="469744" cy="259045"/>
    <xdr:sp macro="" textlink="">
      <xdr:nvSpPr>
        <xdr:cNvPr id="502" name="n_3mainValue【認定こども園・幼稚園・保育所】&#10;有形固定資産減価償却率"/>
        <xdr:cNvSpPr txBox="1"/>
      </xdr:nvSpPr>
      <xdr:spPr>
        <a:xfrm>
          <a:off x="134684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1" name="テキスト ボックス 5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2" name="直線コネクタ 5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3" name="直線コネクタ 51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4" name="テキスト ボックス 51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5" name="直線コネクタ 51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16" name="テキスト ボックス 51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7" name="直線コネクタ 51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18" name="テキスト ボックス 51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9" name="直線コネクタ 51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0" name="テキスト ボックス 51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2" name="テキスト ボックス 5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524" name="直線コネクタ 523"/>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2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26" name="直線コネクタ 52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27"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28" name="直線コネクタ 527"/>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529" name="【認定こども園・幼稚園・保育所】&#10;一人当たり面積平均値テキスト"/>
        <xdr:cNvSpPr txBox="1"/>
      </xdr:nvSpPr>
      <xdr:spPr>
        <a:xfrm>
          <a:off x="22199600" y="657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530" name="フローチャート: 判断 529"/>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531" name="フローチャート: 判断 530"/>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32" name="フローチャート: 判断 531"/>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533" name="フローチャート: 判断 532"/>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64262</xdr:rowOff>
    </xdr:from>
    <xdr:to>
      <xdr:col>116</xdr:col>
      <xdr:colOff>114300</xdr:colOff>
      <xdr:row>41</xdr:row>
      <xdr:rowOff>165862</xdr:rowOff>
    </xdr:to>
    <xdr:sp macro="" textlink="">
      <xdr:nvSpPr>
        <xdr:cNvPr id="539" name="楕円 538"/>
        <xdr:cNvSpPr/>
      </xdr:nvSpPr>
      <xdr:spPr>
        <a:xfrm>
          <a:off x="221107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150639</xdr:rowOff>
    </xdr:from>
    <xdr:ext cx="469744" cy="259045"/>
    <xdr:sp macro="" textlink="">
      <xdr:nvSpPr>
        <xdr:cNvPr id="540" name="【認定こども園・幼稚園・保育所】&#10;一人当たり面積該当値テキスト"/>
        <xdr:cNvSpPr txBox="1"/>
      </xdr:nvSpPr>
      <xdr:spPr>
        <a:xfrm>
          <a:off x="22199600" y="700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64262</xdr:rowOff>
    </xdr:from>
    <xdr:to>
      <xdr:col>112</xdr:col>
      <xdr:colOff>38100</xdr:colOff>
      <xdr:row>41</xdr:row>
      <xdr:rowOff>165862</xdr:rowOff>
    </xdr:to>
    <xdr:sp macro="" textlink="">
      <xdr:nvSpPr>
        <xdr:cNvPr id="541" name="楕円 540"/>
        <xdr:cNvSpPr/>
      </xdr:nvSpPr>
      <xdr:spPr>
        <a:xfrm>
          <a:off x="21272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115062</xdr:rowOff>
    </xdr:from>
    <xdr:to>
      <xdr:col>116</xdr:col>
      <xdr:colOff>63500</xdr:colOff>
      <xdr:row>41</xdr:row>
      <xdr:rowOff>115062</xdr:rowOff>
    </xdr:to>
    <xdr:cxnSp macro="">
      <xdr:nvCxnSpPr>
        <xdr:cNvPr id="542" name="直線コネクタ 541"/>
        <xdr:cNvCxnSpPr/>
      </xdr:nvCxnSpPr>
      <xdr:spPr>
        <a:xfrm>
          <a:off x="21323300" y="71445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64262</xdr:rowOff>
    </xdr:from>
    <xdr:to>
      <xdr:col>107</xdr:col>
      <xdr:colOff>101600</xdr:colOff>
      <xdr:row>41</xdr:row>
      <xdr:rowOff>165862</xdr:rowOff>
    </xdr:to>
    <xdr:sp macro="" textlink="">
      <xdr:nvSpPr>
        <xdr:cNvPr id="543" name="楕円 542"/>
        <xdr:cNvSpPr/>
      </xdr:nvSpPr>
      <xdr:spPr>
        <a:xfrm>
          <a:off x="20383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115062</xdr:rowOff>
    </xdr:from>
    <xdr:to>
      <xdr:col>111</xdr:col>
      <xdr:colOff>177800</xdr:colOff>
      <xdr:row>41</xdr:row>
      <xdr:rowOff>115062</xdr:rowOff>
    </xdr:to>
    <xdr:cxnSp macro="">
      <xdr:nvCxnSpPr>
        <xdr:cNvPr id="544" name="直線コネクタ 543"/>
        <xdr:cNvCxnSpPr/>
      </xdr:nvCxnSpPr>
      <xdr:spPr>
        <a:xfrm>
          <a:off x="20434300" y="7144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64262</xdr:rowOff>
    </xdr:from>
    <xdr:to>
      <xdr:col>102</xdr:col>
      <xdr:colOff>165100</xdr:colOff>
      <xdr:row>41</xdr:row>
      <xdr:rowOff>165862</xdr:rowOff>
    </xdr:to>
    <xdr:sp macro="" textlink="">
      <xdr:nvSpPr>
        <xdr:cNvPr id="545" name="楕円 544"/>
        <xdr:cNvSpPr/>
      </xdr:nvSpPr>
      <xdr:spPr>
        <a:xfrm>
          <a:off x="19494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115062</xdr:rowOff>
    </xdr:from>
    <xdr:to>
      <xdr:col>107</xdr:col>
      <xdr:colOff>50800</xdr:colOff>
      <xdr:row>41</xdr:row>
      <xdr:rowOff>115062</xdr:rowOff>
    </xdr:to>
    <xdr:cxnSp macro="">
      <xdr:nvCxnSpPr>
        <xdr:cNvPr id="546" name="直線コネクタ 545"/>
        <xdr:cNvCxnSpPr/>
      </xdr:nvCxnSpPr>
      <xdr:spPr>
        <a:xfrm>
          <a:off x="19545300" y="7144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547" name="n_1aveValue【認定こども園・幼稚園・保育所】&#10;一人当たり面積"/>
        <xdr:cNvSpPr txBox="1"/>
      </xdr:nvSpPr>
      <xdr:spPr>
        <a:xfrm>
          <a:off x="21075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48"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549" name="n_3aveValue【認定こども園・幼稚園・保育所】&#10;一人当たり面積"/>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156989</xdr:rowOff>
    </xdr:from>
    <xdr:ext cx="469744" cy="259045"/>
    <xdr:sp macro="" textlink="">
      <xdr:nvSpPr>
        <xdr:cNvPr id="550" name="n_1mainValue【認定こども園・幼稚園・保育所】&#10;一人当たり面積"/>
        <xdr:cNvSpPr txBox="1"/>
      </xdr:nvSpPr>
      <xdr:spPr>
        <a:xfrm>
          <a:off x="210757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156989</xdr:rowOff>
    </xdr:from>
    <xdr:ext cx="469744" cy="259045"/>
    <xdr:sp macro="" textlink="">
      <xdr:nvSpPr>
        <xdr:cNvPr id="551" name="n_2mainValue【認定こども園・幼稚園・保育所】&#10;一人当たり面積"/>
        <xdr:cNvSpPr txBox="1"/>
      </xdr:nvSpPr>
      <xdr:spPr>
        <a:xfrm>
          <a:off x="201994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156989</xdr:rowOff>
    </xdr:from>
    <xdr:ext cx="469744" cy="259045"/>
    <xdr:sp macro="" textlink="">
      <xdr:nvSpPr>
        <xdr:cNvPr id="552" name="n_3mainValue【認定こども園・幼稚園・保育所】&#10;一人当たり面積"/>
        <xdr:cNvSpPr txBox="1"/>
      </xdr:nvSpPr>
      <xdr:spPr>
        <a:xfrm>
          <a:off x="193104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3" name="テキスト ボックス 56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4" name="直線コネクタ 56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5" name="テキスト ボックス 56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6" name="直線コネクタ 56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7" name="テキスト ボックス 56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8" name="直線コネクタ 56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9" name="テキスト ボックス 56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0" name="直線コネクタ 56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571" name="テキスト ボックス 570"/>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2" name="直線コネクタ 5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3" name="テキスト ボックス 5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575" name="直線コネクタ 574"/>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576"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577" name="直線コネクタ 576"/>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578"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579" name="直線コネクタ 578"/>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580" name="【学校施設】&#10;有形固定資産減価償却率平均値テキスト"/>
        <xdr:cNvSpPr txBox="1"/>
      </xdr:nvSpPr>
      <xdr:spPr>
        <a:xfrm>
          <a:off x="16357600" y="1033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581" name="フローチャート: 判断 580"/>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582" name="フローチャート: 判断 581"/>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583" name="フローチャート: 判断 582"/>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584" name="フローチャート: 判断 583"/>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5" name="テキスト ボックス 5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6" name="テキスト ボックス 5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7" name="テキスト ボックス 5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8" name="テキスト ボックス 5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9" name="テキスト ボックス 5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168656</xdr:rowOff>
    </xdr:from>
    <xdr:to>
      <xdr:col>85</xdr:col>
      <xdr:colOff>177800</xdr:colOff>
      <xdr:row>59</xdr:row>
      <xdr:rowOff>98806</xdr:rowOff>
    </xdr:to>
    <xdr:sp macro="" textlink="">
      <xdr:nvSpPr>
        <xdr:cNvPr id="590" name="楕円 589"/>
        <xdr:cNvSpPr/>
      </xdr:nvSpPr>
      <xdr:spPr>
        <a:xfrm>
          <a:off x="16268700" y="101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20083</xdr:rowOff>
    </xdr:from>
    <xdr:ext cx="405111" cy="259045"/>
    <xdr:sp macro="" textlink="">
      <xdr:nvSpPr>
        <xdr:cNvPr id="591" name="【学校施設】&#10;有形固定資産減価償却率該当値テキスト"/>
        <xdr:cNvSpPr txBox="1"/>
      </xdr:nvSpPr>
      <xdr:spPr>
        <a:xfrm>
          <a:off x="16357600" y="996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161798</xdr:rowOff>
    </xdr:from>
    <xdr:to>
      <xdr:col>81</xdr:col>
      <xdr:colOff>101600</xdr:colOff>
      <xdr:row>59</xdr:row>
      <xdr:rowOff>91948</xdr:rowOff>
    </xdr:to>
    <xdr:sp macro="" textlink="">
      <xdr:nvSpPr>
        <xdr:cNvPr id="592" name="楕円 591"/>
        <xdr:cNvSpPr/>
      </xdr:nvSpPr>
      <xdr:spPr>
        <a:xfrm>
          <a:off x="15430500" y="101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41148</xdr:rowOff>
    </xdr:from>
    <xdr:to>
      <xdr:col>85</xdr:col>
      <xdr:colOff>127000</xdr:colOff>
      <xdr:row>59</xdr:row>
      <xdr:rowOff>48006</xdr:rowOff>
    </xdr:to>
    <xdr:cxnSp macro="">
      <xdr:nvCxnSpPr>
        <xdr:cNvPr id="593" name="直線コネクタ 592"/>
        <xdr:cNvCxnSpPr/>
      </xdr:nvCxnSpPr>
      <xdr:spPr>
        <a:xfrm>
          <a:off x="15481300" y="1015669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134366</xdr:rowOff>
    </xdr:from>
    <xdr:to>
      <xdr:col>76</xdr:col>
      <xdr:colOff>165100</xdr:colOff>
      <xdr:row>59</xdr:row>
      <xdr:rowOff>64516</xdr:rowOff>
    </xdr:to>
    <xdr:sp macro="" textlink="">
      <xdr:nvSpPr>
        <xdr:cNvPr id="594" name="楕円 593"/>
        <xdr:cNvSpPr/>
      </xdr:nvSpPr>
      <xdr:spPr>
        <a:xfrm>
          <a:off x="14541500" y="100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13716</xdr:rowOff>
    </xdr:from>
    <xdr:to>
      <xdr:col>81</xdr:col>
      <xdr:colOff>50800</xdr:colOff>
      <xdr:row>59</xdr:row>
      <xdr:rowOff>41148</xdr:rowOff>
    </xdr:to>
    <xdr:cxnSp macro="">
      <xdr:nvCxnSpPr>
        <xdr:cNvPr id="595" name="直線コネクタ 594"/>
        <xdr:cNvCxnSpPr/>
      </xdr:nvCxnSpPr>
      <xdr:spPr>
        <a:xfrm>
          <a:off x="14592300" y="1012926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152654</xdr:rowOff>
    </xdr:from>
    <xdr:to>
      <xdr:col>72</xdr:col>
      <xdr:colOff>38100</xdr:colOff>
      <xdr:row>59</xdr:row>
      <xdr:rowOff>82804</xdr:rowOff>
    </xdr:to>
    <xdr:sp macro="" textlink="">
      <xdr:nvSpPr>
        <xdr:cNvPr id="596" name="楕円 595"/>
        <xdr:cNvSpPr/>
      </xdr:nvSpPr>
      <xdr:spPr>
        <a:xfrm>
          <a:off x="13652500" y="100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13716</xdr:rowOff>
    </xdr:from>
    <xdr:to>
      <xdr:col>76</xdr:col>
      <xdr:colOff>114300</xdr:colOff>
      <xdr:row>59</xdr:row>
      <xdr:rowOff>32004</xdr:rowOff>
    </xdr:to>
    <xdr:cxnSp macro="">
      <xdr:nvCxnSpPr>
        <xdr:cNvPr id="597" name="直線コネクタ 596"/>
        <xdr:cNvCxnSpPr/>
      </xdr:nvCxnSpPr>
      <xdr:spPr>
        <a:xfrm flipV="1">
          <a:off x="13703300" y="1012926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598" name="n_1aveValue【学校施設】&#10;有形固定資産減価償却率"/>
        <xdr:cNvSpPr txBox="1"/>
      </xdr:nvSpPr>
      <xdr:spPr>
        <a:xfrm>
          <a:off x="15266044"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599" name="n_2aveValue【学校施設】&#10;有形固定資産減価償却率"/>
        <xdr:cNvSpPr txBox="1"/>
      </xdr:nvSpPr>
      <xdr:spPr>
        <a:xfrm>
          <a:off x="14389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39641</xdr:rowOff>
    </xdr:from>
    <xdr:ext cx="405111" cy="259045"/>
    <xdr:sp macro="" textlink="">
      <xdr:nvSpPr>
        <xdr:cNvPr id="600" name="n_3aveValue【学校施設】&#10;有形固定資産減価償却率"/>
        <xdr:cNvSpPr txBox="1"/>
      </xdr:nvSpPr>
      <xdr:spPr>
        <a:xfrm>
          <a:off x="13500744" y="1049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108475</xdr:rowOff>
    </xdr:from>
    <xdr:ext cx="405111" cy="259045"/>
    <xdr:sp macro="" textlink="">
      <xdr:nvSpPr>
        <xdr:cNvPr id="601" name="n_1mainValue【学校施設】&#10;有形固定資産減価償却率"/>
        <xdr:cNvSpPr txBox="1"/>
      </xdr:nvSpPr>
      <xdr:spPr>
        <a:xfrm>
          <a:off x="152660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81043</xdr:rowOff>
    </xdr:from>
    <xdr:ext cx="405111" cy="259045"/>
    <xdr:sp macro="" textlink="">
      <xdr:nvSpPr>
        <xdr:cNvPr id="602" name="n_2mainValue【学校施設】&#10;有形固定資産減価償却率"/>
        <xdr:cNvSpPr txBox="1"/>
      </xdr:nvSpPr>
      <xdr:spPr>
        <a:xfrm>
          <a:off x="14389744" y="985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99331</xdr:rowOff>
    </xdr:from>
    <xdr:ext cx="405111" cy="259045"/>
    <xdr:sp macro="" textlink="">
      <xdr:nvSpPr>
        <xdr:cNvPr id="603" name="n_3mainValue【学校施設】&#10;有形固定資産減価償却率"/>
        <xdr:cNvSpPr txBox="1"/>
      </xdr:nvSpPr>
      <xdr:spPr>
        <a:xfrm>
          <a:off x="13500744" y="987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4" name="正方形/長方形 6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5" name="正方形/長方形 6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6" name="正方形/長方形 6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7" name="正方形/長方形 6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8" name="正方形/長方形 6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9" name="正方形/長方形 6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0" name="正方形/長方形 6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1" name="正方形/長方形 6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2" name="テキスト ボックス 6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3" name="直線コネクタ 6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4" name="テキスト ボックス 61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15" name="直線コネクタ 61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6" name="テキスト ボックス 61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7" name="直線コネクタ 61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8" name="テキスト ボックス 61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9" name="直線コネクタ 61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0" name="テキスト ボックス 61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1" name="直線コネクタ 62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2" name="テキスト ボックス 62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626" name="直線コネクタ 625"/>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627"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628" name="直線コネクタ 627"/>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629"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630" name="直線コネクタ 629"/>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82161</xdr:rowOff>
    </xdr:from>
    <xdr:ext cx="469744" cy="259045"/>
    <xdr:sp macro="" textlink="">
      <xdr:nvSpPr>
        <xdr:cNvPr id="631" name="【学校施設】&#10;一人当たり面積平均値テキスト"/>
        <xdr:cNvSpPr txBox="1"/>
      </xdr:nvSpPr>
      <xdr:spPr>
        <a:xfrm>
          <a:off x="22199600" y="10712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632" name="フローチャート: 判断 631"/>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633" name="フローチャート: 判断 632"/>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634" name="フローチャート: 判断 633"/>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635" name="フローチャート: 判断 634"/>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55728</xdr:rowOff>
    </xdr:from>
    <xdr:to>
      <xdr:col>116</xdr:col>
      <xdr:colOff>114300</xdr:colOff>
      <xdr:row>62</xdr:row>
      <xdr:rowOff>157328</xdr:rowOff>
    </xdr:to>
    <xdr:sp macro="" textlink="">
      <xdr:nvSpPr>
        <xdr:cNvPr id="641" name="楕円 640"/>
        <xdr:cNvSpPr/>
      </xdr:nvSpPr>
      <xdr:spPr>
        <a:xfrm>
          <a:off x="22110700" y="1068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78605</xdr:rowOff>
    </xdr:from>
    <xdr:ext cx="469744" cy="259045"/>
    <xdr:sp macro="" textlink="">
      <xdr:nvSpPr>
        <xdr:cNvPr id="642" name="【学校施設】&#10;一人当たり面積該当値テキスト"/>
        <xdr:cNvSpPr txBox="1"/>
      </xdr:nvSpPr>
      <xdr:spPr>
        <a:xfrm>
          <a:off x="22199600" y="1053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56642</xdr:rowOff>
    </xdr:from>
    <xdr:to>
      <xdr:col>112</xdr:col>
      <xdr:colOff>38100</xdr:colOff>
      <xdr:row>62</xdr:row>
      <xdr:rowOff>158242</xdr:rowOff>
    </xdr:to>
    <xdr:sp macro="" textlink="">
      <xdr:nvSpPr>
        <xdr:cNvPr id="643" name="楕円 642"/>
        <xdr:cNvSpPr/>
      </xdr:nvSpPr>
      <xdr:spPr>
        <a:xfrm>
          <a:off x="21272500" y="106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106528</xdr:rowOff>
    </xdr:from>
    <xdr:to>
      <xdr:col>116</xdr:col>
      <xdr:colOff>63500</xdr:colOff>
      <xdr:row>62</xdr:row>
      <xdr:rowOff>107442</xdr:rowOff>
    </xdr:to>
    <xdr:cxnSp macro="">
      <xdr:nvCxnSpPr>
        <xdr:cNvPr id="644" name="直線コネクタ 643"/>
        <xdr:cNvCxnSpPr/>
      </xdr:nvCxnSpPr>
      <xdr:spPr>
        <a:xfrm flipV="1">
          <a:off x="21323300" y="10736428"/>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164998</xdr:rowOff>
    </xdr:from>
    <xdr:to>
      <xdr:col>107</xdr:col>
      <xdr:colOff>101600</xdr:colOff>
      <xdr:row>63</xdr:row>
      <xdr:rowOff>95148</xdr:rowOff>
    </xdr:to>
    <xdr:sp macro="" textlink="">
      <xdr:nvSpPr>
        <xdr:cNvPr id="645" name="楕円 644"/>
        <xdr:cNvSpPr/>
      </xdr:nvSpPr>
      <xdr:spPr>
        <a:xfrm>
          <a:off x="20383500" y="1079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107442</xdr:rowOff>
    </xdr:from>
    <xdr:to>
      <xdr:col>111</xdr:col>
      <xdr:colOff>177800</xdr:colOff>
      <xdr:row>63</xdr:row>
      <xdr:rowOff>44348</xdr:rowOff>
    </xdr:to>
    <xdr:cxnSp macro="">
      <xdr:nvCxnSpPr>
        <xdr:cNvPr id="646" name="直線コネクタ 645"/>
        <xdr:cNvCxnSpPr/>
      </xdr:nvCxnSpPr>
      <xdr:spPr>
        <a:xfrm flipV="1">
          <a:off x="20434300" y="10737342"/>
          <a:ext cx="889000" cy="1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163626</xdr:rowOff>
    </xdr:from>
    <xdr:to>
      <xdr:col>102</xdr:col>
      <xdr:colOff>165100</xdr:colOff>
      <xdr:row>63</xdr:row>
      <xdr:rowOff>93776</xdr:rowOff>
    </xdr:to>
    <xdr:sp macro="" textlink="">
      <xdr:nvSpPr>
        <xdr:cNvPr id="647" name="楕円 646"/>
        <xdr:cNvSpPr/>
      </xdr:nvSpPr>
      <xdr:spPr>
        <a:xfrm>
          <a:off x="19494500" y="1079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42976</xdr:rowOff>
    </xdr:from>
    <xdr:to>
      <xdr:col>107</xdr:col>
      <xdr:colOff>50800</xdr:colOff>
      <xdr:row>63</xdr:row>
      <xdr:rowOff>44348</xdr:rowOff>
    </xdr:to>
    <xdr:cxnSp macro="">
      <xdr:nvCxnSpPr>
        <xdr:cNvPr id="648" name="直線コネクタ 647"/>
        <xdr:cNvCxnSpPr/>
      </xdr:nvCxnSpPr>
      <xdr:spPr>
        <a:xfrm>
          <a:off x="19545300" y="1084432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170401</xdr:rowOff>
    </xdr:from>
    <xdr:ext cx="469744" cy="259045"/>
    <xdr:sp macro="" textlink="">
      <xdr:nvSpPr>
        <xdr:cNvPr id="649" name="n_1aveValue【学校施設】&#10;一人当たり面積"/>
        <xdr:cNvSpPr txBox="1"/>
      </xdr:nvSpPr>
      <xdr:spPr>
        <a:xfrm>
          <a:off x="210757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650" name="n_2aveValue【学校施設】&#10;一人当たり面積"/>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651" name="n_3aveValue【学校施設】&#10;一人当たり面積"/>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3319</xdr:rowOff>
    </xdr:from>
    <xdr:ext cx="469744" cy="259045"/>
    <xdr:sp macro="" textlink="">
      <xdr:nvSpPr>
        <xdr:cNvPr id="652" name="n_1mainValue【学校施設】&#10;一人当たり面積"/>
        <xdr:cNvSpPr txBox="1"/>
      </xdr:nvSpPr>
      <xdr:spPr>
        <a:xfrm>
          <a:off x="21075727" y="104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86275</xdr:rowOff>
    </xdr:from>
    <xdr:ext cx="469744" cy="259045"/>
    <xdr:sp macro="" textlink="">
      <xdr:nvSpPr>
        <xdr:cNvPr id="653" name="n_2mainValue【学校施設】&#10;一人当たり面積"/>
        <xdr:cNvSpPr txBox="1"/>
      </xdr:nvSpPr>
      <xdr:spPr>
        <a:xfrm>
          <a:off x="20199427" y="1088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84903</xdr:rowOff>
    </xdr:from>
    <xdr:ext cx="469744" cy="259045"/>
    <xdr:sp macro="" textlink="">
      <xdr:nvSpPr>
        <xdr:cNvPr id="654" name="n_3mainValue【学校施設】&#10;一人当たり面積"/>
        <xdr:cNvSpPr txBox="1"/>
      </xdr:nvSpPr>
      <xdr:spPr>
        <a:xfrm>
          <a:off x="19310427" y="108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3" name="正方形/長方形 6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4" name="正方形/長方形 6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5" name="正方形/長方形 6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6" name="正方形/長方形 6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7" name="正方形/長方形 6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8" name="正方形/長方形 6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9" name="正方形/長方形 6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0" name="正方形/長方形 66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1" name="正方形/長方形 6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2" name="正方形/長方形 6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3" name="正方形/長方形 6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4" name="正方形/長方形 6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5" name="正方形/長方形 6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6" name="正方形/長方形 6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7" name="正方形/長方形 6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8" name="正方形/長方形 67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79" name="正方形/長方形 6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0" name="正方形/長方形 6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1" name="正方形/長方形 6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2" name="正方形/長方形 6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3" name="正方形/長方形 6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4" name="正方形/長方形 6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5" name="正方形/長方形 6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6" name="正方形/長方形 68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87" name="正方形/長方形 6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8" name="正方形/長方形 6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9" name="テキスト ボックス 6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類似団体と比較して特に有形固定資産減価償却率が高くなっている施設は、認定子ども園・幼稚園・保育所、学校施設である。認定子ども園・幼稚園・保育所の該当資産は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施設のみであり、平成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年度は維持更新工事を実施していないため、資産の経年の程度により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ポイント微増した。学校施設については、宗像市アセットマネジメント推進計画及び平成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年度から取り組んでいる個別施設計画に基づき、大規模改修工事を実施しており、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ポイント微減した。今後も適切な老朽化対策を講じていくもの。</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97,136
96,484
119.94
37,648,347
37,092,703
440,277
19,575,134
25,822,548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108330</xdr:rowOff>
    </xdr:from>
    <xdr:ext cx="405111" cy="259045"/>
    <xdr:sp macro="" textlink="">
      <xdr:nvSpPr>
        <xdr:cNvPr id="65" name="n_1aveValue【図書館】&#10;有形固定資産減価償却率"/>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160927</xdr:rowOff>
    </xdr:from>
    <xdr:to>
      <xdr:col>15</xdr:col>
      <xdr:colOff>101600</xdr:colOff>
      <xdr:row>38</xdr:row>
      <xdr:rowOff>91077</xdr:rowOff>
    </xdr:to>
    <xdr:sp macro="" textlink="">
      <xdr:nvSpPr>
        <xdr:cNvPr id="66" name="フローチャート: 判断 65"/>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82204</xdr:rowOff>
    </xdr:from>
    <xdr:ext cx="405111" cy="259045"/>
    <xdr:sp macro="" textlink="">
      <xdr:nvSpPr>
        <xdr:cNvPr id="67" name="n_2aveValue【図書館】&#10;有形固定資産減価償却率"/>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157661</xdr:rowOff>
    </xdr:from>
    <xdr:to>
      <xdr:col>10</xdr:col>
      <xdr:colOff>165100</xdr:colOff>
      <xdr:row>38</xdr:row>
      <xdr:rowOff>87812</xdr:rowOff>
    </xdr:to>
    <xdr:sp macro="" textlink="">
      <xdr:nvSpPr>
        <xdr:cNvPr id="68" name="フローチャート: 判断 67"/>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104338</xdr:rowOff>
    </xdr:from>
    <xdr:ext cx="405111" cy="259045"/>
    <xdr:sp macro="" textlink="">
      <xdr:nvSpPr>
        <xdr:cNvPr id="69" name="n_3aveValue【図書館】&#10;有形固定資産減価償却率"/>
        <xdr:cNvSpPr txBox="1"/>
      </xdr:nvSpPr>
      <xdr:spPr>
        <a:xfrm>
          <a:off x="1816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151130</xdr:rowOff>
    </xdr:from>
    <xdr:to>
      <xdr:col>24</xdr:col>
      <xdr:colOff>114300</xdr:colOff>
      <xdr:row>34</xdr:row>
      <xdr:rowOff>81280</xdr:rowOff>
    </xdr:to>
    <xdr:sp macro="" textlink="">
      <xdr:nvSpPr>
        <xdr:cNvPr id="75" name="楕円 74"/>
        <xdr:cNvSpPr/>
      </xdr:nvSpPr>
      <xdr:spPr>
        <a:xfrm>
          <a:off x="4584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104157</xdr:rowOff>
    </xdr:from>
    <xdr:ext cx="405111" cy="259045"/>
    <xdr:sp macro="" textlink="">
      <xdr:nvSpPr>
        <xdr:cNvPr id="76" name="【図書館】&#10;有形固定資産減価償却率該当値テキスト"/>
        <xdr:cNvSpPr txBox="1"/>
      </xdr:nvSpPr>
      <xdr:spPr>
        <a:xfrm>
          <a:off x="4673600" y="576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10704</xdr:rowOff>
    </xdr:from>
    <xdr:to>
      <xdr:col>20</xdr:col>
      <xdr:colOff>38100</xdr:colOff>
      <xdr:row>34</xdr:row>
      <xdr:rowOff>112304</xdr:rowOff>
    </xdr:to>
    <xdr:sp macro="" textlink="">
      <xdr:nvSpPr>
        <xdr:cNvPr id="77" name="楕円 76"/>
        <xdr:cNvSpPr/>
      </xdr:nvSpPr>
      <xdr:spPr>
        <a:xfrm>
          <a:off x="3746500" y="58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30480</xdr:rowOff>
    </xdr:from>
    <xdr:to>
      <xdr:col>24</xdr:col>
      <xdr:colOff>63500</xdr:colOff>
      <xdr:row>34</xdr:row>
      <xdr:rowOff>61504</xdr:rowOff>
    </xdr:to>
    <xdr:cxnSp macro="">
      <xdr:nvCxnSpPr>
        <xdr:cNvPr id="78" name="直線コネクタ 77"/>
        <xdr:cNvCxnSpPr/>
      </xdr:nvCxnSpPr>
      <xdr:spPr>
        <a:xfrm flipV="1">
          <a:off x="3797300" y="585978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41728</xdr:rowOff>
    </xdr:from>
    <xdr:to>
      <xdr:col>15</xdr:col>
      <xdr:colOff>101600</xdr:colOff>
      <xdr:row>34</xdr:row>
      <xdr:rowOff>143328</xdr:rowOff>
    </xdr:to>
    <xdr:sp macro="" textlink="">
      <xdr:nvSpPr>
        <xdr:cNvPr id="79" name="楕円 78"/>
        <xdr:cNvSpPr/>
      </xdr:nvSpPr>
      <xdr:spPr>
        <a:xfrm>
          <a:off x="2857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61504</xdr:rowOff>
    </xdr:from>
    <xdr:to>
      <xdr:col>19</xdr:col>
      <xdr:colOff>177800</xdr:colOff>
      <xdr:row>34</xdr:row>
      <xdr:rowOff>92528</xdr:rowOff>
    </xdr:to>
    <xdr:cxnSp macro="">
      <xdr:nvCxnSpPr>
        <xdr:cNvPr id="80" name="直線コネクタ 79"/>
        <xdr:cNvCxnSpPr/>
      </xdr:nvCxnSpPr>
      <xdr:spPr>
        <a:xfrm flipV="1">
          <a:off x="2908300" y="589080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128831</xdr:rowOff>
    </xdr:from>
    <xdr:ext cx="405111" cy="259045"/>
    <xdr:sp macro="" textlink="">
      <xdr:nvSpPr>
        <xdr:cNvPr id="81" name="n_1mainValue【図書館】&#10;有形固定資産減価償却率"/>
        <xdr:cNvSpPr txBox="1"/>
      </xdr:nvSpPr>
      <xdr:spPr>
        <a:xfrm>
          <a:off x="3582044" y="561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159855</xdr:rowOff>
    </xdr:from>
    <xdr:ext cx="405111" cy="259045"/>
    <xdr:sp macro="" textlink="">
      <xdr:nvSpPr>
        <xdr:cNvPr id="82" name="n_2mainValue【図書館】&#10;有形固定資産減価償却率"/>
        <xdr:cNvSpPr txBox="1"/>
      </xdr:nvSpPr>
      <xdr:spPr>
        <a:xfrm>
          <a:off x="2705744" y="564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6" name="直線コネクタ 105"/>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7"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8" name="直線コネクタ 107"/>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1"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2" name="フローチャート: 判断 111"/>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3" name="フローチャート: 判断 112"/>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99077</xdr:rowOff>
    </xdr:from>
    <xdr:ext cx="469744" cy="259045"/>
    <xdr:sp macro="" textlink="">
      <xdr:nvSpPr>
        <xdr:cNvPr id="114" name="n_1aveValue【図書館】&#10;一人当たり面積"/>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19050</xdr:rowOff>
    </xdr:from>
    <xdr:to>
      <xdr:col>46</xdr:col>
      <xdr:colOff>38100</xdr:colOff>
      <xdr:row>39</xdr:row>
      <xdr:rowOff>120650</xdr:rowOff>
    </xdr:to>
    <xdr:sp macro="" textlink="">
      <xdr:nvSpPr>
        <xdr:cNvPr id="115" name="フローチャート: 判断 114"/>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137177</xdr:rowOff>
    </xdr:from>
    <xdr:ext cx="469744" cy="259045"/>
    <xdr:sp macro="" textlink="">
      <xdr:nvSpPr>
        <xdr:cNvPr id="116"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19050</xdr:rowOff>
    </xdr:from>
    <xdr:to>
      <xdr:col>41</xdr:col>
      <xdr:colOff>101600</xdr:colOff>
      <xdr:row>39</xdr:row>
      <xdr:rowOff>120650</xdr:rowOff>
    </xdr:to>
    <xdr:sp macro="" textlink="">
      <xdr:nvSpPr>
        <xdr:cNvPr id="117" name="フローチャート: 判断 116"/>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137177</xdr:rowOff>
    </xdr:from>
    <xdr:ext cx="469744" cy="259045"/>
    <xdr:sp macro="" textlink="">
      <xdr:nvSpPr>
        <xdr:cNvPr id="118"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133350</xdr:rowOff>
    </xdr:from>
    <xdr:to>
      <xdr:col>55</xdr:col>
      <xdr:colOff>50800</xdr:colOff>
      <xdr:row>42</xdr:row>
      <xdr:rowOff>63500</xdr:rowOff>
    </xdr:to>
    <xdr:sp macro="" textlink="">
      <xdr:nvSpPr>
        <xdr:cNvPr id="124" name="楕円 123"/>
        <xdr:cNvSpPr/>
      </xdr:nvSpPr>
      <xdr:spPr>
        <a:xfrm>
          <a:off x="104267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48277</xdr:rowOff>
    </xdr:from>
    <xdr:ext cx="469744" cy="259045"/>
    <xdr:sp macro="" textlink="">
      <xdr:nvSpPr>
        <xdr:cNvPr id="125" name="【図書館】&#10;一人当たり面積該当値テキスト"/>
        <xdr:cNvSpPr txBox="1"/>
      </xdr:nvSpPr>
      <xdr:spPr>
        <a:xfrm>
          <a:off x="10515600" y="7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133350</xdr:rowOff>
    </xdr:from>
    <xdr:to>
      <xdr:col>50</xdr:col>
      <xdr:colOff>165100</xdr:colOff>
      <xdr:row>42</xdr:row>
      <xdr:rowOff>63500</xdr:rowOff>
    </xdr:to>
    <xdr:sp macro="" textlink="">
      <xdr:nvSpPr>
        <xdr:cNvPr id="126" name="楕円 125"/>
        <xdr:cNvSpPr/>
      </xdr:nvSpPr>
      <xdr:spPr>
        <a:xfrm>
          <a:off x="95885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12700</xdr:rowOff>
    </xdr:from>
    <xdr:to>
      <xdr:col>55</xdr:col>
      <xdr:colOff>0</xdr:colOff>
      <xdr:row>42</xdr:row>
      <xdr:rowOff>12700</xdr:rowOff>
    </xdr:to>
    <xdr:cxnSp macro="">
      <xdr:nvCxnSpPr>
        <xdr:cNvPr id="127" name="直線コネクタ 126"/>
        <xdr:cNvCxnSpPr/>
      </xdr:nvCxnSpPr>
      <xdr:spPr>
        <a:xfrm>
          <a:off x="9639300" y="7213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133350</xdr:rowOff>
    </xdr:from>
    <xdr:to>
      <xdr:col>46</xdr:col>
      <xdr:colOff>38100</xdr:colOff>
      <xdr:row>42</xdr:row>
      <xdr:rowOff>63500</xdr:rowOff>
    </xdr:to>
    <xdr:sp macro="" textlink="">
      <xdr:nvSpPr>
        <xdr:cNvPr id="128" name="楕円 127"/>
        <xdr:cNvSpPr/>
      </xdr:nvSpPr>
      <xdr:spPr>
        <a:xfrm>
          <a:off x="86995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12700</xdr:rowOff>
    </xdr:from>
    <xdr:to>
      <xdr:col>50</xdr:col>
      <xdr:colOff>114300</xdr:colOff>
      <xdr:row>42</xdr:row>
      <xdr:rowOff>12700</xdr:rowOff>
    </xdr:to>
    <xdr:cxnSp macro="">
      <xdr:nvCxnSpPr>
        <xdr:cNvPr id="129" name="直線コネクタ 128"/>
        <xdr:cNvCxnSpPr/>
      </xdr:nvCxnSpPr>
      <xdr:spPr>
        <a:xfrm>
          <a:off x="8750300" y="721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42</xdr:row>
      <xdr:rowOff>54627</xdr:rowOff>
    </xdr:from>
    <xdr:ext cx="469744" cy="259045"/>
    <xdr:sp macro="" textlink="">
      <xdr:nvSpPr>
        <xdr:cNvPr id="130" name="n_1mainValue【図書館】&#10;一人当たり面積"/>
        <xdr:cNvSpPr txBox="1"/>
      </xdr:nvSpPr>
      <xdr:spPr>
        <a:xfrm>
          <a:off x="9391727" y="725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54627</xdr:rowOff>
    </xdr:from>
    <xdr:ext cx="469744" cy="259045"/>
    <xdr:sp macro="" textlink="">
      <xdr:nvSpPr>
        <xdr:cNvPr id="131" name="n_2mainValue【図書館】&#10;一人当たり面積"/>
        <xdr:cNvSpPr txBox="1"/>
      </xdr:nvSpPr>
      <xdr:spPr>
        <a:xfrm>
          <a:off x="8515427" y="725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56" name="直線コネクタ 155"/>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57"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58" name="直線コネクタ 157"/>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59"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0" name="直線コネクタ 159"/>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1" name="【体育館・プール】&#10;有形固定資産減価償却率平均値テキスト"/>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2" name="フローチャート: 判断 161"/>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3" name="フローチャート: 判断 162"/>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57167</xdr:rowOff>
    </xdr:from>
    <xdr:ext cx="405111" cy="259045"/>
    <xdr:sp macro="" textlink="">
      <xdr:nvSpPr>
        <xdr:cNvPr id="164" name="n_1aveValue【体育館・プール】&#10;有形固定資産減価償却率"/>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166370</xdr:rowOff>
    </xdr:from>
    <xdr:to>
      <xdr:col>15</xdr:col>
      <xdr:colOff>101600</xdr:colOff>
      <xdr:row>60</xdr:row>
      <xdr:rowOff>96520</xdr:rowOff>
    </xdr:to>
    <xdr:sp macro="" textlink="">
      <xdr:nvSpPr>
        <xdr:cNvPr id="165" name="フローチャート: 判断 164"/>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87647</xdr:rowOff>
    </xdr:from>
    <xdr:ext cx="405111" cy="259045"/>
    <xdr:sp macro="" textlink="">
      <xdr:nvSpPr>
        <xdr:cNvPr id="166" name="n_2ave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17780</xdr:rowOff>
    </xdr:from>
    <xdr:to>
      <xdr:col>10</xdr:col>
      <xdr:colOff>165100</xdr:colOff>
      <xdr:row>60</xdr:row>
      <xdr:rowOff>119380</xdr:rowOff>
    </xdr:to>
    <xdr:sp macro="" textlink="">
      <xdr:nvSpPr>
        <xdr:cNvPr id="167" name="フローチャート: 判断 166"/>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135907</xdr:rowOff>
    </xdr:from>
    <xdr:ext cx="405111" cy="259045"/>
    <xdr:sp macro="" textlink="">
      <xdr:nvSpPr>
        <xdr:cNvPr id="168" name="n_3aveValue【体育館・プール】&#10;有形固定資産減価償却率"/>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122555</xdr:rowOff>
    </xdr:from>
    <xdr:to>
      <xdr:col>24</xdr:col>
      <xdr:colOff>114300</xdr:colOff>
      <xdr:row>60</xdr:row>
      <xdr:rowOff>52705</xdr:rowOff>
    </xdr:to>
    <xdr:sp macro="" textlink="">
      <xdr:nvSpPr>
        <xdr:cNvPr id="174" name="楕円 173"/>
        <xdr:cNvSpPr/>
      </xdr:nvSpPr>
      <xdr:spPr>
        <a:xfrm>
          <a:off x="45847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145432</xdr:rowOff>
    </xdr:from>
    <xdr:ext cx="405111" cy="259045"/>
    <xdr:sp macro="" textlink="">
      <xdr:nvSpPr>
        <xdr:cNvPr id="175" name="【体育館・プール】&#10;有形固定資産減価償却率該当値テキスト"/>
        <xdr:cNvSpPr txBox="1"/>
      </xdr:nvSpPr>
      <xdr:spPr>
        <a:xfrm>
          <a:off x="4673600"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73025</xdr:rowOff>
    </xdr:from>
    <xdr:to>
      <xdr:col>20</xdr:col>
      <xdr:colOff>38100</xdr:colOff>
      <xdr:row>60</xdr:row>
      <xdr:rowOff>3175</xdr:rowOff>
    </xdr:to>
    <xdr:sp macro="" textlink="">
      <xdr:nvSpPr>
        <xdr:cNvPr id="176" name="楕円 175"/>
        <xdr:cNvSpPr/>
      </xdr:nvSpPr>
      <xdr:spPr>
        <a:xfrm>
          <a:off x="3746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123825</xdr:rowOff>
    </xdr:from>
    <xdr:to>
      <xdr:col>24</xdr:col>
      <xdr:colOff>63500</xdr:colOff>
      <xdr:row>60</xdr:row>
      <xdr:rowOff>1905</xdr:rowOff>
    </xdr:to>
    <xdr:cxnSp macro="">
      <xdr:nvCxnSpPr>
        <xdr:cNvPr id="177" name="直線コネクタ 176"/>
        <xdr:cNvCxnSpPr/>
      </xdr:nvCxnSpPr>
      <xdr:spPr>
        <a:xfrm>
          <a:off x="3797300" y="1023937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124460</xdr:rowOff>
    </xdr:from>
    <xdr:to>
      <xdr:col>15</xdr:col>
      <xdr:colOff>101600</xdr:colOff>
      <xdr:row>60</xdr:row>
      <xdr:rowOff>54610</xdr:rowOff>
    </xdr:to>
    <xdr:sp macro="" textlink="">
      <xdr:nvSpPr>
        <xdr:cNvPr id="178" name="楕円 177"/>
        <xdr:cNvSpPr/>
      </xdr:nvSpPr>
      <xdr:spPr>
        <a:xfrm>
          <a:off x="2857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123825</xdr:rowOff>
    </xdr:from>
    <xdr:to>
      <xdr:col>19</xdr:col>
      <xdr:colOff>177800</xdr:colOff>
      <xdr:row>60</xdr:row>
      <xdr:rowOff>3810</xdr:rowOff>
    </xdr:to>
    <xdr:cxnSp macro="">
      <xdr:nvCxnSpPr>
        <xdr:cNvPr id="179" name="直線コネクタ 178"/>
        <xdr:cNvCxnSpPr/>
      </xdr:nvCxnSpPr>
      <xdr:spPr>
        <a:xfrm flipV="1">
          <a:off x="2908300" y="102393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19702</xdr:rowOff>
    </xdr:from>
    <xdr:ext cx="405111" cy="259045"/>
    <xdr:sp macro="" textlink="">
      <xdr:nvSpPr>
        <xdr:cNvPr id="180" name="n_1mainValue【体育館・プール】&#10;有形固定資産減価償却率"/>
        <xdr:cNvSpPr txBox="1"/>
      </xdr:nvSpPr>
      <xdr:spPr>
        <a:xfrm>
          <a:off x="35820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81" name="n_2mainValue【体育館・プール】&#10;有形固定資産減価償却率"/>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05" name="直線コネクタ 204"/>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7" name="直線コネクタ 20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08"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09" name="直線コネクタ 208"/>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160037</xdr:rowOff>
    </xdr:from>
    <xdr:ext cx="469744" cy="259045"/>
    <xdr:sp macro="" textlink="">
      <xdr:nvSpPr>
        <xdr:cNvPr id="210" name="【体育館・プール】&#10;一人当たり面積平均値テキスト"/>
        <xdr:cNvSpPr txBox="1"/>
      </xdr:nvSpPr>
      <xdr:spPr>
        <a:xfrm>
          <a:off x="10515600" y="1044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11" name="フローチャート: 判断 210"/>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12" name="フローチャート: 判断 211"/>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80027</xdr:rowOff>
    </xdr:from>
    <xdr:ext cx="469744" cy="259045"/>
    <xdr:sp macro="" textlink="">
      <xdr:nvSpPr>
        <xdr:cNvPr id="213" name="n_1aveValue【体育館・プール】&#10;一人当たり面積"/>
        <xdr:cNvSpPr txBox="1"/>
      </xdr:nvSpPr>
      <xdr:spPr>
        <a:xfrm>
          <a:off x="93917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33020</xdr:rowOff>
    </xdr:from>
    <xdr:to>
      <xdr:col>46</xdr:col>
      <xdr:colOff>38100</xdr:colOff>
      <xdr:row>60</xdr:row>
      <xdr:rowOff>134620</xdr:rowOff>
    </xdr:to>
    <xdr:sp macro="" textlink="">
      <xdr:nvSpPr>
        <xdr:cNvPr id="214" name="フローチャート: 判断 213"/>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151147</xdr:rowOff>
    </xdr:from>
    <xdr:ext cx="469744" cy="259045"/>
    <xdr:sp macro="" textlink="">
      <xdr:nvSpPr>
        <xdr:cNvPr id="215" name="n_2aveValue【体育館・プール】&#10;一人当たり面積"/>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17780</xdr:rowOff>
    </xdr:from>
    <xdr:to>
      <xdr:col>41</xdr:col>
      <xdr:colOff>101600</xdr:colOff>
      <xdr:row>61</xdr:row>
      <xdr:rowOff>119380</xdr:rowOff>
    </xdr:to>
    <xdr:sp macro="" textlink="">
      <xdr:nvSpPr>
        <xdr:cNvPr id="216" name="フローチャート: 判断 215"/>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135907</xdr:rowOff>
    </xdr:from>
    <xdr:ext cx="469744" cy="259045"/>
    <xdr:sp macro="" textlink="">
      <xdr:nvSpPr>
        <xdr:cNvPr id="217" name="n_3aveValue【体育館・プール】&#10;一人当たり面積"/>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154940</xdr:rowOff>
    </xdr:from>
    <xdr:to>
      <xdr:col>55</xdr:col>
      <xdr:colOff>50800</xdr:colOff>
      <xdr:row>59</xdr:row>
      <xdr:rowOff>85090</xdr:rowOff>
    </xdr:to>
    <xdr:sp macro="" textlink="">
      <xdr:nvSpPr>
        <xdr:cNvPr id="223" name="楕円 222"/>
        <xdr:cNvSpPr/>
      </xdr:nvSpPr>
      <xdr:spPr>
        <a:xfrm>
          <a:off x="10426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6367</xdr:rowOff>
    </xdr:from>
    <xdr:ext cx="469744" cy="259045"/>
    <xdr:sp macro="" textlink="">
      <xdr:nvSpPr>
        <xdr:cNvPr id="224" name="【体育館・プール】&#10;一人当たり面積該当値テキスト"/>
        <xdr:cNvSpPr txBox="1"/>
      </xdr:nvSpPr>
      <xdr:spPr>
        <a:xfrm>
          <a:off x="10515600" y="995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109220</xdr:rowOff>
    </xdr:from>
    <xdr:to>
      <xdr:col>50</xdr:col>
      <xdr:colOff>165100</xdr:colOff>
      <xdr:row>59</xdr:row>
      <xdr:rowOff>39370</xdr:rowOff>
    </xdr:to>
    <xdr:sp macro="" textlink="">
      <xdr:nvSpPr>
        <xdr:cNvPr id="225" name="楕円 224"/>
        <xdr:cNvSpPr/>
      </xdr:nvSpPr>
      <xdr:spPr>
        <a:xfrm>
          <a:off x="9588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160020</xdr:rowOff>
    </xdr:from>
    <xdr:to>
      <xdr:col>55</xdr:col>
      <xdr:colOff>0</xdr:colOff>
      <xdr:row>59</xdr:row>
      <xdr:rowOff>34290</xdr:rowOff>
    </xdr:to>
    <xdr:cxnSp macro="">
      <xdr:nvCxnSpPr>
        <xdr:cNvPr id="226" name="直線コネクタ 225"/>
        <xdr:cNvCxnSpPr/>
      </xdr:nvCxnSpPr>
      <xdr:spPr>
        <a:xfrm>
          <a:off x="9639300" y="10104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147320</xdr:rowOff>
    </xdr:from>
    <xdr:to>
      <xdr:col>46</xdr:col>
      <xdr:colOff>38100</xdr:colOff>
      <xdr:row>63</xdr:row>
      <xdr:rowOff>77470</xdr:rowOff>
    </xdr:to>
    <xdr:sp macro="" textlink="">
      <xdr:nvSpPr>
        <xdr:cNvPr id="227" name="楕円 226"/>
        <xdr:cNvSpPr/>
      </xdr:nvSpPr>
      <xdr:spPr>
        <a:xfrm>
          <a:off x="8699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160020</xdr:rowOff>
    </xdr:from>
    <xdr:to>
      <xdr:col>50</xdr:col>
      <xdr:colOff>114300</xdr:colOff>
      <xdr:row>63</xdr:row>
      <xdr:rowOff>26670</xdr:rowOff>
    </xdr:to>
    <xdr:cxnSp macro="">
      <xdr:nvCxnSpPr>
        <xdr:cNvPr id="228" name="直線コネクタ 227"/>
        <xdr:cNvCxnSpPr/>
      </xdr:nvCxnSpPr>
      <xdr:spPr>
        <a:xfrm flipV="1">
          <a:off x="8750300" y="10104120"/>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55897</xdr:rowOff>
    </xdr:from>
    <xdr:ext cx="469744" cy="259045"/>
    <xdr:sp macro="" textlink="">
      <xdr:nvSpPr>
        <xdr:cNvPr id="229" name="n_1mainValue【体育館・プール】&#10;一人当たり面積"/>
        <xdr:cNvSpPr txBox="1"/>
      </xdr:nvSpPr>
      <xdr:spPr>
        <a:xfrm>
          <a:off x="9391727" y="982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68597</xdr:rowOff>
    </xdr:from>
    <xdr:ext cx="469744" cy="259045"/>
    <xdr:sp macro="" textlink="">
      <xdr:nvSpPr>
        <xdr:cNvPr id="230" name="n_2mainValue【体育館・プール】&#10;一人当たり面積"/>
        <xdr:cNvSpPr txBox="1"/>
      </xdr:nvSpPr>
      <xdr:spPr>
        <a:xfrm>
          <a:off x="85154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1" name="テキスト ボックス 24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2" name="直線コネクタ 24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3" name="テキスト ボックス 24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4" name="直線コネクタ 24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5" name="テキスト ボックス 24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6" name="直線コネクタ 24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7" name="テキスト ボックス 24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8" name="直線コネクタ 24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9" name="テキスト ボックス 24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53" name="直線コネクタ 252"/>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54" name="【福祉施設】&#10;有形固定資産減価償却率最小値テキスト"/>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55" name="直線コネクタ 254"/>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6"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7" name="直線コネクタ 25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117619</xdr:rowOff>
    </xdr:from>
    <xdr:ext cx="405111" cy="259045"/>
    <xdr:sp macro="" textlink="">
      <xdr:nvSpPr>
        <xdr:cNvPr id="258" name="【福祉施設】&#10;有形固定資産減価償却率平均値テキスト"/>
        <xdr:cNvSpPr txBox="1"/>
      </xdr:nvSpPr>
      <xdr:spPr>
        <a:xfrm>
          <a:off x="4673600" y="14176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59" name="フローチャート: 判断 258"/>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60" name="フローチャート: 判断 259"/>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82566</xdr:rowOff>
    </xdr:from>
    <xdr:ext cx="405111" cy="259045"/>
    <xdr:sp macro="" textlink="">
      <xdr:nvSpPr>
        <xdr:cNvPr id="261" name="n_1aveValue【福祉施設】&#10;有形固定資産減価償却率"/>
        <xdr:cNvSpPr txBox="1"/>
      </xdr:nvSpPr>
      <xdr:spPr>
        <a:xfrm>
          <a:off x="3582044" y="1414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170180</xdr:rowOff>
    </xdr:from>
    <xdr:to>
      <xdr:col>15</xdr:col>
      <xdr:colOff>101600</xdr:colOff>
      <xdr:row>84</xdr:row>
      <xdr:rowOff>100330</xdr:rowOff>
    </xdr:to>
    <xdr:sp macro="" textlink="">
      <xdr:nvSpPr>
        <xdr:cNvPr id="262" name="フローチャート: 判断 261"/>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116857</xdr:rowOff>
    </xdr:from>
    <xdr:ext cx="405111" cy="259045"/>
    <xdr:sp macro="" textlink="">
      <xdr:nvSpPr>
        <xdr:cNvPr id="263" name="n_2aveValue【福祉施設】&#10;有形固定資産減価償却率"/>
        <xdr:cNvSpPr txBox="1"/>
      </xdr:nvSpPr>
      <xdr:spPr>
        <a:xfrm>
          <a:off x="2705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90170</xdr:rowOff>
    </xdr:from>
    <xdr:to>
      <xdr:col>10</xdr:col>
      <xdr:colOff>165100</xdr:colOff>
      <xdr:row>85</xdr:row>
      <xdr:rowOff>20320</xdr:rowOff>
    </xdr:to>
    <xdr:sp macro="" textlink="">
      <xdr:nvSpPr>
        <xdr:cNvPr id="264" name="フローチャート: 判断 263"/>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36847</xdr:rowOff>
    </xdr:from>
    <xdr:ext cx="405111" cy="259045"/>
    <xdr:sp macro="" textlink="">
      <xdr:nvSpPr>
        <xdr:cNvPr id="265" name="n_3aveValue【福祉施設】&#10;有形固定資産減価償却率"/>
        <xdr:cNvSpPr txBox="1"/>
      </xdr:nvSpPr>
      <xdr:spPr>
        <a:xfrm>
          <a:off x="1816744" y="1426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12446</xdr:rowOff>
    </xdr:from>
    <xdr:to>
      <xdr:col>24</xdr:col>
      <xdr:colOff>114300</xdr:colOff>
      <xdr:row>85</xdr:row>
      <xdr:rowOff>114046</xdr:rowOff>
    </xdr:to>
    <xdr:sp macro="" textlink="">
      <xdr:nvSpPr>
        <xdr:cNvPr id="271" name="楕円 270"/>
        <xdr:cNvSpPr/>
      </xdr:nvSpPr>
      <xdr:spPr>
        <a:xfrm>
          <a:off x="45847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162323</xdr:rowOff>
    </xdr:from>
    <xdr:ext cx="405111" cy="259045"/>
    <xdr:sp macro="" textlink="">
      <xdr:nvSpPr>
        <xdr:cNvPr id="272" name="【福祉施設】&#10;有形固定資産減価償却率該当値テキスト"/>
        <xdr:cNvSpPr txBox="1"/>
      </xdr:nvSpPr>
      <xdr:spPr>
        <a:xfrm>
          <a:off x="4673600"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58165</xdr:rowOff>
    </xdr:from>
    <xdr:to>
      <xdr:col>20</xdr:col>
      <xdr:colOff>38100</xdr:colOff>
      <xdr:row>85</xdr:row>
      <xdr:rowOff>159765</xdr:rowOff>
    </xdr:to>
    <xdr:sp macro="" textlink="">
      <xdr:nvSpPr>
        <xdr:cNvPr id="273" name="楕円 272"/>
        <xdr:cNvSpPr/>
      </xdr:nvSpPr>
      <xdr:spPr>
        <a:xfrm>
          <a:off x="3746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63246</xdr:rowOff>
    </xdr:from>
    <xdr:to>
      <xdr:col>24</xdr:col>
      <xdr:colOff>63500</xdr:colOff>
      <xdr:row>85</xdr:row>
      <xdr:rowOff>108965</xdr:rowOff>
    </xdr:to>
    <xdr:cxnSp macro="">
      <xdr:nvCxnSpPr>
        <xdr:cNvPr id="274" name="直線コネクタ 273"/>
        <xdr:cNvCxnSpPr/>
      </xdr:nvCxnSpPr>
      <xdr:spPr>
        <a:xfrm flipV="1">
          <a:off x="3797300" y="1463649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106172</xdr:rowOff>
    </xdr:from>
    <xdr:to>
      <xdr:col>15</xdr:col>
      <xdr:colOff>101600</xdr:colOff>
      <xdr:row>86</xdr:row>
      <xdr:rowOff>36322</xdr:rowOff>
    </xdr:to>
    <xdr:sp macro="" textlink="">
      <xdr:nvSpPr>
        <xdr:cNvPr id="275" name="楕円 274"/>
        <xdr:cNvSpPr/>
      </xdr:nvSpPr>
      <xdr:spPr>
        <a:xfrm>
          <a:off x="28575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108965</xdr:rowOff>
    </xdr:from>
    <xdr:to>
      <xdr:col>19</xdr:col>
      <xdr:colOff>177800</xdr:colOff>
      <xdr:row>85</xdr:row>
      <xdr:rowOff>156972</xdr:rowOff>
    </xdr:to>
    <xdr:cxnSp macro="">
      <xdr:nvCxnSpPr>
        <xdr:cNvPr id="276" name="直線コネクタ 275"/>
        <xdr:cNvCxnSpPr/>
      </xdr:nvCxnSpPr>
      <xdr:spPr>
        <a:xfrm flipV="1">
          <a:off x="2908300" y="14682215"/>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150892</xdr:rowOff>
    </xdr:from>
    <xdr:ext cx="405111" cy="259045"/>
    <xdr:sp macro="" textlink="">
      <xdr:nvSpPr>
        <xdr:cNvPr id="277" name="n_1mainValue【福祉施設】&#10;有形固定資産減価償却率"/>
        <xdr:cNvSpPr txBox="1"/>
      </xdr:nvSpPr>
      <xdr:spPr>
        <a:xfrm>
          <a:off x="3582044" y="1472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27449</xdr:rowOff>
    </xdr:from>
    <xdr:ext cx="405111" cy="259045"/>
    <xdr:sp macro="" textlink="">
      <xdr:nvSpPr>
        <xdr:cNvPr id="278" name="n_2mainValue【福祉施設】&#10;有形固定資産減価償却率"/>
        <xdr:cNvSpPr txBox="1"/>
      </xdr:nvSpPr>
      <xdr:spPr>
        <a:xfrm>
          <a:off x="2705744" y="1477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9" name="直線コネクタ 28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0" name="テキスト ボックス 28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3" name="直線コネクタ 29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4" name="テキスト ボックス 29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298" name="直線コネクタ 297"/>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99"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00" name="直線コネクタ 299"/>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01"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02" name="直線コネクタ 301"/>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03" name="【福祉施設】&#10;一人当たり面積平均値テキスト"/>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04" name="フローチャート: 判断 303"/>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05" name="フローチャート: 判断 304"/>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142891</xdr:rowOff>
    </xdr:from>
    <xdr:ext cx="469744" cy="259045"/>
    <xdr:sp macro="" textlink="">
      <xdr:nvSpPr>
        <xdr:cNvPr id="306" name="n_1aveValue【福祉施設】&#10;一人当たり面積"/>
        <xdr:cNvSpPr txBox="1"/>
      </xdr:nvSpPr>
      <xdr:spPr>
        <a:xfrm>
          <a:off x="93917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21589</xdr:rowOff>
    </xdr:from>
    <xdr:to>
      <xdr:col>46</xdr:col>
      <xdr:colOff>38100</xdr:colOff>
      <xdr:row>83</xdr:row>
      <xdr:rowOff>123189</xdr:rowOff>
    </xdr:to>
    <xdr:sp macro="" textlink="">
      <xdr:nvSpPr>
        <xdr:cNvPr id="307" name="フローチャート: 判断 306"/>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139716</xdr:rowOff>
    </xdr:from>
    <xdr:ext cx="469744" cy="259045"/>
    <xdr:sp macro="" textlink="">
      <xdr:nvSpPr>
        <xdr:cNvPr id="308" name="n_2aveValue【福祉施設】&#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82</xdr:row>
      <xdr:rowOff>73025</xdr:rowOff>
    </xdr:from>
    <xdr:to>
      <xdr:col>41</xdr:col>
      <xdr:colOff>101600</xdr:colOff>
      <xdr:row>83</xdr:row>
      <xdr:rowOff>3175</xdr:rowOff>
    </xdr:to>
    <xdr:sp macro="" textlink="">
      <xdr:nvSpPr>
        <xdr:cNvPr id="309" name="フローチャート: 判断 308"/>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81</xdr:row>
      <xdr:rowOff>19702</xdr:rowOff>
    </xdr:from>
    <xdr:ext cx="469744" cy="259045"/>
    <xdr:sp macro="" textlink="">
      <xdr:nvSpPr>
        <xdr:cNvPr id="310" name="n_3aveValue【福祉施設】&#10;一人当たり面積"/>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158750</xdr:rowOff>
    </xdr:from>
    <xdr:to>
      <xdr:col>55</xdr:col>
      <xdr:colOff>50800</xdr:colOff>
      <xdr:row>83</xdr:row>
      <xdr:rowOff>88900</xdr:rowOff>
    </xdr:to>
    <xdr:sp macro="" textlink="">
      <xdr:nvSpPr>
        <xdr:cNvPr id="316" name="楕円 315"/>
        <xdr:cNvSpPr/>
      </xdr:nvSpPr>
      <xdr:spPr>
        <a:xfrm>
          <a:off x="10426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10177</xdr:rowOff>
    </xdr:from>
    <xdr:ext cx="469744" cy="259045"/>
    <xdr:sp macro="" textlink="">
      <xdr:nvSpPr>
        <xdr:cNvPr id="317" name="【福祉施設】&#10;一人当たり面積該当値テキスト"/>
        <xdr:cNvSpPr txBox="1"/>
      </xdr:nvSpPr>
      <xdr:spPr>
        <a:xfrm>
          <a:off x="10515600"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158750</xdr:rowOff>
    </xdr:from>
    <xdr:to>
      <xdr:col>50</xdr:col>
      <xdr:colOff>165100</xdr:colOff>
      <xdr:row>83</xdr:row>
      <xdr:rowOff>88900</xdr:rowOff>
    </xdr:to>
    <xdr:sp macro="" textlink="">
      <xdr:nvSpPr>
        <xdr:cNvPr id="318" name="楕円 317"/>
        <xdr:cNvSpPr/>
      </xdr:nvSpPr>
      <xdr:spPr>
        <a:xfrm>
          <a:off x="9588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38100</xdr:rowOff>
    </xdr:from>
    <xdr:to>
      <xdr:col>55</xdr:col>
      <xdr:colOff>0</xdr:colOff>
      <xdr:row>83</xdr:row>
      <xdr:rowOff>38100</xdr:rowOff>
    </xdr:to>
    <xdr:cxnSp macro="">
      <xdr:nvCxnSpPr>
        <xdr:cNvPr id="319" name="直線コネクタ 318"/>
        <xdr:cNvCxnSpPr/>
      </xdr:nvCxnSpPr>
      <xdr:spPr>
        <a:xfrm>
          <a:off x="9639300" y="14268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20" name="楕円 319"/>
        <xdr:cNvSpPr/>
      </xdr:nvSpPr>
      <xdr:spPr>
        <a:xfrm>
          <a:off x="8699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38100</xdr:rowOff>
    </xdr:from>
    <xdr:to>
      <xdr:col>50</xdr:col>
      <xdr:colOff>114300</xdr:colOff>
      <xdr:row>83</xdr:row>
      <xdr:rowOff>95250</xdr:rowOff>
    </xdr:to>
    <xdr:cxnSp macro="">
      <xdr:nvCxnSpPr>
        <xdr:cNvPr id="321" name="直線コネクタ 320"/>
        <xdr:cNvCxnSpPr/>
      </xdr:nvCxnSpPr>
      <xdr:spPr>
        <a:xfrm flipV="1">
          <a:off x="8750300" y="14268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105427</xdr:rowOff>
    </xdr:from>
    <xdr:ext cx="469744" cy="259045"/>
    <xdr:sp macro="" textlink="">
      <xdr:nvSpPr>
        <xdr:cNvPr id="322" name="n_1mainValue【福祉施設】&#10;一人当たり面積"/>
        <xdr:cNvSpPr txBox="1"/>
      </xdr:nvSpPr>
      <xdr:spPr>
        <a:xfrm>
          <a:off x="93917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23" name="n_2mainValue【福祉施設】&#10;一人当たり面積"/>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4" name="直線コネクタ 33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5" name="テキスト ボックス 33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6" name="直線コネクタ 33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7" name="テキスト ボックス 33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8" name="直線コネクタ 33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9" name="テキスト ボックス 33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0" name="直線コネクタ 33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1" name="テキスト ボックス 34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2" name="直線コネクタ 34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3" name="テキスト ボックス 34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4" name="直線コネクタ 34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5" name="テキスト ボックス 34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49" name="直線コネクタ 348"/>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50" name="【市民会館】&#10;有形固定資産減価償却率最小値テキスト"/>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51" name="直線コネクタ 350"/>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52" name="【市民会館】&#10;有形固定資産減価償却率最大値テキスト"/>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53" name="直線コネクタ 352"/>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354" name="【市民会館】&#10;有形固定資産減価償却率平均値テキスト"/>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55" name="フローチャート: 判断 354"/>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56" name="フローチャート: 判断 355"/>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72407</xdr:rowOff>
    </xdr:from>
    <xdr:ext cx="405111" cy="259045"/>
    <xdr:sp macro="" textlink="">
      <xdr:nvSpPr>
        <xdr:cNvPr id="357" name="n_1aveValue【市民会館】&#10;有形固定資産減価償却率"/>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116839</xdr:rowOff>
    </xdr:from>
    <xdr:to>
      <xdr:col>15</xdr:col>
      <xdr:colOff>101600</xdr:colOff>
      <xdr:row>104</xdr:row>
      <xdr:rowOff>46989</xdr:rowOff>
    </xdr:to>
    <xdr:sp macro="" textlink="">
      <xdr:nvSpPr>
        <xdr:cNvPr id="358" name="フローチャート: 判断 357"/>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38116</xdr:rowOff>
    </xdr:from>
    <xdr:ext cx="405111" cy="259045"/>
    <xdr:sp macro="" textlink="">
      <xdr:nvSpPr>
        <xdr:cNvPr id="359" name="n_2aveValue【市民会館】&#10;有形固定資産減価償却率"/>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17236</xdr:rowOff>
    </xdr:from>
    <xdr:to>
      <xdr:col>10</xdr:col>
      <xdr:colOff>165100</xdr:colOff>
      <xdr:row>104</xdr:row>
      <xdr:rowOff>118836</xdr:rowOff>
    </xdr:to>
    <xdr:sp macro="" textlink="">
      <xdr:nvSpPr>
        <xdr:cNvPr id="360" name="フローチャート: 判断 359"/>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135363</xdr:rowOff>
    </xdr:from>
    <xdr:ext cx="405111" cy="259045"/>
    <xdr:sp macro="" textlink="">
      <xdr:nvSpPr>
        <xdr:cNvPr id="361" name="n_3aveValue【市民会館】&#10;有形固定資産減価償却率"/>
        <xdr:cNvSpPr txBox="1"/>
      </xdr:nvSpPr>
      <xdr:spPr>
        <a:xfrm>
          <a:off x="1816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62" name="テキスト ボックス 36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3" name="テキスト ボックス 36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4" name="テキスト ボックス 36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5" name="テキスト ボックス 36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6" name="テキスト ボックス 36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907</xdr:rowOff>
    </xdr:from>
    <xdr:to>
      <xdr:col>24</xdr:col>
      <xdr:colOff>114300</xdr:colOff>
      <xdr:row>102</xdr:row>
      <xdr:rowOff>102507</xdr:rowOff>
    </xdr:to>
    <xdr:sp macro="" textlink="">
      <xdr:nvSpPr>
        <xdr:cNvPr id="367" name="楕円 366"/>
        <xdr:cNvSpPr/>
      </xdr:nvSpPr>
      <xdr:spPr>
        <a:xfrm>
          <a:off x="4584700" y="1748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23784</xdr:rowOff>
    </xdr:from>
    <xdr:ext cx="405111" cy="259045"/>
    <xdr:sp macro="" textlink="">
      <xdr:nvSpPr>
        <xdr:cNvPr id="368" name="【市民会館】&#10;有形固定資産減価償却率該当値テキスト"/>
        <xdr:cNvSpPr txBox="1"/>
      </xdr:nvSpPr>
      <xdr:spPr>
        <a:xfrm>
          <a:off x="4673600" y="1734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36830</xdr:rowOff>
    </xdr:from>
    <xdr:to>
      <xdr:col>20</xdr:col>
      <xdr:colOff>38100</xdr:colOff>
      <xdr:row>103</xdr:row>
      <xdr:rowOff>138430</xdr:rowOff>
    </xdr:to>
    <xdr:sp macro="" textlink="">
      <xdr:nvSpPr>
        <xdr:cNvPr id="369" name="楕円 368"/>
        <xdr:cNvSpPr/>
      </xdr:nvSpPr>
      <xdr:spPr>
        <a:xfrm>
          <a:off x="3746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51707</xdr:rowOff>
    </xdr:from>
    <xdr:to>
      <xdr:col>24</xdr:col>
      <xdr:colOff>63500</xdr:colOff>
      <xdr:row>103</xdr:row>
      <xdr:rowOff>87630</xdr:rowOff>
    </xdr:to>
    <xdr:cxnSp macro="">
      <xdr:nvCxnSpPr>
        <xdr:cNvPr id="370" name="直線コネクタ 369"/>
        <xdr:cNvCxnSpPr/>
      </xdr:nvCxnSpPr>
      <xdr:spPr>
        <a:xfrm flipV="1">
          <a:off x="3797300" y="17539607"/>
          <a:ext cx="838200" cy="20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46627</xdr:rowOff>
    </xdr:from>
    <xdr:to>
      <xdr:col>15</xdr:col>
      <xdr:colOff>101600</xdr:colOff>
      <xdr:row>102</xdr:row>
      <xdr:rowOff>148227</xdr:rowOff>
    </xdr:to>
    <xdr:sp macro="" textlink="">
      <xdr:nvSpPr>
        <xdr:cNvPr id="371" name="楕円 370"/>
        <xdr:cNvSpPr/>
      </xdr:nvSpPr>
      <xdr:spPr>
        <a:xfrm>
          <a:off x="28575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97427</xdr:rowOff>
    </xdr:from>
    <xdr:to>
      <xdr:col>19</xdr:col>
      <xdr:colOff>177800</xdr:colOff>
      <xdr:row>103</xdr:row>
      <xdr:rowOff>87630</xdr:rowOff>
    </xdr:to>
    <xdr:cxnSp macro="">
      <xdr:nvCxnSpPr>
        <xdr:cNvPr id="372" name="直線コネクタ 371"/>
        <xdr:cNvCxnSpPr/>
      </xdr:nvCxnSpPr>
      <xdr:spPr>
        <a:xfrm>
          <a:off x="2908300" y="17585327"/>
          <a:ext cx="8890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154957</xdr:rowOff>
    </xdr:from>
    <xdr:ext cx="405111" cy="259045"/>
    <xdr:sp macro="" textlink="">
      <xdr:nvSpPr>
        <xdr:cNvPr id="373" name="n_1mainValue【市民会館】&#10;有形固定資産減価償却率"/>
        <xdr:cNvSpPr txBox="1"/>
      </xdr:nvSpPr>
      <xdr:spPr>
        <a:xfrm>
          <a:off x="3582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164754</xdr:rowOff>
    </xdr:from>
    <xdr:ext cx="405111" cy="259045"/>
    <xdr:sp macro="" textlink="">
      <xdr:nvSpPr>
        <xdr:cNvPr id="374" name="n_2mainValue【市民会館】&#10;有形固定資産減価償却率"/>
        <xdr:cNvSpPr txBox="1"/>
      </xdr:nvSpPr>
      <xdr:spPr>
        <a:xfrm>
          <a:off x="2705744" y="1730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5" name="直線コネクタ 38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6" name="テキスト ボックス 38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7" name="直線コネクタ 38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8" name="テキスト ボックス 38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0" name="テキスト ボックス 38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1" name="直線コネクタ 39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2" name="テキスト ボックス 39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3" name="直線コネクタ 39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4" name="テキスト ボックス 39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398" name="直線コネクタ 397"/>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399"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00" name="直線コネクタ 399"/>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01"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02" name="直線コネクタ 401"/>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140988</xdr:rowOff>
    </xdr:from>
    <xdr:ext cx="469744" cy="259045"/>
    <xdr:sp macro="" textlink="">
      <xdr:nvSpPr>
        <xdr:cNvPr id="403" name="【市民会館】&#10;一人当たり面積平均値テキスト"/>
        <xdr:cNvSpPr txBox="1"/>
      </xdr:nvSpPr>
      <xdr:spPr>
        <a:xfrm>
          <a:off x="10515600" y="18143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04" name="フローチャート: 判断 403"/>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05" name="フローチャート: 判断 404"/>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45738</xdr:rowOff>
    </xdr:from>
    <xdr:ext cx="469744" cy="259045"/>
    <xdr:sp macro="" textlink="">
      <xdr:nvSpPr>
        <xdr:cNvPr id="406" name="n_1aveValue【市民会館】&#10;一人当たり面積"/>
        <xdr:cNvSpPr txBox="1"/>
      </xdr:nvSpPr>
      <xdr:spPr>
        <a:xfrm>
          <a:off x="93917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120650</xdr:rowOff>
    </xdr:from>
    <xdr:to>
      <xdr:col>46</xdr:col>
      <xdr:colOff>38100</xdr:colOff>
      <xdr:row>106</xdr:row>
      <xdr:rowOff>50800</xdr:rowOff>
    </xdr:to>
    <xdr:sp macro="" textlink="">
      <xdr:nvSpPr>
        <xdr:cNvPr id="407" name="フローチャート: 判断 406"/>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41927</xdr:rowOff>
    </xdr:from>
    <xdr:ext cx="469744" cy="259045"/>
    <xdr:sp macro="" textlink="">
      <xdr:nvSpPr>
        <xdr:cNvPr id="408" name="n_2aveValue【市民会館】&#10;一人当たり面積"/>
        <xdr:cNvSpPr txBox="1"/>
      </xdr:nvSpPr>
      <xdr:spPr>
        <a:xfrm>
          <a:off x="8515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162561</xdr:rowOff>
    </xdr:from>
    <xdr:to>
      <xdr:col>41</xdr:col>
      <xdr:colOff>101600</xdr:colOff>
      <xdr:row>106</xdr:row>
      <xdr:rowOff>92711</xdr:rowOff>
    </xdr:to>
    <xdr:sp macro="" textlink="">
      <xdr:nvSpPr>
        <xdr:cNvPr id="409" name="フローチャート: 判断 408"/>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109238</xdr:rowOff>
    </xdr:from>
    <xdr:ext cx="469744" cy="259045"/>
    <xdr:sp macro="" textlink="">
      <xdr:nvSpPr>
        <xdr:cNvPr id="410" name="n_3aveValue【市民会館】&#10;一人当たり面積"/>
        <xdr:cNvSpPr txBox="1"/>
      </xdr:nvSpPr>
      <xdr:spPr>
        <a:xfrm>
          <a:off x="7626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11" name="テキスト ボックス 41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2" name="テキスト ボックス 41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3" name="テキスト ボックス 41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4" name="テキスト ボックス 41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5" name="テキスト ボックス 41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71120</xdr:rowOff>
    </xdr:from>
    <xdr:to>
      <xdr:col>55</xdr:col>
      <xdr:colOff>50800</xdr:colOff>
      <xdr:row>105</xdr:row>
      <xdr:rowOff>1270</xdr:rowOff>
    </xdr:to>
    <xdr:sp macro="" textlink="">
      <xdr:nvSpPr>
        <xdr:cNvPr id="416" name="楕円 415"/>
        <xdr:cNvSpPr/>
      </xdr:nvSpPr>
      <xdr:spPr>
        <a:xfrm>
          <a:off x="10426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93997</xdr:rowOff>
    </xdr:from>
    <xdr:ext cx="469744" cy="259045"/>
    <xdr:sp macro="" textlink="">
      <xdr:nvSpPr>
        <xdr:cNvPr id="417" name="【市民会館】&#10;一人当たり面積該当値テキスト"/>
        <xdr:cNvSpPr txBox="1"/>
      </xdr:nvSpPr>
      <xdr:spPr>
        <a:xfrm>
          <a:off x="10515600"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71120</xdr:rowOff>
    </xdr:from>
    <xdr:to>
      <xdr:col>50</xdr:col>
      <xdr:colOff>165100</xdr:colOff>
      <xdr:row>105</xdr:row>
      <xdr:rowOff>1270</xdr:rowOff>
    </xdr:to>
    <xdr:sp macro="" textlink="">
      <xdr:nvSpPr>
        <xdr:cNvPr id="418" name="楕円 417"/>
        <xdr:cNvSpPr/>
      </xdr:nvSpPr>
      <xdr:spPr>
        <a:xfrm>
          <a:off x="9588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121920</xdr:rowOff>
    </xdr:from>
    <xdr:to>
      <xdr:col>55</xdr:col>
      <xdr:colOff>0</xdr:colOff>
      <xdr:row>104</xdr:row>
      <xdr:rowOff>121920</xdr:rowOff>
    </xdr:to>
    <xdr:cxnSp macro="">
      <xdr:nvCxnSpPr>
        <xdr:cNvPr id="419" name="直線コネクタ 418"/>
        <xdr:cNvCxnSpPr/>
      </xdr:nvCxnSpPr>
      <xdr:spPr>
        <a:xfrm>
          <a:off x="9639300" y="17952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71120</xdr:rowOff>
    </xdr:from>
    <xdr:to>
      <xdr:col>46</xdr:col>
      <xdr:colOff>38100</xdr:colOff>
      <xdr:row>105</xdr:row>
      <xdr:rowOff>1270</xdr:rowOff>
    </xdr:to>
    <xdr:sp macro="" textlink="">
      <xdr:nvSpPr>
        <xdr:cNvPr id="420" name="楕円 419"/>
        <xdr:cNvSpPr/>
      </xdr:nvSpPr>
      <xdr:spPr>
        <a:xfrm>
          <a:off x="8699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121920</xdr:rowOff>
    </xdr:from>
    <xdr:to>
      <xdr:col>50</xdr:col>
      <xdr:colOff>114300</xdr:colOff>
      <xdr:row>104</xdr:row>
      <xdr:rowOff>121920</xdr:rowOff>
    </xdr:to>
    <xdr:cxnSp macro="">
      <xdr:nvCxnSpPr>
        <xdr:cNvPr id="421" name="直線コネクタ 420"/>
        <xdr:cNvCxnSpPr/>
      </xdr:nvCxnSpPr>
      <xdr:spPr>
        <a:xfrm>
          <a:off x="8750300" y="1795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17797</xdr:rowOff>
    </xdr:from>
    <xdr:ext cx="469744" cy="259045"/>
    <xdr:sp macro="" textlink="">
      <xdr:nvSpPr>
        <xdr:cNvPr id="422" name="n_1mainValue【市民会館】&#10;一人当たり面積"/>
        <xdr:cNvSpPr txBox="1"/>
      </xdr:nvSpPr>
      <xdr:spPr>
        <a:xfrm>
          <a:off x="93917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17797</xdr:rowOff>
    </xdr:from>
    <xdr:ext cx="469744" cy="259045"/>
    <xdr:sp macro="" textlink="">
      <xdr:nvSpPr>
        <xdr:cNvPr id="423" name="n_2mainValue【市民会館】&#10;一人当たり面積"/>
        <xdr:cNvSpPr txBox="1"/>
      </xdr:nvSpPr>
      <xdr:spPr>
        <a:xfrm>
          <a:off x="8515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4" name="直線コネクタ 43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5" name="テキスト ボックス 43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6" name="直線コネクタ 43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7" name="テキスト ボックス 43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8" name="直線コネクタ 43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9" name="テキスト ボックス 43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0" name="直線コネクタ 43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1" name="テキスト ボックス 44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2" name="直線コネクタ 44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3" name="テキスト ボックス 44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4" name="直線コネクタ 44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5" name="テキスト ボックス 44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49" name="直線コネクタ 448"/>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50"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51" name="直線コネクタ 450"/>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52"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53" name="直線コネクタ 452"/>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156046</xdr:rowOff>
    </xdr:from>
    <xdr:ext cx="405111" cy="259045"/>
    <xdr:sp macro="" textlink="">
      <xdr:nvSpPr>
        <xdr:cNvPr id="454" name="【一般廃棄物処理施設】&#10;有形固定資産減価償却率平均値テキスト"/>
        <xdr:cNvSpPr txBox="1"/>
      </xdr:nvSpPr>
      <xdr:spPr>
        <a:xfrm>
          <a:off x="16357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55" name="フローチャート: 判断 454"/>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56" name="フローチャート: 判断 455"/>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43923</xdr:rowOff>
    </xdr:from>
    <xdr:ext cx="405111" cy="259045"/>
    <xdr:sp macro="" textlink="">
      <xdr:nvSpPr>
        <xdr:cNvPr id="457" name="n_1aveValue【一般廃棄物処理施設】&#10;有形固定資産減価償却率"/>
        <xdr:cNvSpPr txBox="1"/>
      </xdr:nvSpPr>
      <xdr:spPr>
        <a:xfrm>
          <a:off x="15266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92347</xdr:rowOff>
    </xdr:from>
    <xdr:to>
      <xdr:col>76</xdr:col>
      <xdr:colOff>165100</xdr:colOff>
      <xdr:row>37</xdr:row>
      <xdr:rowOff>22497</xdr:rowOff>
    </xdr:to>
    <xdr:sp macro="" textlink="">
      <xdr:nvSpPr>
        <xdr:cNvPr id="458" name="フローチャート: 判断 457"/>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39024</xdr:rowOff>
    </xdr:from>
    <xdr:ext cx="405111" cy="259045"/>
    <xdr:sp macro="" textlink="">
      <xdr:nvSpPr>
        <xdr:cNvPr id="459"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36830</xdr:rowOff>
    </xdr:from>
    <xdr:to>
      <xdr:col>72</xdr:col>
      <xdr:colOff>38100</xdr:colOff>
      <xdr:row>36</xdr:row>
      <xdr:rowOff>138430</xdr:rowOff>
    </xdr:to>
    <xdr:sp macro="" textlink="">
      <xdr:nvSpPr>
        <xdr:cNvPr id="460" name="フローチャート: 判断 459"/>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154957</xdr:rowOff>
    </xdr:from>
    <xdr:ext cx="405111" cy="259045"/>
    <xdr:sp macro="" textlink="">
      <xdr:nvSpPr>
        <xdr:cNvPr id="461" name="n_3aveValue【一般廃棄物処理施設】&#10;有形固定資産減価償却率"/>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62" name="テキスト ボックス 4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3" name="テキスト ボックス 4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4" name="テキスト ボックス 4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5" name="テキスト ボックス 4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6" name="テキスト ボックス 4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20501</xdr:rowOff>
    </xdr:from>
    <xdr:to>
      <xdr:col>85</xdr:col>
      <xdr:colOff>177800</xdr:colOff>
      <xdr:row>38</xdr:row>
      <xdr:rowOff>122101</xdr:rowOff>
    </xdr:to>
    <xdr:sp macro="" textlink="">
      <xdr:nvSpPr>
        <xdr:cNvPr id="467" name="楕円 466"/>
        <xdr:cNvSpPr/>
      </xdr:nvSpPr>
      <xdr:spPr>
        <a:xfrm>
          <a:off x="162687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170378</xdr:rowOff>
    </xdr:from>
    <xdr:ext cx="405111" cy="259045"/>
    <xdr:sp macro="" textlink="">
      <xdr:nvSpPr>
        <xdr:cNvPr id="468" name="【一般廃棄物処理施設】&#10;有形固定資産減価償却率該当値テキスト"/>
        <xdr:cNvSpPr txBox="1"/>
      </xdr:nvSpPr>
      <xdr:spPr>
        <a:xfrm>
          <a:off x="16357600"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62956</xdr:rowOff>
    </xdr:from>
    <xdr:to>
      <xdr:col>81</xdr:col>
      <xdr:colOff>101600</xdr:colOff>
      <xdr:row>38</xdr:row>
      <xdr:rowOff>164556</xdr:rowOff>
    </xdr:to>
    <xdr:sp macro="" textlink="">
      <xdr:nvSpPr>
        <xdr:cNvPr id="469" name="楕円 468"/>
        <xdr:cNvSpPr/>
      </xdr:nvSpPr>
      <xdr:spPr>
        <a:xfrm>
          <a:off x="15430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71301</xdr:rowOff>
    </xdr:from>
    <xdr:to>
      <xdr:col>85</xdr:col>
      <xdr:colOff>127000</xdr:colOff>
      <xdr:row>38</xdr:row>
      <xdr:rowOff>113756</xdr:rowOff>
    </xdr:to>
    <xdr:cxnSp macro="">
      <xdr:nvCxnSpPr>
        <xdr:cNvPr id="470" name="直線コネクタ 469"/>
        <xdr:cNvCxnSpPr/>
      </xdr:nvCxnSpPr>
      <xdr:spPr>
        <a:xfrm flipV="1">
          <a:off x="15481300" y="658640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103777</xdr:rowOff>
    </xdr:from>
    <xdr:to>
      <xdr:col>76</xdr:col>
      <xdr:colOff>165100</xdr:colOff>
      <xdr:row>39</xdr:row>
      <xdr:rowOff>33927</xdr:rowOff>
    </xdr:to>
    <xdr:sp macro="" textlink="">
      <xdr:nvSpPr>
        <xdr:cNvPr id="471" name="楕円 470"/>
        <xdr:cNvSpPr/>
      </xdr:nvSpPr>
      <xdr:spPr>
        <a:xfrm>
          <a:off x="14541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113756</xdr:rowOff>
    </xdr:from>
    <xdr:to>
      <xdr:col>81</xdr:col>
      <xdr:colOff>50800</xdr:colOff>
      <xdr:row>38</xdr:row>
      <xdr:rowOff>154577</xdr:rowOff>
    </xdr:to>
    <xdr:cxnSp macro="">
      <xdr:nvCxnSpPr>
        <xdr:cNvPr id="472" name="直線コネクタ 471"/>
        <xdr:cNvCxnSpPr/>
      </xdr:nvCxnSpPr>
      <xdr:spPr>
        <a:xfrm flipV="1">
          <a:off x="14592300" y="662885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155683</xdr:rowOff>
    </xdr:from>
    <xdr:ext cx="405111" cy="259045"/>
    <xdr:sp macro="" textlink="">
      <xdr:nvSpPr>
        <xdr:cNvPr id="473" name="n_1mainValue【一般廃棄物処理施設】&#10;有形固定資産減価償却率"/>
        <xdr:cNvSpPr txBox="1"/>
      </xdr:nvSpPr>
      <xdr:spPr>
        <a:xfrm>
          <a:off x="152660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25054</xdr:rowOff>
    </xdr:from>
    <xdr:ext cx="405111" cy="259045"/>
    <xdr:sp macro="" textlink="">
      <xdr:nvSpPr>
        <xdr:cNvPr id="474" name="n_2mainValue【一般廃棄物処理施設】&#10;有形固定資産減価償却率"/>
        <xdr:cNvSpPr txBox="1"/>
      </xdr:nvSpPr>
      <xdr:spPr>
        <a:xfrm>
          <a:off x="14389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5" name="直線コネクタ 48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6" name="テキスト ボックス 48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7" name="直線コネクタ 48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8" name="テキスト ボックス 48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9" name="直線コネクタ 48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0" name="テキスト ボックス 48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1" name="直線コネクタ 49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2" name="テキスト ボックス 49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3" name="直線コネクタ 49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4" name="テキスト ボックス 49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6" name="テキスト ボックス 49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498" name="直線コネクタ 497"/>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99"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00" name="直線コネクタ 499"/>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01"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02" name="直線コネクタ 501"/>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503" name="【一般廃棄物処理施設】&#10;一人当たり有形固定資産（償却資産）額平均値テキスト"/>
        <xdr:cNvSpPr txBox="1"/>
      </xdr:nvSpPr>
      <xdr:spPr>
        <a:xfrm>
          <a:off x="22199600" y="652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04" name="フローチャート: 判断 503"/>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05" name="フローチャート: 判断 504"/>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109969</xdr:rowOff>
    </xdr:from>
    <xdr:ext cx="534377" cy="259045"/>
    <xdr:sp macro="" textlink="">
      <xdr:nvSpPr>
        <xdr:cNvPr id="506" name="n_1aveValue【一般廃棄物処理施設】&#10;一人当たり有形固定資産（償却資産）額"/>
        <xdr:cNvSpPr txBox="1"/>
      </xdr:nvSpPr>
      <xdr:spPr>
        <a:xfrm>
          <a:off x="210434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171285</xdr:rowOff>
    </xdr:from>
    <xdr:to>
      <xdr:col>107</xdr:col>
      <xdr:colOff>101600</xdr:colOff>
      <xdr:row>39</xdr:row>
      <xdr:rowOff>101435</xdr:rowOff>
    </xdr:to>
    <xdr:sp macro="" textlink="">
      <xdr:nvSpPr>
        <xdr:cNvPr id="507" name="フローチャート: 判断 506"/>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117962</xdr:rowOff>
    </xdr:from>
    <xdr:ext cx="534377" cy="259045"/>
    <xdr:sp macro="" textlink="">
      <xdr:nvSpPr>
        <xdr:cNvPr id="508" name="n_2aveValue【一般廃棄物処理施設】&#10;一人当たり有形固定資産（償却資産）額"/>
        <xdr:cNvSpPr txBox="1"/>
      </xdr:nvSpPr>
      <xdr:spPr>
        <a:xfrm>
          <a:off x="20167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47856</xdr:rowOff>
    </xdr:from>
    <xdr:to>
      <xdr:col>102</xdr:col>
      <xdr:colOff>165100</xdr:colOff>
      <xdr:row>39</xdr:row>
      <xdr:rowOff>149456</xdr:rowOff>
    </xdr:to>
    <xdr:sp macro="" textlink="">
      <xdr:nvSpPr>
        <xdr:cNvPr id="509" name="フローチャート: 判断 508"/>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165983</xdr:rowOff>
    </xdr:from>
    <xdr:ext cx="534377" cy="259045"/>
    <xdr:sp macro="" textlink="">
      <xdr:nvSpPr>
        <xdr:cNvPr id="510" name="n_3aveValue【一般廃棄物処理施設】&#10;一人当たり有形固定資産（償却資産）額"/>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11" name="テキスト ボックス 5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2" name="テキスト ボックス 5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3" name="テキスト ボックス 5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4" name="テキスト ボックス 5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5" name="テキスト ボックス 5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49906</xdr:rowOff>
    </xdr:from>
    <xdr:to>
      <xdr:col>116</xdr:col>
      <xdr:colOff>114300</xdr:colOff>
      <xdr:row>41</xdr:row>
      <xdr:rowOff>151506</xdr:rowOff>
    </xdr:to>
    <xdr:sp macro="" textlink="">
      <xdr:nvSpPr>
        <xdr:cNvPr id="516" name="楕円 515"/>
        <xdr:cNvSpPr/>
      </xdr:nvSpPr>
      <xdr:spPr>
        <a:xfrm>
          <a:off x="22110700" y="707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136283</xdr:rowOff>
    </xdr:from>
    <xdr:ext cx="534377" cy="259045"/>
    <xdr:sp macro="" textlink="">
      <xdr:nvSpPr>
        <xdr:cNvPr id="517" name="【一般廃棄物処理施設】&#10;一人当たり有形固定資産（償却資産）額該当値テキスト"/>
        <xdr:cNvSpPr txBox="1"/>
      </xdr:nvSpPr>
      <xdr:spPr>
        <a:xfrm>
          <a:off x="22199600" y="699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50104</xdr:rowOff>
    </xdr:from>
    <xdr:to>
      <xdr:col>112</xdr:col>
      <xdr:colOff>38100</xdr:colOff>
      <xdr:row>41</xdr:row>
      <xdr:rowOff>151704</xdr:rowOff>
    </xdr:to>
    <xdr:sp macro="" textlink="">
      <xdr:nvSpPr>
        <xdr:cNvPr id="518" name="楕円 517"/>
        <xdr:cNvSpPr/>
      </xdr:nvSpPr>
      <xdr:spPr>
        <a:xfrm>
          <a:off x="21272500" y="707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100706</xdr:rowOff>
    </xdr:from>
    <xdr:to>
      <xdr:col>116</xdr:col>
      <xdr:colOff>63500</xdr:colOff>
      <xdr:row>41</xdr:row>
      <xdr:rowOff>100904</xdr:rowOff>
    </xdr:to>
    <xdr:cxnSp macro="">
      <xdr:nvCxnSpPr>
        <xdr:cNvPr id="519" name="直線コネクタ 518"/>
        <xdr:cNvCxnSpPr/>
      </xdr:nvCxnSpPr>
      <xdr:spPr>
        <a:xfrm flipV="1">
          <a:off x="21323300" y="7130156"/>
          <a:ext cx="8382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49616</xdr:rowOff>
    </xdr:from>
    <xdr:to>
      <xdr:col>107</xdr:col>
      <xdr:colOff>101600</xdr:colOff>
      <xdr:row>41</xdr:row>
      <xdr:rowOff>151216</xdr:rowOff>
    </xdr:to>
    <xdr:sp macro="" textlink="">
      <xdr:nvSpPr>
        <xdr:cNvPr id="520" name="楕円 519"/>
        <xdr:cNvSpPr/>
      </xdr:nvSpPr>
      <xdr:spPr>
        <a:xfrm>
          <a:off x="20383500" y="707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100416</xdr:rowOff>
    </xdr:from>
    <xdr:to>
      <xdr:col>111</xdr:col>
      <xdr:colOff>177800</xdr:colOff>
      <xdr:row>41</xdr:row>
      <xdr:rowOff>100904</xdr:rowOff>
    </xdr:to>
    <xdr:cxnSp macro="">
      <xdr:nvCxnSpPr>
        <xdr:cNvPr id="521" name="直線コネクタ 520"/>
        <xdr:cNvCxnSpPr/>
      </xdr:nvCxnSpPr>
      <xdr:spPr>
        <a:xfrm>
          <a:off x="20434300" y="7129866"/>
          <a:ext cx="889000" cy="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142831</xdr:rowOff>
    </xdr:from>
    <xdr:ext cx="534377" cy="259045"/>
    <xdr:sp macro="" textlink="">
      <xdr:nvSpPr>
        <xdr:cNvPr id="522" name="n_1mainValue【一般廃棄物処理施設】&#10;一人当たり有形固定資産（償却資産）額"/>
        <xdr:cNvSpPr txBox="1"/>
      </xdr:nvSpPr>
      <xdr:spPr>
        <a:xfrm>
          <a:off x="21043411" y="717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142343</xdr:rowOff>
    </xdr:from>
    <xdr:ext cx="534377" cy="259045"/>
    <xdr:sp macro="" textlink="">
      <xdr:nvSpPr>
        <xdr:cNvPr id="523" name="n_2mainValue【一般廃棄物処理施設】&#10;一人当たり有形固定資産（償却資産）額"/>
        <xdr:cNvSpPr txBox="1"/>
      </xdr:nvSpPr>
      <xdr:spPr>
        <a:xfrm>
          <a:off x="20167111" y="717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8" name="テキスト ボックス 5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9" name="直線コネクタ 5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0" name="直線コネクタ 5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1" name="テキスト ボックス 55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2" name="直線コネクタ 5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3" name="テキスト ボックス 5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4" name="直線コネクタ 5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5" name="テキスト ボックス 5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6" name="直線コネクタ 5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7" name="テキスト ボックス 5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8" name="直線コネクタ 5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9" name="テキスト ボックス 5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0" name="直線コネクタ 5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1" name="テキスト ボックス 56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2" name="直線コネクタ 5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3" name="テキスト ボックス 5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565" name="直線コネクタ 564"/>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66"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67" name="直線コネクタ 566"/>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568"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569" name="直線コネクタ 568"/>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570" name="【消防施設】&#10;有形固定資産減価償却率平均値テキスト"/>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571" name="フローチャート: 判断 570"/>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572" name="フローチャート: 判断 571"/>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35214</xdr:rowOff>
    </xdr:from>
    <xdr:ext cx="405111" cy="259045"/>
    <xdr:sp macro="" textlink="">
      <xdr:nvSpPr>
        <xdr:cNvPr id="573" name="n_1aveValue【消防施設】&#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90170</xdr:rowOff>
    </xdr:from>
    <xdr:to>
      <xdr:col>76</xdr:col>
      <xdr:colOff>165100</xdr:colOff>
      <xdr:row>81</xdr:row>
      <xdr:rowOff>20320</xdr:rowOff>
    </xdr:to>
    <xdr:sp macro="" textlink="">
      <xdr:nvSpPr>
        <xdr:cNvPr id="574" name="フローチャート: 判断 573"/>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36847</xdr:rowOff>
    </xdr:from>
    <xdr:ext cx="405111" cy="259045"/>
    <xdr:sp macro="" textlink="">
      <xdr:nvSpPr>
        <xdr:cNvPr id="575"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83638</xdr:rowOff>
    </xdr:from>
    <xdr:to>
      <xdr:col>72</xdr:col>
      <xdr:colOff>38100</xdr:colOff>
      <xdr:row>82</xdr:row>
      <xdr:rowOff>13788</xdr:rowOff>
    </xdr:to>
    <xdr:sp macro="" textlink="">
      <xdr:nvSpPr>
        <xdr:cNvPr id="576" name="フローチャート: 判断 575"/>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30315</xdr:rowOff>
    </xdr:from>
    <xdr:ext cx="405111" cy="259045"/>
    <xdr:sp macro="" textlink="">
      <xdr:nvSpPr>
        <xdr:cNvPr id="577"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8" name="テキスト ボックス 5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9" name="テキスト ボックス 5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0" name="テキスト ボックス 5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1" name="テキスト ボックス 5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2" name="テキスト ボックス 5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10161</xdr:rowOff>
    </xdr:from>
    <xdr:to>
      <xdr:col>85</xdr:col>
      <xdr:colOff>177800</xdr:colOff>
      <xdr:row>81</xdr:row>
      <xdr:rowOff>111761</xdr:rowOff>
    </xdr:to>
    <xdr:sp macro="" textlink="">
      <xdr:nvSpPr>
        <xdr:cNvPr id="583" name="楕円 582"/>
        <xdr:cNvSpPr/>
      </xdr:nvSpPr>
      <xdr:spPr>
        <a:xfrm>
          <a:off x="162687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160038</xdr:rowOff>
    </xdr:from>
    <xdr:ext cx="405111" cy="259045"/>
    <xdr:sp macro="" textlink="">
      <xdr:nvSpPr>
        <xdr:cNvPr id="584" name="【消防施設】&#10;有形固定資産減価償却率該当値テキスト"/>
        <xdr:cNvSpPr txBox="1"/>
      </xdr:nvSpPr>
      <xdr:spPr>
        <a:xfrm>
          <a:off x="16357600" y="1387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88537</xdr:rowOff>
    </xdr:from>
    <xdr:to>
      <xdr:col>81</xdr:col>
      <xdr:colOff>101600</xdr:colOff>
      <xdr:row>82</xdr:row>
      <xdr:rowOff>18687</xdr:rowOff>
    </xdr:to>
    <xdr:sp macro="" textlink="">
      <xdr:nvSpPr>
        <xdr:cNvPr id="585" name="楕円 584"/>
        <xdr:cNvSpPr/>
      </xdr:nvSpPr>
      <xdr:spPr>
        <a:xfrm>
          <a:off x="154305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60961</xdr:rowOff>
    </xdr:from>
    <xdr:to>
      <xdr:col>85</xdr:col>
      <xdr:colOff>127000</xdr:colOff>
      <xdr:row>81</xdr:row>
      <xdr:rowOff>139337</xdr:rowOff>
    </xdr:to>
    <xdr:cxnSp macro="">
      <xdr:nvCxnSpPr>
        <xdr:cNvPr id="586" name="直線コネクタ 585"/>
        <xdr:cNvCxnSpPr/>
      </xdr:nvCxnSpPr>
      <xdr:spPr>
        <a:xfrm flipV="1">
          <a:off x="15481300" y="13948411"/>
          <a:ext cx="8382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91802</xdr:rowOff>
    </xdr:from>
    <xdr:to>
      <xdr:col>76</xdr:col>
      <xdr:colOff>165100</xdr:colOff>
      <xdr:row>82</xdr:row>
      <xdr:rowOff>21952</xdr:rowOff>
    </xdr:to>
    <xdr:sp macro="" textlink="">
      <xdr:nvSpPr>
        <xdr:cNvPr id="587" name="楕円 586"/>
        <xdr:cNvSpPr/>
      </xdr:nvSpPr>
      <xdr:spPr>
        <a:xfrm>
          <a:off x="145415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139337</xdr:rowOff>
    </xdr:from>
    <xdr:to>
      <xdr:col>81</xdr:col>
      <xdr:colOff>50800</xdr:colOff>
      <xdr:row>81</xdr:row>
      <xdr:rowOff>142602</xdr:rowOff>
    </xdr:to>
    <xdr:cxnSp macro="">
      <xdr:nvCxnSpPr>
        <xdr:cNvPr id="588" name="直線コネクタ 587"/>
        <xdr:cNvCxnSpPr/>
      </xdr:nvCxnSpPr>
      <xdr:spPr>
        <a:xfrm flipV="1">
          <a:off x="14592300" y="1402678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9814</xdr:rowOff>
    </xdr:from>
    <xdr:ext cx="405111" cy="259045"/>
    <xdr:sp macro="" textlink="">
      <xdr:nvSpPr>
        <xdr:cNvPr id="589" name="n_1mainValue【消防施設】&#10;有形固定資産減価償却率"/>
        <xdr:cNvSpPr txBox="1"/>
      </xdr:nvSpPr>
      <xdr:spPr>
        <a:xfrm>
          <a:off x="15266044" y="1406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13079</xdr:rowOff>
    </xdr:from>
    <xdr:ext cx="405111" cy="259045"/>
    <xdr:sp macro="" textlink="">
      <xdr:nvSpPr>
        <xdr:cNvPr id="590" name="n_2mainValue【消防施設】&#10;有形固定資産減価償却率"/>
        <xdr:cNvSpPr txBox="1"/>
      </xdr:nvSpPr>
      <xdr:spPr>
        <a:xfrm>
          <a:off x="14389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9" name="テキスト ボックス 5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0" name="直線コネクタ 5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1" name="直線コネクタ 60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2" name="テキスト ボックス 60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3" name="直線コネクタ 60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4" name="テキスト ボックス 60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5" name="直線コネクタ 60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6" name="テキスト ボックス 60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7" name="直線コネクタ 60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8" name="テキスト ボックス 60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612" name="直線コネクタ 611"/>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13"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14" name="直線コネクタ 613"/>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615"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616" name="直線コネクタ 615"/>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617"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18" name="フローチャート: 判断 617"/>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619" name="フローチャート: 判断 618"/>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11701</xdr:rowOff>
    </xdr:from>
    <xdr:ext cx="469744" cy="259045"/>
    <xdr:sp macro="" textlink="">
      <xdr:nvSpPr>
        <xdr:cNvPr id="620" name="n_1aveValue【消防施設】&#10;一人当たり面積"/>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60452</xdr:rowOff>
    </xdr:from>
    <xdr:to>
      <xdr:col>107</xdr:col>
      <xdr:colOff>101600</xdr:colOff>
      <xdr:row>84</xdr:row>
      <xdr:rowOff>162052</xdr:rowOff>
    </xdr:to>
    <xdr:sp macro="" textlink="">
      <xdr:nvSpPr>
        <xdr:cNvPr id="621" name="フローチャート: 判断 620"/>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7129</xdr:rowOff>
    </xdr:from>
    <xdr:ext cx="469744" cy="259045"/>
    <xdr:sp macro="" textlink="">
      <xdr:nvSpPr>
        <xdr:cNvPr id="622"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129032</xdr:rowOff>
    </xdr:from>
    <xdr:to>
      <xdr:col>102</xdr:col>
      <xdr:colOff>165100</xdr:colOff>
      <xdr:row>85</xdr:row>
      <xdr:rowOff>59182</xdr:rowOff>
    </xdr:to>
    <xdr:sp macro="" textlink="">
      <xdr:nvSpPr>
        <xdr:cNvPr id="623" name="フローチャート: 判断 622"/>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75709</xdr:rowOff>
    </xdr:from>
    <xdr:ext cx="469744" cy="259045"/>
    <xdr:sp macro="" textlink="">
      <xdr:nvSpPr>
        <xdr:cNvPr id="624" name="n_3aveValue【消防施設】&#10;一人当たり面積"/>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25" name="テキスト ボックス 6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6" name="テキスト ボックス 6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7" name="テキスト ボックス 6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8" name="テキスト ボックス 6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9" name="テキスト ボックス 6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99313</xdr:rowOff>
    </xdr:from>
    <xdr:to>
      <xdr:col>116</xdr:col>
      <xdr:colOff>114300</xdr:colOff>
      <xdr:row>86</xdr:row>
      <xdr:rowOff>29463</xdr:rowOff>
    </xdr:to>
    <xdr:sp macro="" textlink="">
      <xdr:nvSpPr>
        <xdr:cNvPr id="630" name="楕円 629"/>
        <xdr:cNvSpPr/>
      </xdr:nvSpPr>
      <xdr:spPr>
        <a:xfrm>
          <a:off x="221107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14240</xdr:rowOff>
    </xdr:from>
    <xdr:ext cx="469744" cy="259045"/>
    <xdr:sp macro="" textlink="">
      <xdr:nvSpPr>
        <xdr:cNvPr id="631" name="【消防施設】&#10;一人当たり面積該当値テキスト"/>
        <xdr:cNvSpPr txBox="1"/>
      </xdr:nvSpPr>
      <xdr:spPr>
        <a:xfrm>
          <a:off x="22199600" y="1458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94742</xdr:rowOff>
    </xdr:from>
    <xdr:to>
      <xdr:col>112</xdr:col>
      <xdr:colOff>38100</xdr:colOff>
      <xdr:row>86</xdr:row>
      <xdr:rowOff>24892</xdr:rowOff>
    </xdr:to>
    <xdr:sp macro="" textlink="">
      <xdr:nvSpPr>
        <xdr:cNvPr id="632" name="楕円 631"/>
        <xdr:cNvSpPr/>
      </xdr:nvSpPr>
      <xdr:spPr>
        <a:xfrm>
          <a:off x="21272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145542</xdr:rowOff>
    </xdr:from>
    <xdr:to>
      <xdr:col>116</xdr:col>
      <xdr:colOff>63500</xdr:colOff>
      <xdr:row>85</xdr:row>
      <xdr:rowOff>150113</xdr:rowOff>
    </xdr:to>
    <xdr:cxnSp macro="">
      <xdr:nvCxnSpPr>
        <xdr:cNvPr id="633" name="直線コネクタ 632"/>
        <xdr:cNvCxnSpPr/>
      </xdr:nvCxnSpPr>
      <xdr:spPr>
        <a:xfrm>
          <a:off x="21323300" y="147187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103887</xdr:rowOff>
    </xdr:from>
    <xdr:to>
      <xdr:col>107</xdr:col>
      <xdr:colOff>101600</xdr:colOff>
      <xdr:row>86</xdr:row>
      <xdr:rowOff>34037</xdr:rowOff>
    </xdr:to>
    <xdr:sp macro="" textlink="">
      <xdr:nvSpPr>
        <xdr:cNvPr id="634" name="楕円 633"/>
        <xdr:cNvSpPr/>
      </xdr:nvSpPr>
      <xdr:spPr>
        <a:xfrm>
          <a:off x="20383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145542</xdr:rowOff>
    </xdr:from>
    <xdr:to>
      <xdr:col>111</xdr:col>
      <xdr:colOff>177800</xdr:colOff>
      <xdr:row>85</xdr:row>
      <xdr:rowOff>154687</xdr:rowOff>
    </xdr:to>
    <xdr:cxnSp macro="">
      <xdr:nvCxnSpPr>
        <xdr:cNvPr id="635" name="直線コネクタ 634"/>
        <xdr:cNvCxnSpPr/>
      </xdr:nvCxnSpPr>
      <xdr:spPr>
        <a:xfrm flipV="1">
          <a:off x="20434300" y="147187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16019</xdr:rowOff>
    </xdr:from>
    <xdr:ext cx="469744" cy="259045"/>
    <xdr:sp macro="" textlink="">
      <xdr:nvSpPr>
        <xdr:cNvPr id="636" name="n_1mainValue【消防施設】&#10;一人当たり面積"/>
        <xdr:cNvSpPr txBox="1"/>
      </xdr:nvSpPr>
      <xdr:spPr>
        <a:xfrm>
          <a:off x="21075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25164</xdr:rowOff>
    </xdr:from>
    <xdr:ext cx="469744" cy="259045"/>
    <xdr:sp macro="" textlink="">
      <xdr:nvSpPr>
        <xdr:cNvPr id="637" name="n_2mainValue【消防施設】&#10;一人当たり面積"/>
        <xdr:cNvSpPr txBox="1"/>
      </xdr:nvSpPr>
      <xdr:spPr>
        <a:xfrm>
          <a:off x="20199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9" name="テキスト ボックス 64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9" name="テキスト ボックス 65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1" name="テキスト ボックス 6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663" name="直線コネクタ 662"/>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664"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665" name="直線コネクタ 664"/>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666"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67" name="直線コネクタ 666"/>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668" name="【庁舎】&#10;有形固定資産減価償却率平均値テキスト"/>
        <xdr:cNvSpPr txBox="1"/>
      </xdr:nvSpPr>
      <xdr:spPr>
        <a:xfrm>
          <a:off x="16357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669" name="フローチャート: 判断 668"/>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670" name="フローチャート: 判断 669"/>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86377</xdr:rowOff>
    </xdr:from>
    <xdr:ext cx="405111" cy="259045"/>
    <xdr:sp macro="" textlink="">
      <xdr:nvSpPr>
        <xdr:cNvPr id="671" name="n_1aveValue【庁舎】&#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133169</xdr:rowOff>
    </xdr:from>
    <xdr:to>
      <xdr:col>76</xdr:col>
      <xdr:colOff>165100</xdr:colOff>
      <xdr:row>104</xdr:row>
      <xdr:rowOff>63319</xdr:rowOff>
    </xdr:to>
    <xdr:sp macro="" textlink="">
      <xdr:nvSpPr>
        <xdr:cNvPr id="672" name="フローチャート: 判断 671"/>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79846</xdr:rowOff>
    </xdr:from>
    <xdr:ext cx="405111" cy="259045"/>
    <xdr:sp macro="" textlink="">
      <xdr:nvSpPr>
        <xdr:cNvPr id="673" name="n_2aveValue【庁舎】&#10;有形固定資産減価償却率"/>
        <xdr:cNvSpPr txBox="1"/>
      </xdr:nvSpPr>
      <xdr:spPr>
        <a:xfrm>
          <a:off x="14389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18869</xdr:rowOff>
    </xdr:from>
    <xdr:to>
      <xdr:col>72</xdr:col>
      <xdr:colOff>38100</xdr:colOff>
      <xdr:row>103</xdr:row>
      <xdr:rowOff>120469</xdr:rowOff>
    </xdr:to>
    <xdr:sp macro="" textlink="">
      <xdr:nvSpPr>
        <xdr:cNvPr id="674" name="フローチャート: 判断 673"/>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136996</xdr:rowOff>
    </xdr:from>
    <xdr:ext cx="405111" cy="259045"/>
    <xdr:sp macro="" textlink="">
      <xdr:nvSpPr>
        <xdr:cNvPr id="675" name="n_3aveValue【庁舎】&#10;有形固定資産減価償却率"/>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681" name="楕円 680"/>
        <xdr:cNvSpPr/>
      </xdr:nvSpPr>
      <xdr:spPr>
        <a:xfrm>
          <a:off x="162687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21789</xdr:rowOff>
    </xdr:from>
    <xdr:ext cx="405111" cy="259045"/>
    <xdr:sp macro="" textlink="">
      <xdr:nvSpPr>
        <xdr:cNvPr id="682" name="【庁舎】&#10;有形固定資産減価償却率該当値テキスト"/>
        <xdr:cNvSpPr txBox="1"/>
      </xdr:nvSpPr>
      <xdr:spPr>
        <a:xfrm>
          <a:off x="16357600" y="1785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48261</xdr:rowOff>
    </xdr:from>
    <xdr:to>
      <xdr:col>81</xdr:col>
      <xdr:colOff>101600</xdr:colOff>
      <xdr:row>104</xdr:row>
      <xdr:rowOff>149861</xdr:rowOff>
    </xdr:to>
    <xdr:sp macro="" textlink="">
      <xdr:nvSpPr>
        <xdr:cNvPr id="683" name="楕円 682"/>
        <xdr:cNvSpPr/>
      </xdr:nvSpPr>
      <xdr:spPr>
        <a:xfrm>
          <a:off x="15430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94162</xdr:rowOff>
    </xdr:from>
    <xdr:to>
      <xdr:col>85</xdr:col>
      <xdr:colOff>127000</xdr:colOff>
      <xdr:row>104</xdr:row>
      <xdr:rowOff>99061</xdr:rowOff>
    </xdr:to>
    <xdr:cxnSp macro="">
      <xdr:nvCxnSpPr>
        <xdr:cNvPr id="684" name="直線コネクタ 683"/>
        <xdr:cNvCxnSpPr/>
      </xdr:nvCxnSpPr>
      <xdr:spPr>
        <a:xfrm flipV="1">
          <a:off x="15481300" y="17924962"/>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685" name="楕円 684"/>
        <xdr:cNvSpPr/>
      </xdr:nvSpPr>
      <xdr:spPr>
        <a:xfrm>
          <a:off x="14541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99061</xdr:rowOff>
    </xdr:from>
    <xdr:to>
      <xdr:col>81</xdr:col>
      <xdr:colOff>50800</xdr:colOff>
      <xdr:row>104</xdr:row>
      <xdr:rowOff>134982</xdr:rowOff>
    </xdr:to>
    <xdr:cxnSp macro="">
      <xdr:nvCxnSpPr>
        <xdr:cNvPr id="686" name="直線コネクタ 685"/>
        <xdr:cNvCxnSpPr/>
      </xdr:nvCxnSpPr>
      <xdr:spPr>
        <a:xfrm flipV="1">
          <a:off x="14592300" y="179298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687" name="n_1mainValue【庁舎】&#10;有形固定資産減価償却率"/>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5459</xdr:rowOff>
    </xdr:from>
    <xdr:ext cx="405111" cy="259045"/>
    <xdr:sp macro="" textlink="">
      <xdr:nvSpPr>
        <xdr:cNvPr id="688" name="n_2mainValue【庁舎】&#10;有形固定資産減価償却率"/>
        <xdr:cNvSpPr txBox="1"/>
      </xdr:nvSpPr>
      <xdr:spPr>
        <a:xfrm>
          <a:off x="14389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9" name="直線コネクタ 6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0" name="テキスト ボックス 6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1" name="直線コネクタ 7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2" name="テキスト ボックス 7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3" name="直線コネクタ 7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4" name="テキスト ボックス 7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5" name="直線コネクタ 7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6" name="テキスト ボックス 7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7" name="直線コネクタ 7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8" name="テキスト ボックス 7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9" name="直線コネクタ 7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0" name="テキスト ボックス 7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714" name="直線コネクタ 713"/>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15"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16" name="直線コネクタ 715"/>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17"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18" name="直線コネクタ 717"/>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719" name="【庁舎】&#10;一人当たり面積平均値テキスト"/>
        <xdr:cNvSpPr txBox="1"/>
      </xdr:nvSpPr>
      <xdr:spPr>
        <a:xfrm>
          <a:off x="221996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720" name="フローチャート: 判断 719"/>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721" name="フローチャート: 判断 720"/>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48821</xdr:rowOff>
    </xdr:from>
    <xdr:ext cx="469744" cy="259045"/>
    <xdr:sp macro="" textlink="">
      <xdr:nvSpPr>
        <xdr:cNvPr id="722" name="n_1aveValue【庁舎】&#10;一人当たり面積"/>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723" name="フローチャート: 判断 722"/>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65150</xdr:rowOff>
    </xdr:from>
    <xdr:ext cx="469744" cy="259045"/>
    <xdr:sp macro="" textlink="">
      <xdr:nvSpPr>
        <xdr:cNvPr id="724"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128270</xdr:rowOff>
    </xdr:from>
    <xdr:to>
      <xdr:col>102</xdr:col>
      <xdr:colOff>165100</xdr:colOff>
      <xdr:row>106</xdr:row>
      <xdr:rowOff>58420</xdr:rowOff>
    </xdr:to>
    <xdr:sp macro="" textlink="">
      <xdr:nvSpPr>
        <xdr:cNvPr id="725" name="フローチャート: 判断 724"/>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74947</xdr:rowOff>
    </xdr:from>
    <xdr:ext cx="469744" cy="259045"/>
    <xdr:sp macro="" textlink="">
      <xdr:nvSpPr>
        <xdr:cNvPr id="726"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32" name="楕円 731"/>
        <xdr:cNvSpPr/>
      </xdr:nvSpPr>
      <xdr:spPr>
        <a:xfrm>
          <a:off x="221107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78939</xdr:rowOff>
    </xdr:from>
    <xdr:ext cx="469744" cy="259045"/>
    <xdr:sp macro="" textlink="">
      <xdr:nvSpPr>
        <xdr:cNvPr id="733" name="【庁舎】&#10;一人当たり面積該当値テキスト"/>
        <xdr:cNvSpPr txBox="1"/>
      </xdr:nvSpPr>
      <xdr:spPr>
        <a:xfrm>
          <a:off x="22199600" y="1825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165826</xdr:rowOff>
    </xdr:from>
    <xdr:to>
      <xdr:col>112</xdr:col>
      <xdr:colOff>38100</xdr:colOff>
      <xdr:row>107</xdr:row>
      <xdr:rowOff>95976</xdr:rowOff>
    </xdr:to>
    <xdr:sp macro="" textlink="">
      <xdr:nvSpPr>
        <xdr:cNvPr id="734" name="楕円 733"/>
        <xdr:cNvSpPr/>
      </xdr:nvSpPr>
      <xdr:spPr>
        <a:xfrm>
          <a:off x="21272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151312</xdr:rowOff>
    </xdr:from>
    <xdr:to>
      <xdr:col>116</xdr:col>
      <xdr:colOff>63500</xdr:colOff>
      <xdr:row>107</xdr:row>
      <xdr:rowOff>45176</xdr:rowOff>
    </xdr:to>
    <xdr:cxnSp macro="">
      <xdr:nvCxnSpPr>
        <xdr:cNvPr id="735" name="直線コネクタ 734"/>
        <xdr:cNvCxnSpPr/>
      </xdr:nvCxnSpPr>
      <xdr:spPr>
        <a:xfrm flipV="1">
          <a:off x="21323300" y="1832501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51526</xdr:rowOff>
    </xdr:from>
    <xdr:to>
      <xdr:col>107</xdr:col>
      <xdr:colOff>101600</xdr:colOff>
      <xdr:row>108</xdr:row>
      <xdr:rowOff>153126</xdr:rowOff>
    </xdr:to>
    <xdr:sp macro="" textlink="">
      <xdr:nvSpPr>
        <xdr:cNvPr id="736" name="楕円 735"/>
        <xdr:cNvSpPr/>
      </xdr:nvSpPr>
      <xdr:spPr>
        <a:xfrm>
          <a:off x="20383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45176</xdr:rowOff>
    </xdr:from>
    <xdr:to>
      <xdr:col>111</xdr:col>
      <xdr:colOff>177800</xdr:colOff>
      <xdr:row>108</xdr:row>
      <xdr:rowOff>102326</xdr:rowOff>
    </xdr:to>
    <xdr:cxnSp macro="">
      <xdr:nvCxnSpPr>
        <xdr:cNvPr id="737" name="直線コネクタ 736"/>
        <xdr:cNvCxnSpPr/>
      </xdr:nvCxnSpPr>
      <xdr:spPr>
        <a:xfrm flipV="1">
          <a:off x="20434300" y="1839032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87103</xdr:rowOff>
    </xdr:from>
    <xdr:ext cx="469744" cy="259045"/>
    <xdr:sp macro="" textlink="">
      <xdr:nvSpPr>
        <xdr:cNvPr id="738" name="n_1mainValue【庁舎】&#10;一人当たり面積"/>
        <xdr:cNvSpPr txBox="1"/>
      </xdr:nvSpPr>
      <xdr:spPr>
        <a:xfrm>
          <a:off x="210757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144253</xdr:rowOff>
    </xdr:from>
    <xdr:ext cx="469744" cy="259045"/>
    <xdr:sp macro="" textlink="">
      <xdr:nvSpPr>
        <xdr:cNvPr id="739" name="n_2mainValue【庁舎】&#10;一人当たり面積"/>
        <xdr:cNvSpPr txBox="1"/>
      </xdr:nvSpPr>
      <xdr:spPr>
        <a:xfrm>
          <a:off x="201994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市民会館であり、該当資産は主に宗像総合市民センターユリックスである。当該施設については、宗像市公共施設アセットマネジメント推進計画に基づき、整備を行っており、更なる適正な整備を図っていくも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97,136
96,484
119.94
37,648,347
37,092,703
440,277
19,575,134
25,822,548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前年度と比べ、歳出は増加したものの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ヵ年平均では前年度と横ばい。歳入面では、企業誘致等による税収増加に向けた取組みを継続し、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歳出面では、歳入に見合った予算編成を実施するとともに、投資的経費を抑制するなど、徹底的な見直しを実施し、財政基盤の強化に努め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るもの。</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9" name="直線コネクタ 68"/>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34925</xdr:rowOff>
    </xdr:to>
    <xdr:cxnSp macro="">
      <xdr:nvCxnSpPr>
        <xdr:cNvPr id="72" name="直線コネクタ 71"/>
        <xdr:cNvCxnSpPr/>
      </xdr:nvCxnSpPr>
      <xdr:spPr>
        <a:xfrm flipV="1">
          <a:off x="3225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34925</xdr:rowOff>
    </xdr:to>
    <xdr:cxnSp macro="">
      <xdr:nvCxnSpPr>
        <xdr:cNvPr id="75" name="直線コネクタ 74"/>
        <xdr:cNvCxnSpPr/>
      </xdr:nvCxnSpPr>
      <xdr:spPr>
        <a:xfrm>
          <a:off x="2336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55033</xdr:rowOff>
    </xdr:to>
    <xdr:cxnSp macro="">
      <xdr:nvCxnSpPr>
        <xdr:cNvPr id="78" name="直線コネクタ 77"/>
        <xdr:cNvCxnSpPr/>
      </xdr:nvCxnSpPr>
      <xdr:spPr>
        <a:xfrm flipV="1">
          <a:off x="1447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0" name="テキスト ボックス 79"/>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3" name="テキスト ボックス 92"/>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4" name="楕円 93"/>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95" name="テキスト ボックス 94"/>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連続の上昇に歯止めをかけた。減少に転じた要因としては、地方税の増加や一部事務組合に対する補助費等の減少があげられる。今後も、当市の財政収支計画に沿った予算統制を行い、更なる歳出の抑制に努めるもの。</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25146</xdr:rowOff>
    </xdr:from>
    <xdr:to>
      <xdr:col>23</xdr:col>
      <xdr:colOff>133350</xdr:colOff>
      <xdr:row>62</xdr:row>
      <xdr:rowOff>63754</xdr:rowOff>
    </xdr:to>
    <xdr:cxnSp macro="">
      <xdr:nvCxnSpPr>
        <xdr:cNvPr id="130" name="直線コネクタ 129"/>
        <xdr:cNvCxnSpPr/>
      </xdr:nvCxnSpPr>
      <xdr:spPr>
        <a:xfrm flipV="1">
          <a:off x="4114800" y="1065504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34798</xdr:rowOff>
    </xdr:from>
    <xdr:to>
      <xdr:col>19</xdr:col>
      <xdr:colOff>133350</xdr:colOff>
      <xdr:row>62</xdr:row>
      <xdr:rowOff>63754</xdr:rowOff>
    </xdr:to>
    <xdr:cxnSp macro="">
      <xdr:nvCxnSpPr>
        <xdr:cNvPr id="133" name="直線コネクタ 132"/>
        <xdr:cNvCxnSpPr/>
      </xdr:nvCxnSpPr>
      <xdr:spPr>
        <a:xfrm>
          <a:off x="3225800" y="1066469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66294</xdr:rowOff>
    </xdr:from>
    <xdr:to>
      <xdr:col>15</xdr:col>
      <xdr:colOff>82550</xdr:colOff>
      <xdr:row>62</xdr:row>
      <xdr:rowOff>34798</xdr:rowOff>
    </xdr:to>
    <xdr:cxnSp macro="">
      <xdr:nvCxnSpPr>
        <xdr:cNvPr id="136" name="直線コネクタ 135"/>
        <xdr:cNvCxnSpPr/>
      </xdr:nvCxnSpPr>
      <xdr:spPr>
        <a:xfrm>
          <a:off x="2336800" y="1052474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42164</xdr:rowOff>
    </xdr:from>
    <xdr:to>
      <xdr:col>11</xdr:col>
      <xdr:colOff>31750</xdr:colOff>
      <xdr:row>61</xdr:row>
      <xdr:rowOff>66294</xdr:rowOff>
    </xdr:to>
    <xdr:cxnSp macro="">
      <xdr:nvCxnSpPr>
        <xdr:cNvPr id="139" name="直線コネクタ 138"/>
        <xdr:cNvCxnSpPr/>
      </xdr:nvCxnSpPr>
      <xdr:spPr>
        <a:xfrm>
          <a:off x="1447800" y="1050061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41" name="テキスト ボックス 140"/>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2811</xdr:rowOff>
    </xdr:from>
    <xdr:ext cx="762000" cy="259045"/>
    <xdr:sp macro="" textlink="">
      <xdr:nvSpPr>
        <xdr:cNvPr id="143" name="テキスト ボックス 142"/>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145796</xdr:rowOff>
    </xdr:from>
    <xdr:to>
      <xdr:col>23</xdr:col>
      <xdr:colOff>184150</xdr:colOff>
      <xdr:row>62</xdr:row>
      <xdr:rowOff>75946</xdr:rowOff>
    </xdr:to>
    <xdr:sp macro="" textlink="">
      <xdr:nvSpPr>
        <xdr:cNvPr id="149" name="楕円 148"/>
        <xdr:cNvSpPr/>
      </xdr:nvSpPr>
      <xdr:spPr>
        <a:xfrm>
          <a:off x="49022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162323</xdr:rowOff>
    </xdr:from>
    <xdr:ext cx="762000" cy="259045"/>
    <xdr:sp macro="" textlink="">
      <xdr:nvSpPr>
        <xdr:cNvPr id="150" name="財政構造の弾力性該当値テキスト"/>
        <xdr:cNvSpPr txBox="1"/>
      </xdr:nvSpPr>
      <xdr:spPr>
        <a:xfrm>
          <a:off x="50419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12954</xdr:rowOff>
    </xdr:from>
    <xdr:to>
      <xdr:col>19</xdr:col>
      <xdr:colOff>184150</xdr:colOff>
      <xdr:row>62</xdr:row>
      <xdr:rowOff>114554</xdr:rowOff>
    </xdr:to>
    <xdr:sp macro="" textlink="">
      <xdr:nvSpPr>
        <xdr:cNvPr id="151" name="楕円 150"/>
        <xdr:cNvSpPr/>
      </xdr:nvSpPr>
      <xdr:spPr>
        <a:xfrm>
          <a:off x="4064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124731</xdr:rowOff>
    </xdr:from>
    <xdr:ext cx="736600" cy="259045"/>
    <xdr:sp macro="" textlink="">
      <xdr:nvSpPr>
        <xdr:cNvPr id="152" name="テキスト ボックス 151"/>
        <xdr:cNvSpPr txBox="1"/>
      </xdr:nvSpPr>
      <xdr:spPr>
        <a:xfrm>
          <a:off x="3733800" y="1041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155448</xdr:rowOff>
    </xdr:from>
    <xdr:to>
      <xdr:col>15</xdr:col>
      <xdr:colOff>133350</xdr:colOff>
      <xdr:row>62</xdr:row>
      <xdr:rowOff>85598</xdr:rowOff>
    </xdr:to>
    <xdr:sp macro="" textlink="">
      <xdr:nvSpPr>
        <xdr:cNvPr id="153" name="楕円 152"/>
        <xdr:cNvSpPr/>
      </xdr:nvSpPr>
      <xdr:spPr>
        <a:xfrm>
          <a:off x="3175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54" name="テキスト ボックス 153"/>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15494</xdr:rowOff>
    </xdr:from>
    <xdr:to>
      <xdr:col>11</xdr:col>
      <xdr:colOff>82550</xdr:colOff>
      <xdr:row>61</xdr:row>
      <xdr:rowOff>117094</xdr:rowOff>
    </xdr:to>
    <xdr:sp macro="" textlink="">
      <xdr:nvSpPr>
        <xdr:cNvPr id="155" name="楕円 154"/>
        <xdr:cNvSpPr/>
      </xdr:nvSpPr>
      <xdr:spPr>
        <a:xfrm>
          <a:off x="2286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127271</xdr:rowOff>
    </xdr:from>
    <xdr:ext cx="762000" cy="259045"/>
    <xdr:sp macro="" textlink="">
      <xdr:nvSpPr>
        <xdr:cNvPr id="156" name="テキスト ボックス 155"/>
        <xdr:cNvSpPr txBox="1"/>
      </xdr:nvSpPr>
      <xdr:spPr>
        <a:xfrm>
          <a:off x="1955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162814</xdr:rowOff>
    </xdr:from>
    <xdr:to>
      <xdr:col>7</xdr:col>
      <xdr:colOff>31750</xdr:colOff>
      <xdr:row>61</xdr:row>
      <xdr:rowOff>92964</xdr:rowOff>
    </xdr:to>
    <xdr:sp macro="" textlink="">
      <xdr:nvSpPr>
        <xdr:cNvPr id="157" name="楕円 156"/>
        <xdr:cNvSpPr/>
      </xdr:nvSpPr>
      <xdr:spPr>
        <a:xfrm>
          <a:off x="1397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103141</xdr:rowOff>
    </xdr:from>
    <xdr:ext cx="762000" cy="259045"/>
    <xdr:sp macro="" textlink="">
      <xdr:nvSpPr>
        <xdr:cNvPr id="158" name="テキスト ボックス 157"/>
        <xdr:cNvSpPr txBox="1"/>
      </xdr:nvSpPr>
      <xdr:spPr>
        <a:xfrm>
          <a:off x="1066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同様に類似団体平均を下回る要因として、ごみ処理業務や消防業務の一部事務組合による運営に加え、民間委託の推進や定員管理の適正化による人件費の削減が図れているもの。今後も同水準を維持できるよう、歳出の抑制に努めるもの。</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135193</xdr:rowOff>
    </xdr:from>
    <xdr:to>
      <xdr:col>23</xdr:col>
      <xdr:colOff>133350</xdr:colOff>
      <xdr:row>82</xdr:row>
      <xdr:rowOff>141802</xdr:rowOff>
    </xdr:to>
    <xdr:cxnSp macro="">
      <xdr:nvCxnSpPr>
        <xdr:cNvPr id="193" name="直線コネクタ 192"/>
        <xdr:cNvCxnSpPr/>
      </xdr:nvCxnSpPr>
      <xdr:spPr>
        <a:xfrm flipV="1">
          <a:off x="4114800" y="14194093"/>
          <a:ext cx="838200" cy="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124186</xdr:rowOff>
    </xdr:from>
    <xdr:to>
      <xdr:col>19</xdr:col>
      <xdr:colOff>133350</xdr:colOff>
      <xdr:row>82</xdr:row>
      <xdr:rowOff>141802</xdr:rowOff>
    </xdr:to>
    <xdr:cxnSp macro="">
      <xdr:nvCxnSpPr>
        <xdr:cNvPr id="196" name="直線コネクタ 195"/>
        <xdr:cNvCxnSpPr/>
      </xdr:nvCxnSpPr>
      <xdr:spPr>
        <a:xfrm>
          <a:off x="3225800" y="14183086"/>
          <a:ext cx="889000" cy="1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116867</xdr:rowOff>
    </xdr:from>
    <xdr:to>
      <xdr:col>15</xdr:col>
      <xdr:colOff>82550</xdr:colOff>
      <xdr:row>82</xdr:row>
      <xdr:rowOff>124186</xdr:rowOff>
    </xdr:to>
    <xdr:cxnSp macro="">
      <xdr:nvCxnSpPr>
        <xdr:cNvPr id="199" name="直線コネクタ 198"/>
        <xdr:cNvCxnSpPr/>
      </xdr:nvCxnSpPr>
      <xdr:spPr>
        <a:xfrm>
          <a:off x="2336800" y="14175767"/>
          <a:ext cx="889000" cy="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110754</xdr:rowOff>
    </xdr:from>
    <xdr:to>
      <xdr:col>11</xdr:col>
      <xdr:colOff>31750</xdr:colOff>
      <xdr:row>82</xdr:row>
      <xdr:rowOff>116867</xdr:rowOff>
    </xdr:to>
    <xdr:cxnSp macro="">
      <xdr:nvCxnSpPr>
        <xdr:cNvPr id="202" name="直線コネクタ 201"/>
        <xdr:cNvCxnSpPr/>
      </xdr:nvCxnSpPr>
      <xdr:spPr>
        <a:xfrm>
          <a:off x="1447800" y="14169654"/>
          <a:ext cx="889000" cy="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84393</xdr:rowOff>
    </xdr:from>
    <xdr:to>
      <xdr:col>23</xdr:col>
      <xdr:colOff>184150</xdr:colOff>
      <xdr:row>83</xdr:row>
      <xdr:rowOff>14543</xdr:rowOff>
    </xdr:to>
    <xdr:sp macro="" textlink="">
      <xdr:nvSpPr>
        <xdr:cNvPr id="212" name="楕円 211"/>
        <xdr:cNvSpPr/>
      </xdr:nvSpPr>
      <xdr:spPr>
        <a:xfrm>
          <a:off x="4902200" y="1414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100920</xdr:rowOff>
    </xdr:from>
    <xdr:ext cx="762000" cy="259045"/>
    <xdr:sp macro="" textlink="">
      <xdr:nvSpPr>
        <xdr:cNvPr id="213" name="人件費・物件費等の状況該当値テキスト"/>
        <xdr:cNvSpPr txBox="1"/>
      </xdr:nvSpPr>
      <xdr:spPr>
        <a:xfrm>
          <a:off x="5041900" y="139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91002</xdr:rowOff>
    </xdr:from>
    <xdr:to>
      <xdr:col>19</xdr:col>
      <xdr:colOff>184150</xdr:colOff>
      <xdr:row>83</xdr:row>
      <xdr:rowOff>21152</xdr:rowOff>
    </xdr:to>
    <xdr:sp macro="" textlink="">
      <xdr:nvSpPr>
        <xdr:cNvPr id="214" name="楕円 213"/>
        <xdr:cNvSpPr/>
      </xdr:nvSpPr>
      <xdr:spPr>
        <a:xfrm>
          <a:off x="4064000" y="1414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31329</xdr:rowOff>
    </xdr:from>
    <xdr:ext cx="736600" cy="259045"/>
    <xdr:sp macro="" textlink="">
      <xdr:nvSpPr>
        <xdr:cNvPr id="215" name="テキスト ボックス 214"/>
        <xdr:cNvSpPr txBox="1"/>
      </xdr:nvSpPr>
      <xdr:spPr>
        <a:xfrm>
          <a:off x="3733800" y="13918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73386</xdr:rowOff>
    </xdr:from>
    <xdr:to>
      <xdr:col>15</xdr:col>
      <xdr:colOff>133350</xdr:colOff>
      <xdr:row>83</xdr:row>
      <xdr:rowOff>3536</xdr:rowOff>
    </xdr:to>
    <xdr:sp macro="" textlink="">
      <xdr:nvSpPr>
        <xdr:cNvPr id="216" name="楕円 215"/>
        <xdr:cNvSpPr/>
      </xdr:nvSpPr>
      <xdr:spPr>
        <a:xfrm>
          <a:off x="3175000" y="14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13713</xdr:rowOff>
    </xdr:from>
    <xdr:ext cx="762000" cy="259045"/>
    <xdr:sp macro="" textlink="">
      <xdr:nvSpPr>
        <xdr:cNvPr id="217" name="テキスト ボックス 216"/>
        <xdr:cNvSpPr txBox="1"/>
      </xdr:nvSpPr>
      <xdr:spPr>
        <a:xfrm>
          <a:off x="2844800" y="13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66067</xdr:rowOff>
    </xdr:from>
    <xdr:to>
      <xdr:col>11</xdr:col>
      <xdr:colOff>82550</xdr:colOff>
      <xdr:row>82</xdr:row>
      <xdr:rowOff>167667</xdr:rowOff>
    </xdr:to>
    <xdr:sp macro="" textlink="">
      <xdr:nvSpPr>
        <xdr:cNvPr id="218" name="楕円 217"/>
        <xdr:cNvSpPr/>
      </xdr:nvSpPr>
      <xdr:spPr>
        <a:xfrm>
          <a:off x="2286000" y="141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6394</xdr:rowOff>
    </xdr:from>
    <xdr:ext cx="762000" cy="259045"/>
    <xdr:sp macro="" textlink="">
      <xdr:nvSpPr>
        <xdr:cNvPr id="219" name="テキスト ボックス 218"/>
        <xdr:cNvSpPr txBox="1"/>
      </xdr:nvSpPr>
      <xdr:spPr>
        <a:xfrm>
          <a:off x="1955800" y="138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59954</xdr:rowOff>
    </xdr:from>
    <xdr:to>
      <xdr:col>7</xdr:col>
      <xdr:colOff>31750</xdr:colOff>
      <xdr:row>82</xdr:row>
      <xdr:rowOff>161554</xdr:rowOff>
    </xdr:to>
    <xdr:sp macro="" textlink="">
      <xdr:nvSpPr>
        <xdr:cNvPr id="220" name="楕円 219"/>
        <xdr:cNvSpPr/>
      </xdr:nvSpPr>
      <xdr:spPr>
        <a:xfrm>
          <a:off x="1397000" y="1411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281</xdr:rowOff>
    </xdr:from>
    <xdr:ext cx="762000" cy="259045"/>
    <xdr:sp macro="" textlink="">
      <xdr:nvSpPr>
        <xdr:cNvPr id="221" name="テキスト ボックス 220"/>
        <xdr:cNvSpPr txBox="1"/>
      </xdr:nvSpPr>
      <xdr:spPr>
        <a:xfrm>
          <a:off x="1066800" y="1388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国と同様に既に昇給抑制措置や</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歳以上管理職の給与カットを実施しているため、類似団体平均を下回る水準にある。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84</xdr:row>
      <xdr:rowOff>65314</xdr:rowOff>
    </xdr:to>
    <xdr:cxnSp macro="">
      <xdr:nvCxnSpPr>
        <xdr:cNvPr id="257" name="直線コネクタ 256"/>
        <xdr:cNvCxnSpPr/>
      </xdr:nvCxnSpPr>
      <xdr:spPr>
        <a:xfrm>
          <a:off x="16179800" y="14243050"/>
          <a:ext cx="8382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84</xdr:row>
      <xdr:rowOff>48079</xdr:rowOff>
    </xdr:to>
    <xdr:cxnSp macro="">
      <xdr:nvCxnSpPr>
        <xdr:cNvPr id="260" name="直線コネクタ 259"/>
        <xdr:cNvCxnSpPr/>
      </xdr:nvCxnSpPr>
      <xdr:spPr>
        <a:xfrm flipV="1">
          <a:off x="15290800" y="1424305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2" name="テキスト ボックス 261"/>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48079</xdr:rowOff>
    </xdr:from>
    <xdr:to>
      <xdr:col>72</xdr:col>
      <xdr:colOff>203200</xdr:colOff>
      <xdr:row>84</xdr:row>
      <xdr:rowOff>48079</xdr:rowOff>
    </xdr:to>
    <xdr:cxnSp macro="">
      <xdr:nvCxnSpPr>
        <xdr:cNvPr id="263" name="直線コネクタ 262"/>
        <xdr:cNvCxnSpPr/>
      </xdr:nvCxnSpPr>
      <xdr:spPr>
        <a:xfrm>
          <a:off x="14401800" y="144498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5" name="テキスト ボックス 264"/>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84</xdr:row>
      <xdr:rowOff>48079</xdr:rowOff>
    </xdr:to>
    <xdr:cxnSp macro="">
      <xdr:nvCxnSpPr>
        <xdr:cNvPr id="266" name="直線コネクタ 265"/>
        <xdr:cNvCxnSpPr/>
      </xdr:nvCxnSpPr>
      <xdr:spPr>
        <a:xfrm>
          <a:off x="13512800" y="1424305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8" name="テキスト ボックス 267"/>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6" name="楕円 275"/>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77" name="給与水準   （国との比較）該当値テキスト"/>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8" name="楕円 277"/>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9" name="テキスト ボックス 278"/>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168729</xdr:rowOff>
    </xdr:from>
    <xdr:to>
      <xdr:col>73</xdr:col>
      <xdr:colOff>44450</xdr:colOff>
      <xdr:row>84</xdr:row>
      <xdr:rowOff>98879</xdr:rowOff>
    </xdr:to>
    <xdr:sp macro="" textlink="">
      <xdr:nvSpPr>
        <xdr:cNvPr id="280" name="楕円 279"/>
        <xdr:cNvSpPr/>
      </xdr:nvSpPr>
      <xdr:spPr>
        <a:xfrm>
          <a:off x="15240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109056</xdr:rowOff>
    </xdr:from>
    <xdr:ext cx="762000" cy="259045"/>
    <xdr:sp macro="" textlink="">
      <xdr:nvSpPr>
        <xdr:cNvPr id="281" name="テキスト ボックス 280"/>
        <xdr:cNvSpPr txBox="1"/>
      </xdr:nvSpPr>
      <xdr:spPr>
        <a:xfrm>
          <a:off x="14909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168729</xdr:rowOff>
    </xdr:from>
    <xdr:to>
      <xdr:col>68</xdr:col>
      <xdr:colOff>203200</xdr:colOff>
      <xdr:row>84</xdr:row>
      <xdr:rowOff>98879</xdr:rowOff>
    </xdr:to>
    <xdr:sp macro="" textlink="">
      <xdr:nvSpPr>
        <xdr:cNvPr id="282" name="楕円 281"/>
        <xdr:cNvSpPr/>
      </xdr:nvSpPr>
      <xdr:spPr>
        <a:xfrm>
          <a:off x="14351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109056</xdr:rowOff>
    </xdr:from>
    <xdr:ext cx="762000" cy="259045"/>
    <xdr:sp macro="" textlink="">
      <xdr:nvSpPr>
        <xdr:cNvPr id="283" name="テキスト ボックス 282"/>
        <xdr:cNvSpPr txBox="1"/>
      </xdr:nvSpPr>
      <xdr:spPr>
        <a:xfrm>
          <a:off x="14020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4" name="楕円 283"/>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5" name="テキスト ボックス 284"/>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年度から実施している職員定数適正化計画における「</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年間で職員</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人削減」の目標に対し、退職者不補充や雇用形態の見直しなどにより、平成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日時点で</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人の削減を行っており、類似団体の平均を下回っている。ただし、時間外勤務が高止まりしていることなどから、今後は人件費全体のバランスを考慮しながら適正に定員管理を行う。</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32491</xdr:rowOff>
    </xdr:from>
    <xdr:to>
      <xdr:col>81</xdr:col>
      <xdr:colOff>44450</xdr:colOff>
      <xdr:row>58</xdr:row>
      <xdr:rowOff>60643</xdr:rowOff>
    </xdr:to>
    <xdr:cxnSp macro="">
      <xdr:nvCxnSpPr>
        <xdr:cNvPr id="320" name="直線コネクタ 319"/>
        <xdr:cNvCxnSpPr/>
      </xdr:nvCxnSpPr>
      <xdr:spPr>
        <a:xfrm>
          <a:off x="16179800" y="9976591"/>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28469</xdr:rowOff>
    </xdr:from>
    <xdr:to>
      <xdr:col>77</xdr:col>
      <xdr:colOff>44450</xdr:colOff>
      <xdr:row>58</xdr:row>
      <xdr:rowOff>32491</xdr:rowOff>
    </xdr:to>
    <xdr:cxnSp macro="">
      <xdr:nvCxnSpPr>
        <xdr:cNvPr id="323" name="直線コネクタ 322"/>
        <xdr:cNvCxnSpPr/>
      </xdr:nvCxnSpPr>
      <xdr:spPr>
        <a:xfrm>
          <a:off x="15290800" y="997256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24447</xdr:rowOff>
    </xdr:from>
    <xdr:to>
      <xdr:col>72</xdr:col>
      <xdr:colOff>203200</xdr:colOff>
      <xdr:row>58</xdr:row>
      <xdr:rowOff>28469</xdr:rowOff>
    </xdr:to>
    <xdr:cxnSp macro="">
      <xdr:nvCxnSpPr>
        <xdr:cNvPr id="326" name="直線コネクタ 325"/>
        <xdr:cNvCxnSpPr/>
      </xdr:nvCxnSpPr>
      <xdr:spPr>
        <a:xfrm>
          <a:off x="14401800" y="9968547"/>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16404</xdr:rowOff>
    </xdr:from>
    <xdr:to>
      <xdr:col>68</xdr:col>
      <xdr:colOff>152400</xdr:colOff>
      <xdr:row>58</xdr:row>
      <xdr:rowOff>24447</xdr:rowOff>
    </xdr:to>
    <xdr:cxnSp macro="">
      <xdr:nvCxnSpPr>
        <xdr:cNvPr id="329" name="直線コネクタ 328"/>
        <xdr:cNvCxnSpPr/>
      </xdr:nvCxnSpPr>
      <xdr:spPr>
        <a:xfrm>
          <a:off x="13512800" y="996050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31" name="テキスト ボックス 330"/>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9843</xdr:rowOff>
    </xdr:from>
    <xdr:to>
      <xdr:col>81</xdr:col>
      <xdr:colOff>95250</xdr:colOff>
      <xdr:row>58</xdr:row>
      <xdr:rowOff>111443</xdr:rowOff>
    </xdr:to>
    <xdr:sp macro="" textlink="">
      <xdr:nvSpPr>
        <xdr:cNvPr id="339" name="楕円 338"/>
        <xdr:cNvSpPr/>
      </xdr:nvSpPr>
      <xdr:spPr>
        <a:xfrm>
          <a:off x="16967200" y="995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102570</xdr:rowOff>
    </xdr:from>
    <xdr:ext cx="762000" cy="259045"/>
    <xdr:sp macro="" textlink="">
      <xdr:nvSpPr>
        <xdr:cNvPr id="340" name="定員管理の状況該当値テキスト"/>
        <xdr:cNvSpPr txBox="1"/>
      </xdr:nvSpPr>
      <xdr:spPr>
        <a:xfrm>
          <a:off x="17106900" y="987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153141</xdr:rowOff>
    </xdr:from>
    <xdr:to>
      <xdr:col>77</xdr:col>
      <xdr:colOff>95250</xdr:colOff>
      <xdr:row>58</xdr:row>
      <xdr:rowOff>83291</xdr:rowOff>
    </xdr:to>
    <xdr:sp macro="" textlink="">
      <xdr:nvSpPr>
        <xdr:cNvPr id="341" name="楕円 340"/>
        <xdr:cNvSpPr/>
      </xdr:nvSpPr>
      <xdr:spPr>
        <a:xfrm>
          <a:off x="16129000" y="992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93468</xdr:rowOff>
    </xdr:from>
    <xdr:ext cx="736600" cy="259045"/>
    <xdr:sp macro="" textlink="">
      <xdr:nvSpPr>
        <xdr:cNvPr id="342" name="テキスト ボックス 341"/>
        <xdr:cNvSpPr txBox="1"/>
      </xdr:nvSpPr>
      <xdr:spPr>
        <a:xfrm>
          <a:off x="15798800" y="969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149119</xdr:rowOff>
    </xdr:from>
    <xdr:to>
      <xdr:col>73</xdr:col>
      <xdr:colOff>44450</xdr:colOff>
      <xdr:row>58</xdr:row>
      <xdr:rowOff>79269</xdr:rowOff>
    </xdr:to>
    <xdr:sp macro="" textlink="">
      <xdr:nvSpPr>
        <xdr:cNvPr id="343" name="楕円 342"/>
        <xdr:cNvSpPr/>
      </xdr:nvSpPr>
      <xdr:spPr>
        <a:xfrm>
          <a:off x="15240000" y="992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89446</xdr:rowOff>
    </xdr:from>
    <xdr:ext cx="762000" cy="259045"/>
    <xdr:sp macro="" textlink="">
      <xdr:nvSpPr>
        <xdr:cNvPr id="344" name="テキスト ボックス 343"/>
        <xdr:cNvSpPr txBox="1"/>
      </xdr:nvSpPr>
      <xdr:spPr>
        <a:xfrm>
          <a:off x="14909800" y="969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145097</xdr:rowOff>
    </xdr:from>
    <xdr:to>
      <xdr:col>68</xdr:col>
      <xdr:colOff>203200</xdr:colOff>
      <xdr:row>58</xdr:row>
      <xdr:rowOff>75247</xdr:rowOff>
    </xdr:to>
    <xdr:sp macro="" textlink="">
      <xdr:nvSpPr>
        <xdr:cNvPr id="345" name="楕円 344"/>
        <xdr:cNvSpPr/>
      </xdr:nvSpPr>
      <xdr:spPr>
        <a:xfrm>
          <a:off x="14351000" y="99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85424</xdr:rowOff>
    </xdr:from>
    <xdr:ext cx="762000" cy="259045"/>
    <xdr:sp macro="" textlink="">
      <xdr:nvSpPr>
        <xdr:cNvPr id="346" name="テキスト ボックス 345"/>
        <xdr:cNvSpPr txBox="1"/>
      </xdr:nvSpPr>
      <xdr:spPr>
        <a:xfrm>
          <a:off x="14020800" y="968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137054</xdr:rowOff>
    </xdr:from>
    <xdr:to>
      <xdr:col>64</xdr:col>
      <xdr:colOff>152400</xdr:colOff>
      <xdr:row>58</xdr:row>
      <xdr:rowOff>67204</xdr:rowOff>
    </xdr:to>
    <xdr:sp macro="" textlink="">
      <xdr:nvSpPr>
        <xdr:cNvPr id="347" name="楕円 346"/>
        <xdr:cNvSpPr/>
      </xdr:nvSpPr>
      <xdr:spPr>
        <a:xfrm>
          <a:off x="13462000" y="990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77381</xdr:rowOff>
    </xdr:from>
    <xdr:ext cx="762000" cy="259045"/>
    <xdr:sp macro="" textlink="">
      <xdr:nvSpPr>
        <xdr:cNvPr id="348" name="テキスト ボックス 347"/>
        <xdr:cNvSpPr txBox="1"/>
      </xdr:nvSpPr>
      <xdr:spPr>
        <a:xfrm>
          <a:off x="13131800" y="967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一部事務組合の創設費にかかる大きな公債費支払いが終了したことにより、前年度と比べポイントが減少している。今後も、現在の水準の維持に努めるもの。</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23368</xdr:rowOff>
    </xdr:from>
    <xdr:to>
      <xdr:col>81</xdr:col>
      <xdr:colOff>44450</xdr:colOff>
      <xdr:row>39</xdr:row>
      <xdr:rowOff>71628</xdr:rowOff>
    </xdr:to>
    <xdr:cxnSp macro="">
      <xdr:nvCxnSpPr>
        <xdr:cNvPr id="379" name="直線コネクタ 378"/>
        <xdr:cNvCxnSpPr/>
      </xdr:nvCxnSpPr>
      <xdr:spPr>
        <a:xfrm flipV="1">
          <a:off x="16179800" y="670991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71628</xdr:rowOff>
    </xdr:from>
    <xdr:to>
      <xdr:col>77</xdr:col>
      <xdr:colOff>44450</xdr:colOff>
      <xdr:row>39</xdr:row>
      <xdr:rowOff>95758</xdr:rowOff>
    </xdr:to>
    <xdr:cxnSp macro="">
      <xdr:nvCxnSpPr>
        <xdr:cNvPr id="382" name="直線コネクタ 381"/>
        <xdr:cNvCxnSpPr/>
      </xdr:nvCxnSpPr>
      <xdr:spPr>
        <a:xfrm flipV="1">
          <a:off x="15290800" y="67581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76454</xdr:rowOff>
    </xdr:from>
    <xdr:to>
      <xdr:col>72</xdr:col>
      <xdr:colOff>203200</xdr:colOff>
      <xdr:row>39</xdr:row>
      <xdr:rowOff>95758</xdr:rowOff>
    </xdr:to>
    <xdr:cxnSp macro="">
      <xdr:nvCxnSpPr>
        <xdr:cNvPr id="385" name="直線コネクタ 384"/>
        <xdr:cNvCxnSpPr/>
      </xdr:nvCxnSpPr>
      <xdr:spPr>
        <a:xfrm>
          <a:off x="14401800" y="67630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66802</xdr:rowOff>
    </xdr:from>
    <xdr:to>
      <xdr:col>68</xdr:col>
      <xdr:colOff>152400</xdr:colOff>
      <xdr:row>39</xdr:row>
      <xdr:rowOff>76454</xdr:rowOff>
    </xdr:to>
    <xdr:cxnSp macro="">
      <xdr:nvCxnSpPr>
        <xdr:cNvPr id="388" name="直線コネクタ 387"/>
        <xdr:cNvCxnSpPr/>
      </xdr:nvCxnSpPr>
      <xdr:spPr>
        <a:xfrm>
          <a:off x="13512800" y="67533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144018</xdr:rowOff>
    </xdr:from>
    <xdr:to>
      <xdr:col>81</xdr:col>
      <xdr:colOff>95250</xdr:colOff>
      <xdr:row>39</xdr:row>
      <xdr:rowOff>74168</xdr:rowOff>
    </xdr:to>
    <xdr:sp macro="" textlink="">
      <xdr:nvSpPr>
        <xdr:cNvPr id="398" name="楕円 397"/>
        <xdr:cNvSpPr/>
      </xdr:nvSpPr>
      <xdr:spPr>
        <a:xfrm>
          <a:off x="16967200" y="66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65295</xdr:rowOff>
    </xdr:from>
    <xdr:ext cx="762000" cy="259045"/>
    <xdr:sp macro="" textlink="">
      <xdr:nvSpPr>
        <xdr:cNvPr id="399" name="公債費負担の状況該当値テキスト"/>
        <xdr:cNvSpPr txBox="1"/>
      </xdr:nvSpPr>
      <xdr:spPr>
        <a:xfrm>
          <a:off x="17106900" y="658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20828</xdr:rowOff>
    </xdr:from>
    <xdr:to>
      <xdr:col>77</xdr:col>
      <xdr:colOff>95250</xdr:colOff>
      <xdr:row>39</xdr:row>
      <xdr:rowOff>122428</xdr:rowOff>
    </xdr:to>
    <xdr:sp macro="" textlink="">
      <xdr:nvSpPr>
        <xdr:cNvPr id="400" name="楕円 399"/>
        <xdr:cNvSpPr/>
      </xdr:nvSpPr>
      <xdr:spPr>
        <a:xfrm>
          <a:off x="161290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132605</xdr:rowOff>
    </xdr:from>
    <xdr:ext cx="736600" cy="259045"/>
    <xdr:sp macro="" textlink="">
      <xdr:nvSpPr>
        <xdr:cNvPr id="401" name="テキスト ボックス 400"/>
        <xdr:cNvSpPr txBox="1"/>
      </xdr:nvSpPr>
      <xdr:spPr>
        <a:xfrm>
          <a:off x="15798800" y="6476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44958</xdr:rowOff>
    </xdr:from>
    <xdr:to>
      <xdr:col>73</xdr:col>
      <xdr:colOff>44450</xdr:colOff>
      <xdr:row>39</xdr:row>
      <xdr:rowOff>146558</xdr:rowOff>
    </xdr:to>
    <xdr:sp macro="" textlink="">
      <xdr:nvSpPr>
        <xdr:cNvPr id="402" name="楕円 401"/>
        <xdr:cNvSpPr/>
      </xdr:nvSpPr>
      <xdr:spPr>
        <a:xfrm>
          <a:off x="15240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156735</xdr:rowOff>
    </xdr:from>
    <xdr:ext cx="762000" cy="259045"/>
    <xdr:sp macro="" textlink="">
      <xdr:nvSpPr>
        <xdr:cNvPr id="403" name="テキスト ボックス 402"/>
        <xdr:cNvSpPr txBox="1"/>
      </xdr:nvSpPr>
      <xdr:spPr>
        <a:xfrm>
          <a:off x="14909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25654</xdr:rowOff>
    </xdr:from>
    <xdr:to>
      <xdr:col>68</xdr:col>
      <xdr:colOff>203200</xdr:colOff>
      <xdr:row>39</xdr:row>
      <xdr:rowOff>127254</xdr:rowOff>
    </xdr:to>
    <xdr:sp macro="" textlink="">
      <xdr:nvSpPr>
        <xdr:cNvPr id="404" name="楕円 403"/>
        <xdr:cNvSpPr/>
      </xdr:nvSpPr>
      <xdr:spPr>
        <a:xfrm>
          <a:off x="14351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137431</xdr:rowOff>
    </xdr:from>
    <xdr:ext cx="762000" cy="259045"/>
    <xdr:sp macro="" textlink="">
      <xdr:nvSpPr>
        <xdr:cNvPr id="405" name="テキスト ボックス 404"/>
        <xdr:cNvSpPr txBox="1"/>
      </xdr:nvSpPr>
      <xdr:spPr>
        <a:xfrm>
          <a:off x="14020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16002</xdr:rowOff>
    </xdr:from>
    <xdr:to>
      <xdr:col>64</xdr:col>
      <xdr:colOff>152400</xdr:colOff>
      <xdr:row>39</xdr:row>
      <xdr:rowOff>117602</xdr:rowOff>
    </xdr:to>
    <xdr:sp macro="" textlink="">
      <xdr:nvSpPr>
        <xdr:cNvPr id="406" name="楕円 405"/>
        <xdr:cNvSpPr/>
      </xdr:nvSpPr>
      <xdr:spPr>
        <a:xfrm>
          <a:off x="13462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127779</xdr:rowOff>
    </xdr:from>
    <xdr:ext cx="762000" cy="259045"/>
    <xdr:sp macro="" textlink="">
      <xdr:nvSpPr>
        <xdr:cNvPr id="407" name="テキスト ボックス 406"/>
        <xdr:cNvSpPr txBox="1"/>
      </xdr:nvSpPr>
      <xdr:spPr>
        <a:xfrm>
          <a:off x="13131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財政調整基金及びその他特目基金の保有により、充当可能財源が将来負担額を上回っている。今後、財政調整基金の取り崩しを抑制するなど、充当可能財源の維持に努めるもの。</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39" name="将来負担の状況平均値テキスト"/>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0" name="フローチャート: 判断 439"/>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1" name="フローチャート: 判断 440"/>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2" name="テキスト ボックス 441"/>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169266</xdr:rowOff>
    </xdr:from>
    <xdr:to>
      <xdr:col>73</xdr:col>
      <xdr:colOff>44450</xdr:colOff>
      <xdr:row>16</xdr:row>
      <xdr:rowOff>99416</xdr:rowOff>
    </xdr:to>
    <xdr:sp macro="" textlink="">
      <xdr:nvSpPr>
        <xdr:cNvPr id="443" name="フローチャート: 判断 442"/>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4" name="テキスト ボックス 443"/>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152857</xdr:rowOff>
    </xdr:from>
    <xdr:to>
      <xdr:col>68</xdr:col>
      <xdr:colOff>203200</xdr:colOff>
      <xdr:row>16</xdr:row>
      <xdr:rowOff>83007</xdr:rowOff>
    </xdr:to>
    <xdr:sp macro="" textlink="">
      <xdr:nvSpPr>
        <xdr:cNvPr id="445" name="フローチャート: 判断 444"/>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46" name="テキスト ボックス 445"/>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47" name="フローチャート: 判断 446"/>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48" name="テキスト ボックス 447"/>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97,136
96,484
119.94
37,648,347
37,092,703
440,277
19,575,134
25,822,548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下回る状態にある。ごみ処理業務や消防業務を一部事務組合で行っていること等が要因としてあげられる。今後も適正な正職員の定数管理を継続して実施するとともに、臨時職員なども含めた全体的な人件費の抑制に努めるもの。</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34</xdr:row>
      <xdr:rowOff>66040</xdr:rowOff>
    </xdr:to>
    <xdr:cxnSp macro="">
      <xdr:nvCxnSpPr>
        <xdr:cNvPr id="66" name="直線コネクタ 65"/>
        <xdr:cNvCxnSpPr/>
      </xdr:nvCxnSpPr>
      <xdr:spPr>
        <a:xfrm flipV="1">
          <a:off x="3987800" y="5887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58420</xdr:rowOff>
    </xdr:from>
    <xdr:to>
      <xdr:col>19</xdr:col>
      <xdr:colOff>187325</xdr:colOff>
      <xdr:row>34</xdr:row>
      <xdr:rowOff>66040</xdr:rowOff>
    </xdr:to>
    <xdr:cxnSp macro="">
      <xdr:nvCxnSpPr>
        <xdr:cNvPr id="69" name="直線コネクタ 68"/>
        <xdr:cNvCxnSpPr/>
      </xdr:nvCxnSpPr>
      <xdr:spPr>
        <a:xfrm>
          <a:off x="3098800" y="5887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168910</xdr:rowOff>
    </xdr:from>
    <xdr:to>
      <xdr:col>15</xdr:col>
      <xdr:colOff>98425</xdr:colOff>
      <xdr:row>34</xdr:row>
      <xdr:rowOff>58420</xdr:rowOff>
    </xdr:to>
    <xdr:cxnSp macro="">
      <xdr:nvCxnSpPr>
        <xdr:cNvPr id="72" name="直線コネクタ 71"/>
        <xdr:cNvCxnSpPr/>
      </xdr:nvCxnSpPr>
      <xdr:spPr>
        <a:xfrm>
          <a:off x="2209800" y="5826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168910</xdr:rowOff>
    </xdr:from>
    <xdr:to>
      <xdr:col>11</xdr:col>
      <xdr:colOff>9525</xdr:colOff>
      <xdr:row>34</xdr:row>
      <xdr:rowOff>27940</xdr:rowOff>
    </xdr:to>
    <xdr:cxnSp macro="">
      <xdr:nvCxnSpPr>
        <xdr:cNvPr id="75" name="直線コネクタ 74"/>
        <xdr:cNvCxnSpPr/>
      </xdr:nvCxnSpPr>
      <xdr:spPr>
        <a:xfrm flipV="1">
          <a:off x="1320800" y="582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xdr:rowOff>
    </xdr:from>
    <xdr:to>
      <xdr:col>24</xdr:col>
      <xdr:colOff>76200</xdr:colOff>
      <xdr:row>34</xdr:row>
      <xdr:rowOff>109220</xdr:rowOff>
    </xdr:to>
    <xdr:sp macro="" textlink="">
      <xdr:nvSpPr>
        <xdr:cNvPr id="85" name="楕円 84"/>
        <xdr:cNvSpPr/>
      </xdr:nvSpPr>
      <xdr:spPr>
        <a:xfrm>
          <a:off x="4775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87647</xdr:rowOff>
    </xdr:from>
    <xdr:ext cx="762000" cy="259045"/>
    <xdr:sp macro="" textlink="">
      <xdr:nvSpPr>
        <xdr:cNvPr id="86" name="人件費該当値テキスト"/>
        <xdr:cNvSpPr txBox="1"/>
      </xdr:nvSpPr>
      <xdr:spPr>
        <a:xfrm>
          <a:off x="4914900" y="574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xdr:rowOff>
    </xdr:from>
    <xdr:to>
      <xdr:col>20</xdr:col>
      <xdr:colOff>38100</xdr:colOff>
      <xdr:row>34</xdr:row>
      <xdr:rowOff>116840</xdr:rowOff>
    </xdr:to>
    <xdr:sp macro="" textlink="">
      <xdr:nvSpPr>
        <xdr:cNvPr id="87" name="楕円 86"/>
        <xdr:cNvSpPr/>
      </xdr:nvSpPr>
      <xdr:spPr>
        <a:xfrm>
          <a:off x="3937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127017</xdr:rowOff>
    </xdr:from>
    <xdr:ext cx="736600" cy="259045"/>
    <xdr:sp macro="" textlink="">
      <xdr:nvSpPr>
        <xdr:cNvPr id="88" name="テキスト ボックス 87"/>
        <xdr:cNvSpPr txBox="1"/>
      </xdr:nvSpPr>
      <xdr:spPr>
        <a:xfrm>
          <a:off x="3606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xdr:rowOff>
    </xdr:from>
    <xdr:to>
      <xdr:col>15</xdr:col>
      <xdr:colOff>149225</xdr:colOff>
      <xdr:row>34</xdr:row>
      <xdr:rowOff>109220</xdr:rowOff>
    </xdr:to>
    <xdr:sp macro="" textlink="">
      <xdr:nvSpPr>
        <xdr:cNvPr id="89" name="楕円 88"/>
        <xdr:cNvSpPr/>
      </xdr:nvSpPr>
      <xdr:spPr>
        <a:xfrm>
          <a:off x="3048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119397</xdr:rowOff>
    </xdr:from>
    <xdr:ext cx="762000" cy="259045"/>
    <xdr:sp macro="" textlink="">
      <xdr:nvSpPr>
        <xdr:cNvPr id="90" name="テキスト ボックス 89"/>
        <xdr:cNvSpPr txBox="1"/>
      </xdr:nvSpPr>
      <xdr:spPr>
        <a:xfrm>
          <a:off x="2717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118110</xdr:rowOff>
    </xdr:from>
    <xdr:to>
      <xdr:col>11</xdr:col>
      <xdr:colOff>60325</xdr:colOff>
      <xdr:row>34</xdr:row>
      <xdr:rowOff>48260</xdr:rowOff>
    </xdr:to>
    <xdr:sp macro="" textlink="">
      <xdr:nvSpPr>
        <xdr:cNvPr id="91" name="楕円 90"/>
        <xdr:cNvSpPr/>
      </xdr:nvSpPr>
      <xdr:spPr>
        <a:xfrm>
          <a:off x="2159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58437</xdr:rowOff>
    </xdr:from>
    <xdr:ext cx="762000" cy="259045"/>
    <xdr:sp macro="" textlink="">
      <xdr:nvSpPr>
        <xdr:cNvPr id="92" name="テキスト ボックス 91"/>
        <xdr:cNvSpPr txBox="1"/>
      </xdr:nvSpPr>
      <xdr:spPr>
        <a:xfrm>
          <a:off x="1828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148590</xdr:rowOff>
    </xdr:from>
    <xdr:to>
      <xdr:col>6</xdr:col>
      <xdr:colOff>171450</xdr:colOff>
      <xdr:row>34</xdr:row>
      <xdr:rowOff>78740</xdr:rowOff>
    </xdr:to>
    <xdr:sp macro="" textlink="">
      <xdr:nvSpPr>
        <xdr:cNvPr id="93" name="楕円 92"/>
        <xdr:cNvSpPr/>
      </xdr:nvSpPr>
      <xdr:spPr>
        <a:xfrm>
          <a:off x="1270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88917</xdr:rowOff>
    </xdr:from>
    <xdr:ext cx="762000" cy="259045"/>
    <xdr:sp macro="" textlink="">
      <xdr:nvSpPr>
        <xdr:cNvPr id="94" name="テキスト ボックス 93"/>
        <xdr:cNvSpPr txBox="1"/>
      </xdr:nvSpPr>
      <xdr:spPr>
        <a:xfrm>
          <a:off x="939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民間委託を積極的に導入して人件費の圧縮に努めてきたことから、従来から物件費に係る経常収支比率が高い傾向にある。今後も民間委託等を推進する一方で経常経費の節減に努めるもの。</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18</xdr:row>
      <xdr:rowOff>26416</xdr:rowOff>
    </xdr:to>
    <xdr:cxnSp macro="">
      <xdr:nvCxnSpPr>
        <xdr:cNvPr id="125" name="直線コネクタ 124"/>
        <xdr:cNvCxnSpPr/>
      </xdr:nvCxnSpPr>
      <xdr:spPr>
        <a:xfrm>
          <a:off x="15671800" y="30759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161290</xdr:rowOff>
    </xdr:to>
    <xdr:cxnSp macro="">
      <xdr:nvCxnSpPr>
        <xdr:cNvPr id="128" name="直線コネクタ 127"/>
        <xdr:cNvCxnSpPr/>
      </xdr:nvCxnSpPr>
      <xdr:spPr>
        <a:xfrm>
          <a:off x="14782800" y="2984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14986</xdr:rowOff>
    </xdr:from>
    <xdr:to>
      <xdr:col>73</xdr:col>
      <xdr:colOff>180975</xdr:colOff>
      <xdr:row>17</xdr:row>
      <xdr:rowOff>69850</xdr:rowOff>
    </xdr:to>
    <xdr:cxnSp macro="">
      <xdr:nvCxnSpPr>
        <xdr:cNvPr id="131" name="直線コネクタ 130"/>
        <xdr:cNvCxnSpPr/>
      </xdr:nvCxnSpPr>
      <xdr:spPr>
        <a:xfrm>
          <a:off x="13893800" y="29296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140716</xdr:rowOff>
    </xdr:from>
    <xdr:to>
      <xdr:col>69</xdr:col>
      <xdr:colOff>92075</xdr:colOff>
      <xdr:row>17</xdr:row>
      <xdr:rowOff>14986</xdr:rowOff>
    </xdr:to>
    <xdr:cxnSp macro="">
      <xdr:nvCxnSpPr>
        <xdr:cNvPr id="134" name="直線コネクタ 133"/>
        <xdr:cNvCxnSpPr/>
      </xdr:nvCxnSpPr>
      <xdr:spPr>
        <a:xfrm>
          <a:off x="13004800" y="2883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36" name="テキスト ボックス 135"/>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147066</xdr:rowOff>
    </xdr:from>
    <xdr:to>
      <xdr:col>82</xdr:col>
      <xdr:colOff>158750</xdr:colOff>
      <xdr:row>18</xdr:row>
      <xdr:rowOff>77216</xdr:rowOff>
    </xdr:to>
    <xdr:sp macro="" textlink="">
      <xdr:nvSpPr>
        <xdr:cNvPr id="144" name="楕円 143"/>
        <xdr:cNvSpPr/>
      </xdr:nvSpPr>
      <xdr:spPr>
        <a:xfrm>
          <a:off x="164592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119143</xdr:rowOff>
    </xdr:from>
    <xdr:ext cx="762000" cy="259045"/>
    <xdr:sp macro="" textlink="">
      <xdr:nvSpPr>
        <xdr:cNvPr id="145" name="物件費該当値テキスト"/>
        <xdr:cNvSpPr txBox="1"/>
      </xdr:nvSpPr>
      <xdr:spPr>
        <a:xfrm>
          <a:off x="165989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6" name="楕円 145"/>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7" name="テキスト ボックス 146"/>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8" name="楕円 147"/>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9" name="テキスト ボックス 148"/>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135636</xdr:rowOff>
    </xdr:from>
    <xdr:to>
      <xdr:col>69</xdr:col>
      <xdr:colOff>142875</xdr:colOff>
      <xdr:row>17</xdr:row>
      <xdr:rowOff>65786</xdr:rowOff>
    </xdr:to>
    <xdr:sp macro="" textlink="">
      <xdr:nvSpPr>
        <xdr:cNvPr id="150" name="楕円 149"/>
        <xdr:cNvSpPr/>
      </xdr:nvSpPr>
      <xdr:spPr>
        <a:xfrm>
          <a:off x="13843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51" name="テキスト ボックス 150"/>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52" name="楕円 151"/>
        <xdr:cNvSpPr/>
      </xdr:nvSpPr>
      <xdr:spPr>
        <a:xfrm>
          <a:off x="12954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53" name="テキスト ボックス 152"/>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扶助費の増加の要因として、教育・保育施設型給付事業費や障害児通所支援事業費の増加があげられる。今後も、資格審査等の適正化を図り、上昇傾向に歯止めをかけるもの。</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34472</xdr:rowOff>
    </xdr:from>
    <xdr:to>
      <xdr:col>24</xdr:col>
      <xdr:colOff>25400</xdr:colOff>
      <xdr:row>56</xdr:row>
      <xdr:rowOff>78015</xdr:rowOff>
    </xdr:to>
    <xdr:cxnSp macro="">
      <xdr:nvCxnSpPr>
        <xdr:cNvPr id="188" name="直線コネクタ 187"/>
        <xdr:cNvCxnSpPr/>
      </xdr:nvCxnSpPr>
      <xdr:spPr>
        <a:xfrm>
          <a:off x="3987800" y="96356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1815</xdr:rowOff>
    </xdr:from>
    <xdr:to>
      <xdr:col>19</xdr:col>
      <xdr:colOff>187325</xdr:colOff>
      <xdr:row>56</xdr:row>
      <xdr:rowOff>34472</xdr:rowOff>
    </xdr:to>
    <xdr:cxnSp macro="">
      <xdr:nvCxnSpPr>
        <xdr:cNvPr id="191" name="直線コネクタ 190"/>
        <xdr:cNvCxnSpPr/>
      </xdr:nvCxnSpPr>
      <xdr:spPr>
        <a:xfrm>
          <a:off x="3098800" y="9603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64407</xdr:rowOff>
    </xdr:from>
    <xdr:to>
      <xdr:col>15</xdr:col>
      <xdr:colOff>98425</xdr:colOff>
      <xdr:row>56</xdr:row>
      <xdr:rowOff>1815</xdr:rowOff>
    </xdr:to>
    <xdr:cxnSp macro="">
      <xdr:nvCxnSpPr>
        <xdr:cNvPr id="194" name="直線コネクタ 193"/>
        <xdr:cNvCxnSpPr/>
      </xdr:nvCxnSpPr>
      <xdr:spPr>
        <a:xfrm>
          <a:off x="2209800" y="94941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64407</xdr:rowOff>
    </xdr:to>
    <xdr:cxnSp macro="">
      <xdr:nvCxnSpPr>
        <xdr:cNvPr id="197" name="直線コネクタ 196"/>
        <xdr:cNvCxnSpPr/>
      </xdr:nvCxnSpPr>
      <xdr:spPr>
        <a:xfrm>
          <a:off x="1320800" y="9483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7" name="楕円 206"/>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43742</xdr:rowOff>
    </xdr:from>
    <xdr:ext cx="762000" cy="259045"/>
    <xdr:sp macro="" textlink="">
      <xdr:nvSpPr>
        <xdr:cNvPr id="208" name="扶助費該当値テキスト"/>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155122</xdr:rowOff>
    </xdr:from>
    <xdr:to>
      <xdr:col>20</xdr:col>
      <xdr:colOff>38100</xdr:colOff>
      <xdr:row>56</xdr:row>
      <xdr:rowOff>85272</xdr:rowOff>
    </xdr:to>
    <xdr:sp macro="" textlink="">
      <xdr:nvSpPr>
        <xdr:cNvPr id="209" name="楕円 208"/>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95449</xdr:rowOff>
    </xdr:from>
    <xdr:ext cx="736600" cy="259045"/>
    <xdr:sp macro="" textlink="">
      <xdr:nvSpPr>
        <xdr:cNvPr id="210" name="テキスト ボックス 209"/>
        <xdr:cNvSpPr txBox="1"/>
      </xdr:nvSpPr>
      <xdr:spPr>
        <a:xfrm>
          <a:off x="3606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122465</xdr:rowOff>
    </xdr:from>
    <xdr:to>
      <xdr:col>15</xdr:col>
      <xdr:colOff>149225</xdr:colOff>
      <xdr:row>56</xdr:row>
      <xdr:rowOff>52615</xdr:rowOff>
    </xdr:to>
    <xdr:sp macro="" textlink="">
      <xdr:nvSpPr>
        <xdr:cNvPr id="211" name="楕円 210"/>
        <xdr:cNvSpPr/>
      </xdr:nvSpPr>
      <xdr:spPr>
        <a:xfrm>
          <a:off x="3048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62792</xdr:rowOff>
    </xdr:from>
    <xdr:ext cx="762000" cy="259045"/>
    <xdr:sp macro="" textlink="">
      <xdr:nvSpPr>
        <xdr:cNvPr id="212" name="テキスト ボックス 211"/>
        <xdr:cNvSpPr txBox="1"/>
      </xdr:nvSpPr>
      <xdr:spPr>
        <a:xfrm>
          <a:off x="2717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13607</xdr:rowOff>
    </xdr:from>
    <xdr:to>
      <xdr:col>11</xdr:col>
      <xdr:colOff>60325</xdr:colOff>
      <xdr:row>55</xdr:row>
      <xdr:rowOff>115207</xdr:rowOff>
    </xdr:to>
    <xdr:sp macro="" textlink="">
      <xdr:nvSpPr>
        <xdr:cNvPr id="213" name="楕円 212"/>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14" name="テキスト ボックス 213"/>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5" name="楕円 214"/>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16" name="テキスト ボックス 215"/>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類似団体平均と同程度となっている。上昇要因として渡船事業特別会計や介護保険特別会計への繰出金の増加があげられる。今後も各特別会計の適正な財政運営を図り、普通会計の負担額を減らしていくよう努めるもの。</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144962</xdr:rowOff>
    </xdr:from>
    <xdr:to>
      <xdr:col>82</xdr:col>
      <xdr:colOff>107950</xdr:colOff>
      <xdr:row>55</xdr:row>
      <xdr:rowOff>171087</xdr:rowOff>
    </xdr:to>
    <xdr:cxnSp macro="">
      <xdr:nvCxnSpPr>
        <xdr:cNvPr id="251" name="直線コネクタ 250"/>
        <xdr:cNvCxnSpPr/>
      </xdr:nvCxnSpPr>
      <xdr:spPr>
        <a:xfrm>
          <a:off x="15671800" y="957471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144962</xdr:rowOff>
    </xdr:from>
    <xdr:to>
      <xdr:col>78</xdr:col>
      <xdr:colOff>69850</xdr:colOff>
      <xdr:row>55</xdr:row>
      <xdr:rowOff>144962</xdr:rowOff>
    </xdr:to>
    <xdr:cxnSp macro="">
      <xdr:nvCxnSpPr>
        <xdr:cNvPr id="254" name="直線コネクタ 253"/>
        <xdr:cNvCxnSpPr/>
      </xdr:nvCxnSpPr>
      <xdr:spPr>
        <a:xfrm>
          <a:off x="14782800" y="9574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99241</xdr:rowOff>
    </xdr:from>
    <xdr:to>
      <xdr:col>73</xdr:col>
      <xdr:colOff>180975</xdr:colOff>
      <xdr:row>55</xdr:row>
      <xdr:rowOff>144962</xdr:rowOff>
    </xdr:to>
    <xdr:cxnSp macro="">
      <xdr:nvCxnSpPr>
        <xdr:cNvPr id="257" name="直線コネクタ 256"/>
        <xdr:cNvCxnSpPr/>
      </xdr:nvCxnSpPr>
      <xdr:spPr>
        <a:xfrm>
          <a:off x="13893800" y="952899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66584</xdr:rowOff>
    </xdr:from>
    <xdr:to>
      <xdr:col>69</xdr:col>
      <xdr:colOff>92075</xdr:colOff>
      <xdr:row>55</xdr:row>
      <xdr:rowOff>99241</xdr:rowOff>
    </xdr:to>
    <xdr:cxnSp macro="">
      <xdr:nvCxnSpPr>
        <xdr:cNvPr id="260" name="直線コネクタ 259"/>
        <xdr:cNvCxnSpPr/>
      </xdr:nvCxnSpPr>
      <xdr:spPr>
        <a:xfrm>
          <a:off x="13004800" y="94963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120287</xdr:rowOff>
    </xdr:from>
    <xdr:to>
      <xdr:col>82</xdr:col>
      <xdr:colOff>158750</xdr:colOff>
      <xdr:row>56</xdr:row>
      <xdr:rowOff>50437</xdr:rowOff>
    </xdr:to>
    <xdr:sp macro="" textlink="">
      <xdr:nvSpPr>
        <xdr:cNvPr id="270" name="楕円 269"/>
        <xdr:cNvSpPr/>
      </xdr:nvSpPr>
      <xdr:spPr>
        <a:xfrm>
          <a:off x="164592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136814</xdr:rowOff>
    </xdr:from>
    <xdr:ext cx="762000" cy="259045"/>
    <xdr:sp macro="" textlink="">
      <xdr:nvSpPr>
        <xdr:cNvPr id="271" name="その他該当値テキスト"/>
        <xdr:cNvSpPr txBox="1"/>
      </xdr:nvSpPr>
      <xdr:spPr>
        <a:xfrm>
          <a:off x="16598900" y="93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94162</xdr:rowOff>
    </xdr:from>
    <xdr:to>
      <xdr:col>78</xdr:col>
      <xdr:colOff>120650</xdr:colOff>
      <xdr:row>56</xdr:row>
      <xdr:rowOff>24312</xdr:rowOff>
    </xdr:to>
    <xdr:sp macro="" textlink="">
      <xdr:nvSpPr>
        <xdr:cNvPr id="272" name="楕円 271"/>
        <xdr:cNvSpPr/>
      </xdr:nvSpPr>
      <xdr:spPr>
        <a:xfrm>
          <a:off x="15621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34489</xdr:rowOff>
    </xdr:from>
    <xdr:ext cx="736600" cy="259045"/>
    <xdr:sp macro="" textlink="">
      <xdr:nvSpPr>
        <xdr:cNvPr id="273" name="テキスト ボックス 272"/>
        <xdr:cNvSpPr txBox="1"/>
      </xdr:nvSpPr>
      <xdr:spPr>
        <a:xfrm>
          <a:off x="15290800" y="9292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94162</xdr:rowOff>
    </xdr:from>
    <xdr:to>
      <xdr:col>74</xdr:col>
      <xdr:colOff>31750</xdr:colOff>
      <xdr:row>56</xdr:row>
      <xdr:rowOff>24312</xdr:rowOff>
    </xdr:to>
    <xdr:sp macro="" textlink="">
      <xdr:nvSpPr>
        <xdr:cNvPr id="274" name="楕円 273"/>
        <xdr:cNvSpPr/>
      </xdr:nvSpPr>
      <xdr:spPr>
        <a:xfrm>
          <a:off x="14732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34489</xdr:rowOff>
    </xdr:from>
    <xdr:ext cx="762000" cy="259045"/>
    <xdr:sp macro="" textlink="">
      <xdr:nvSpPr>
        <xdr:cNvPr id="275" name="テキスト ボックス 274"/>
        <xdr:cNvSpPr txBox="1"/>
      </xdr:nvSpPr>
      <xdr:spPr>
        <a:xfrm>
          <a:off x="14401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48441</xdr:rowOff>
    </xdr:from>
    <xdr:to>
      <xdr:col>69</xdr:col>
      <xdr:colOff>142875</xdr:colOff>
      <xdr:row>55</xdr:row>
      <xdr:rowOff>150041</xdr:rowOff>
    </xdr:to>
    <xdr:sp macro="" textlink="">
      <xdr:nvSpPr>
        <xdr:cNvPr id="276" name="楕円 275"/>
        <xdr:cNvSpPr/>
      </xdr:nvSpPr>
      <xdr:spPr>
        <a:xfrm>
          <a:off x="138430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160218</xdr:rowOff>
    </xdr:from>
    <xdr:ext cx="762000" cy="259045"/>
    <xdr:sp macro="" textlink="">
      <xdr:nvSpPr>
        <xdr:cNvPr id="277" name="テキスト ボックス 276"/>
        <xdr:cNvSpPr txBox="1"/>
      </xdr:nvSpPr>
      <xdr:spPr>
        <a:xfrm>
          <a:off x="13512800" y="924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15784</xdr:rowOff>
    </xdr:from>
    <xdr:to>
      <xdr:col>65</xdr:col>
      <xdr:colOff>53975</xdr:colOff>
      <xdr:row>55</xdr:row>
      <xdr:rowOff>117384</xdr:rowOff>
    </xdr:to>
    <xdr:sp macro="" textlink="">
      <xdr:nvSpPr>
        <xdr:cNvPr id="278" name="楕円 277"/>
        <xdr:cNvSpPr/>
      </xdr:nvSpPr>
      <xdr:spPr>
        <a:xfrm>
          <a:off x="12954000" y="94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127561</xdr:rowOff>
    </xdr:from>
    <xdr:ext cx="762000" cy="259045"/>
    <xdr:sp macro="" textlink="">
      <xdr:nvSpPr>
        <xdr:cNvPr id="279" name="テキスト ボックス 278"/>
        <xdr:cNvSpPr txBox="1"/>
      </xdr:nvSpPr>
      <xdr:spPr>
        <a:xfrm>
          <a:off x="12623800" y="921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と比べ低下している。要因としては、ごみ処理業務を担う一部事務組合への負担金の減少があげられる。引き続き、各団体等への補助金の適正化や企業会計への繰出金の圧縮を行い、経費負担の抑制に努めるもの。</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39</xdr:row>
      <xdr:rowOff>1270</xdr:rowOff>
    </xdr:to>
    <xdr:cxnSp macro="">
      <xdr:nvCxnSpPr>
        <xdr:cNvPr id="313" name="直線コネクタ 312"/>
        <xdr:cNvCxnSpPr/>
      </xdr:nvCxnSpPr>
      <xdr:spPr>
        <a:xfrm flipV="1">
          <a:off x="15671800" y="65963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1270</xdr:rowOff>
    </xdr:from>
    <xdr:to>
      <xdr:col>78</xdr:col>
      <xdr:colOff>69850</xdr:colOff>
      <xdr:row>39</xdr:row>
      <xdr:rowOff>14333</xdr:rowOff>
    </xdr:to>
    <xdr:cxnSp macro="">
      <xdr:nvCxnSpPr>
        <xdr:cNvPr id="316" name="直線コネクタ 315"/>
        <xdr:cNvCxnSpPr/>
      </xdr:nvCxnSpPr>
      <xdr:spPr>
        <a:xfrm flipV="1">
          <a:off x="14782800" y="66878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14333</xdr:rowOff>
    </xdr:from>
    <xdr:to>
      <xdr:col>73</xdr:col>
      <xdr:colOff>180975</xdr:colOff>
      <xdr:row>39</xdr:row>
      <xdr:rowOff>53522</xdr:rowOff>
    </xdr:to>
    <xdr:cxnSp macro="">
      <xdr:nvCxnSpPr>
        <xdr:cNvPr id="319" name="直線コネクタ 318"/>
        <xdr:cNvCxnSpPr/>
      </xdr:nvCxnSpPr>
      <xdr:spPr>
        <a:xfrm flipV="1">
          <a:off x="13893800" y="670088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53522</xdr:rowOff>
    </xdr:from>
    <xdr:to>
      <xdr:col>69</xdr:col>
      <xdr:colOff>92075</xdr:colOff>
      <xdr:row>39</xdr:row>
      <xdr:rowOff>66584</xdr:rowOff>
    </xdr:to>
    <xdr:cxnSp macro="">
      <xdr:nvCxnSpPr>
        <xdr:cNvPr id="322" name="直線コネクタ 321"/>
        <xdr:cNvCxnSpPr/>
      </xdr:nvCxnSpPr>
      <xdr:spPr>
        <a:xfrm flipV="1">
          <a:off x="13004800" y="67400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32" name="楕円 331"/>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33"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121920</xdr:rowOff>
    </xdr:from>
    <xdr:to>
      <xdr:col>78</xdr:col>
      <xdr:colOff>120650</xdr:colOff>
      <xdr:row>39</xdr:row>
      <xdr:rowOff>52070</xdr:rowOff>
    </xdr:to>
    <xdr:sp macro="" textlink="">
      <xdr:nvSpPr>
        <xdr:cNvPr id="334" name="楕円 333"/>
        <xdr:cNvSpPr/>
      </xdr:nvSpPr>
      <xdr:spPr>
        <a:xfrm>
          <a:off x="15621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36847</xdr:rowOff>
    </xdr:from>
    <xdr:ext cx="736600" cy="259045"/>
    <xdr:sp macro="" textlink="">
      <xdr:nvSpPr>
        <xdr:cNvPr id="335" name="テキスト ボックス 334"/>
        <xdr:cNvSpPr txBox="1"/>
      </xdr:nvSpPr>
      <xdr:spPr>
        <a:xfrm>
          <a:off x="15290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134983</xdr:rowOff>
    </xdr:from>
    <xdr:to>
      <xdr:col>74</xdr:col>
      <xdr:colOff>31750</xdr:colOff>
      <xdr:row>39</xdr:row>
      <xdr:rowOff>65133</xdr:rowOff>
    </xdr:to>
    <xdr:sp macro="" textlink="">
      <xdr:nvSpPr>
        <xdr:cNvPr id="336" name="楕円 335"/>
        <xdr:cNvSpPr/>
      </xdr:nvSpPr>
      <xdr:spPr>
        <a:xfrm>
          <a:off x="14732000" y="66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49910</xdr:rowOff>
    </xdr:from>
    <xdr:ext cx="762000" cy="259045"/>
    <xdr:sp macro="" textlink="">
      <xdr:nvSpPr>
        <xdr:cNvPr id="337" name="テキスト ボックス 336"/>
        <xdr:cNvSpPr txBox="1"/>
      </xdr:nvSpPr>
      <xdr:spPr>
        <a:xfrm>
          <a:off x="14401800" y="673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2722</xdr:rowOff>
    </xdr:from>
    <xdr:to>
      <xdr:col>69</xdr:col>
      <xdr:colOff>142875</xdr:colOff>
      <xdr:row>39</xdr:row>
      <xdr:rowOff>104322</xdr:rowOff>
    </xdr:to>
    <xdr:sp macro="" textlink="">
      <xdr:nvSpPr>
        <xdr:cNvPr id="338" name="楕円 337"/>
        <xdr:cNvSpPr/>
      </xdr:nvSpPr>
      <xdr:spPr>
        <a:xfrm>
          <a:off x="13843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89099</xdr:rowOff>
    </xdr:from>
    <xdr:ext cx="762000" cy="259045"/>
    <xdr:sp macro="" textlink="">
      <xdr:nvSpPr>
        <xdr:cNvPr id="339" name="テキスト ボックス 338"/>
        <xdr:cNvSpPr txBox="1"/>
      </xdr:nvSpPr>
      <xdr:spPr>
        <a:xfrm>
          <a:off x="13512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15784</xdr:rowOff>
    </xdr:from>
    <xdr:to>
      <xdr:col>65</xdr:col>
      <xdr:colOff>53975</xdr:colOff>
      <xdr:row>39</xdr:row>
      <xdr:rowOff>117384</xdr:rowOff>
    </xdr:to>
    <xdr:sp macro="" textlink="">
      <xdr:nvSpPr>
        <xdr:cNvPr id="340" name="楕円 339"/>
        <xdr:cNvSpPr/>
      </xdr:nvSpPr>
      <xdr:spPr>
        <a:xfrm>
          <a:off x="12954000" y="670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102161</xdr:rowOff>
    </xdr:from>
    <xdr:ext cx="762000" cy="259045"/>
    <xdr:sp macro="" textlink="">
      <xdr:nvSpPr>
        <xdr:cNvPr id="341" name="テキスト ボックス 340"/>
        <xdr:cNvSpPr txBox="1"/>
      </xdr:nvSpPr>
      <xdr:spPr>
        <a:xfrm>
          <a:off x="12623800" y="67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ポイント減少となった。要因としては、大型事業が完了を迎え、公債費が減少したことによるもの。引き続き、将来世代への負担を考慮した財政運営を実施していくもの。</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46989</xdr:rowOff>
    </xdr:to>
    <xdr:cxnSp macro="">
      <xdr:nvCxnSpPr>
        <xdr:cNvPr id="371" name="直線コネクタ 370"/>
        <xdr:cNvCxnSpPr/>
      </xdr:nvCxnSpPr>
      <xdr:spPr>
        <a:xfrm flipV="1">
          <a:off x="3987800" y="132257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74422</xdr:rowOff>
    </xdr:to>
    <xdr:cxnSp macro="">
      <xdr:nvCxnSpPr>
        <xdr:cNvPr id="374" name="直線コネクタ 373"/>
        <xdr:cNvCxnSpPr/>
      </xdr:nvCxnSpPr>
      <xdr:spPr>
        <a:xfrm flipV="1">
          <a:off x="3098800" y="132486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56135</xdr:rowOff>
    </xdr:from>
    <xdr:to>
      <xdr:col>15</xdr:col>
      <xdr:colOff>98425</xdr:colOff>
      <xdr:row>77</xdr:row>
      <xdr:rowOff>74422</xdr:rowOff>
    </xdr:to>
    <xdr:cxnSp macro="">
      <xdr:nvCxnSpPr>
        <xdr:cNvPr id="377" name="直線コネクタ 376"/>
        <xdr:cNvCxnSpPr/>
      </xdr:nvCxnSpPr>
      <xdr:spPr>
        <a:xfrm>
          <a:off x="2209800" y="132577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56135</xdr:rowOff>
    </xdr:from>
    <xdr:to>
      <xdr:col>11</xdr:col>
      <xdr:colOff>9525</xdr:colOff>
      <xdr:row>77</xdr:row>
      <xdr:rowOff>56135</xdr:rowOff>
    </xdr:to>
    <xdr:cxnSp macro="">
      <xdr:nvCxnSpPr>
        <xdr:cNvPr id="380" name="直線コネクタ 379"/>
        <xdr:cNvCxnSpPr/>
      </xdr:nvCxnSpPr>
      <xdr:spPr>
        <a:xfrm>
          <a:off x="1320800" y="13257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2" name="テキスト ボックス 381"/>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90" name="楕円 389"/>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91"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92" name="楕円 391"/>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93" name="テキスト ボックス 392"/>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23622</xdr:rowOff>
    </xdr:from>
    <xdr:to>
      <xdr:col>15</xdr:col>
      <xdr:colOff>149225</xdr:colOff>
      <xdr:row>77</xdr:row>
      <xdr:rowOff>125222</xdr:rowOff>
    </xdr:to>
    <xdr:sp macro="" textlink="">
      <xdr:nvSpPr>
        <xdr:cNvPr id="394" name="楕円 393"/>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95" name="テキスト ボックス 394"/>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5335</xdr:rowOff>
    </xdr:from>
    <xdr:to>
      <xdr:col>11</xdr:col>
      <xdr:colOff>60325</xdr:colOff>
      <xdr:row>77</xdr:row>
      <xdr:rowOff>106935</xdr:rowOff>
    </xdr:to>
    <xdr:sp macro="" textlink="">
      <xdr:nvSpPr>
        <xdr:cNvPr id="396" name="楕円 395"/>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97" name="テキスト ボックス 396"/>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98" name="楕円 397"/>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99" name="テキスト ボックス 398"/>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る。物件費及び扶助費が増加している一方で、補助費等が大幅に減少していることが要因である。物件費については経常経費の見直しの徹底を行い、扶助費については資格審査等の適正化を図り、財政の健全化に努めるもの。</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40132</xdr:rowOff>
    </xdr:from>
    <xdr:to>
      <xdr:col>82</xdr:col>
      <xdr:colOff>107950</xdr:colOff>
      <xdr:row>78</xdr:row>
      <xdr:rowOff>53848</xdr:rowOff>
    </xdr:to>
    <xdr:cxnSp macro="">
      <xdr:nvCxnSpPr>
        <xdr:cNvPr id="430" name="直線コネクタ 429"/>
        <xdr:cNvCxnSpPr/>
      </xdr:nvCxnSpPr>
      <xdr:spPr>
        <a:xfrm flipV="1">
          <a:off x="15671800" y="134132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31"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170435</xdr:rowOff>
    </xdr:from>
    <xdr:to>
      <xdr:col>78</xdr:col>
      <xdr:colOff>69850</xdr:colOff>
      <xdr:row>78</xdr:row>
      <xdr:rowOff>53848</xdr:rowOff>
    </xdr:to>
    <xdr:cxnSp macro="">
      <xdr:nvCxnSpPr>
        <xdr:cNvPr id="433" name="直線コネクタ 432"/>
        <xdr:cNvCxnSpPr/>
      </xdr:nvCxnSpPr>
      <xdr:spPr>
        <a:xfrm>
          <a:off x="14782800" y="133720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56135</xdr:rowOff>
    </xdr:from>
    <xdr:to>
      <xdr:col>73</xdr:col>
      <xdr:colOff>180975</xdr:colOff>
      <xdr:row>77</xdr:row>
      <xdr:rowOff>170435</xdr:rowOff>
    </xdr:to>
    <xdr:cxnSp macro="">
      <xdr:nvCxnSpPr>
        <xdr:cNvPr id="436" name="直線コネクタ 435"/>
        <xdr:cNvCxnSpPr/>
      </xdr:nvCxnSpPr>
      <xdr:spPr>
        <a:xfrm>
          <a:off x="13893800" y="132577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38" name="テキスト ボックス 437"/>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33274</xdr:rowOff>
    </xdr:from>
    <xdr:to>
      <xdr:col>69</xdr:col>
      <xdr:colOff>92075</xdr:colOff>
      <xdr:row>77</xdr:row>
      <xdr:rowOff>56135</xdr:rowOff>
    </xdr:to>
    <xdr:cxnSp macro="">
      <xdr:nvCxnSpPr>
        <xdr:cNvPr id="439" name="直線コネクタ 438"/>
        <xdr:cNvCxnSpPr/>
      </xdr:nvCxnSpPr>
      <xdr:spPr>
        <a:xfrm>
          <a:off x="13004800" y="132349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1" name="テキスト ボックス 440"/>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9" name="楕円 448"/>
        <xdr:cNvSpPr/>
      </xdr:nvSpPr>
      <xdr:spPr>
        <a:xfrm>
          <a:off x="16459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5859</xdr:rowOff>
    </xdr:from>
    <xdr:ext cx="762000" cy="259045"/>
    <xdr:sp macro="" textlink="">
      <xdr:nvSpPr>
        <xdr:cNvPr id="450" name="公債費以外該当値テキスト"/>
        <xdr:cNvSpPr txBox="1"/>
      </xdr:nvSpPr>
      <xdr:spPr>
        <a:xfrm>
          <a:off x="16598900" y="1320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xdr:rowOff>
    </xdr:from>
    <xdr:to>
      <xdr:col>78</xdr:col>
      <xdr:colOff>120650</xdr:colOff>
      <xdr:row>78</xdr:row>
      <xdr:rowOff>104648</xdr:rowOff>
    </xdr:to>
    <xdr:sp macro="" textlink="">
      <xdr:nvSpPr>
        <xdr:cNvPr id="451" name="楕円 450"/>
        <xdr:cNvSpPr/>
      </xdr:nvSpPr>
      <xdr:spPr>
        <a:xfrm>
          <a:off x="15621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52" name="テキスト ボックス 451"/>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53" name="楕円 452"/>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59962</xdr:rowOff>
    </xdr:from>
    <xdr:ext cx="762000" cy="259045"/>
    <xdr:sp macro="" textlink="">
      <xdr:nvSpPr>
        <xdr:cNvPr id="454" name="テキスト ボックス 453"/>
        <xdr:cNvSpPr txBox="1"/>
      </xdr:nvSpPr>
      <xdr:spPr>
        <a:xfrm>
          <a:off x="14401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5335</xdr:rowOff>
    </xdr:from>
    <xdr:to>
      <xdr:col>69</xdr:col>
      <xdr:colOff>142875</xdr:colOff>
      <xdr:row>77</xdr:row>
      <xdr:rowOff>106935</xdr:rowOff>
    </xdr:to>
    <xdr:sp macro="" textlink="">
      <xdr:nvSpPr>
        <xdr:cNvPr id="455" name="楕円 454"/>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56" name="テキスト ボックス 455"/>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57" name="楕円 456"/>
        <xdr:cNvSpPr/>
      </xdr:nvSpPr>
      <xdr:spPr>
        <a:xfrm>
          <a:off x="12954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58" name="テキスト ボックス 457"/>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80732</xdr:rowOff>
    </xdr:from>
    <xdr:ext cx="762000" cy="259045"/>
    <xdr:sp macro="" textlink="">
      <xdr:nvSpPr>
        <xdr:cNvPr id="46" name="人口1人当たり決算額の推移最小値テキスト130"/>
        <xdr:cNvSpPr txBox="1"/>
      </xdr:nvSpPr>
      <xdr:spPr>
        <a:xfrm>
          <a:off x="5740400" y="33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70555</xdr:rowOff>
    </xdr:from>
    <xdr:to>
      <xdr:col>29</xdr:col>
      <xdr:colOff>127000</xdr:colOff>
      <xdr:row>19</xdr:row>
      <xdr:rowOff>77641</xdr:rowOff>
    </xdr:to>
    <xdr:cxnSp macro="">
      <xdr:nvCxnSpPr>
        <xdr:cNvPr id="50" name="直線コネクタ 49"/>
        <xdr:cNvCxnSpPr/>
      </xdr:nvCxnSpPr>
      <xdr:spPr bwMode="auto">
        <a:xfrm flipV="1">
          <a:off x="5003800" y="3375730"/>
          <a:ext cx="647700" cy="7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76746</xdr:rowOff>
    </xdr:from>
    <xdr:to>
      <xdr:col>26</xdr:col>
      <xdr:colOff>50800</xdr:colOff>
      <xdr:row>19</xdr:row>
      <xdr:rowOff>77641</xdr:rowOff>
    </xdr:to>
    <xdr:cxnSp macro="">
      <xdr:nvCxnSpPr>
        <xdr:cNvPr id="53" name="直線コネクタ 52"/>
        <xdr:cNvCxnSpPr/>
      </xdr:nvCxnSpPr>
      <xdr:spPr bwMode="auto">
        <a:xfrm>
          <a:off x="4305300" y="3381921"/>
          <a:ext cx="698500" cy="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76746</xdr:rowOff>
    </xdr:from>
    <xdr:to>
      <xdr:col>22</xdr:col>
      <xdr:colOff>114300</xdr:colOff>
      <xdr:row>19</xdr:row>
      <xdr:rowOff>80023</xdr:rowOff>
    </xdr:to>
    <xdr:cxnSp macro="">
      <xdr:nvCxnSpPr>
        <xdr:cNvPr id="56" name="直線コネクタ 55"/>
        <xdr:cNvCxnSpPr/>
      </xdr:nvCxnSpPr>
      <xdr:spPr bwMode="auto">
        <a:xfrm flipV="1">
          <a:off x="3606800" y="3381921"/>
          <a:ext cx="698500" cy="3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80023</xdr:rowOff>
    </xdr:from>
    <xdr:to>
      <xdr:col>18</xdr:col>
      <xdr:colOff>177800</xdr:colOff>
      <xdr:row>19</xdr:row>
      <xdr:rowOff>84138</xdr:rowOff>
    </xdr:to>
    <xdr:cxnSp macro="">
      <xdr:nvCxnSpPr>
        <xdr:cNvPr id="59" name="直線コネクタ 58"/>
        <xdr:cNvCxnSpPr/>
      </xdr:nvCxnSpPr>
      <xdr:spPr bwMode="auto">
        <a:xfrm flipV="1">
          <a:off x="2908300" y="3385198"/>
          <a:ext cx="698500" cy="4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19755</xdr:rowOff>
    </xdr:from>
    <xdr:to>
      <xdr:col>29</xdr:col>
      <xdr:colOff>177800</xdr:colOff>
      <xdr:row>19</xdr:row>
      <xdr:rowOff>121355</xdr:rowOff>
    </xdr:to>
    <xdr:sp macro="" textlink="">
      <xdr:nvSpPr>
        <xdr:cNvPr id="69" name="楕円 68"/>
        <xdr:cNvSpPr/>
      </xdr:nvSpPr>
      <xdr:spPr bwMode="auto">
        <a:xfrm>
          <a:off x="5600700" y="3324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99782</xdr:rowOff>
    </xdr:from>
    <xdr:ext cx="762000" cy="259045"/>
    <xdr:sp macro="" textlink="">
      <xdr:nvSpPr>
        <xdr:cNvPr id="70" name="人口1人当たり決算額の推移該当値テキスト130"/>
        <xdr:cNvSpPr txBox="1"/>
      </xdr:nvSpPr>
      <xdr:spPr>
        <a:xfrm>
          <a:off x="5740400" y="323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26841</xdr:rowOff>
    </xdr:from>
    <xdr:to>
      <xdr:col>26</xdr:col>
      <xdr:colOff>101600</xdr:colOff>
      <xdr:row>19</xdr:row>
      <xdr:rowOff>128441</xdr:rowOff>
    </xdr:to>
    <xdr:sp macro="" textlink="">
      <xdr:nvSpPr>
        <xdr:cNvPr id="71" name="楕円 70"/>
        <xdr:cNvSpPr/>
      </xdr:nvSpPr>
      <xdr:spPr bwMode="auto">
        <a:xfrm>
          <a:off x="4953000" y="3332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113218</xdr:rowOff>
    </xdr:from>
    <xdr:ext cx="736600" cy="259045"/>
    <xdr:sp macro="" textlink="">
      <xdr:nvSpPr>
        <xdr:cNvPr id="72" name="テキスト ボックス 71"/>
        <xdr:cNvSpPr txBox="1"/>
      </xdr:nvSpPr>
      <xdr:spPr>
        <a:xfrm>
          <a:off x="4622800" y="3418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25946</xdr:rowOff>
    </xdr:from>
    <xdr:to>
      <xdr:col>22</xdr:col>
      <xdr:colOff>165100</xdr:colOff>
      <xdr:row>19</xdr:row>
      <xdr:rowOff>127546</xdr:rowOff>
    </xdr:to>
    <xdr:sp macro="" textlink="">
      <xdr:nvSpPr>
        <xdr:cNvPr id="73" name="楕円 72"/>
        <xdr:cNvSpPr/>
      </xdr:nvSpPr>
      <xdr:spPr bwMode="auto">
        <a:xfrm>
          <a:off x="4254500" y="3331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112323</xdr:rowOff>
    </xdr:from>
    <xdr:ext cx="762000" cy="259045"/>
    <xdr:sp macro="" textlink="">
      <xdr:nvSpPr>
        <xdr:cNvPr id="74" name="テキスト ボックス 73"/>
        <xdr:cNvSpPr txBox="1"/>
      </xdr:nvSpPr>
      <xdr:spPr>
        <a:xfrm>
          <a:off x="3924300" y="341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29223</xdr:rowOff>
    </xdr:from>
    <xdr:to>
      <xdr:col>19</xdr:col>
      <xdr:colOff>38100</xdr:colOff>
      <xdr:row>19</xdr:row>
      <xdr:rowOff>130823</xdr:rowOff>
    </xdr:to>
    <xdr:sp macro="" textlink="">
      <xdr:nvSpPr>
        <xdr:cNvPr id="75" name="楕円 74"/>
        <xdr:cNvSpPr/>
      </xdr:nvSpPr>
      <xdr:spPr bwMode="auto">
        <a:xfrm>
          <a:off x="3556000" y="3334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115600</xdr:rowOff>
    </xdr:from>
    <xdr:ext cx="762000" cy="259045"/>
    <xdr:sp macro="" textlink="">
      <xdr:nvSpPr>
        <xdr:cNvPr id="76" name="テキスト ボックス 75"/>
        <xdr:cNvSpPr txBox="1"/>
      </xdr:nvSpPr>
      <xdr:spPr>
        <a:xfrm>
          <a:off x="3225800" y="342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33338</xdr:rowOff>
    </xdr:from>
    <xdr:to>
      <xdr:col>15</xdr:col>
      <xdr:colOff>101600</xdr:colOff>
      <xdr:row>19</xdr:row>
      <xdr:rowOff>134938</xdr:rowOff>
    </xdr:to>
    <xdr:sp macro="" textlink="">
      <xdr:nvSpPr>
        <xdr:cNvPr id="77" name="楕円 76"/>
        <xdr:cNvSpPr/>
      </xdr:nvSpPr>
      <xdr:spPr bwMode="auto">
        <a:xfrm>
          <a:off x="2857500" y="3338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119715</xdr:rowOff>
    </xdr:from>
    <xdr:ext cx="762000" cy="259045"/>
    <xdr:sp macro="" textlink="">
      <xdr:nvSpPr>
        <xdr:cNvPr id="78" name="テキスト ボックス 77"/>
        <xdr:cNvSpPr txBox="1"/>
      </xdr:nvSpPr>
      <xdr:spPr>
        <a:xfrm>
          <a:off x="2527300" y="342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202568</xdr:rowOff>
    </xdr:from>
    <xdr:to>
      <xdr:col>29</xdr:col>
      <xdr:colOff>127000</xdr:colOff>
      <xdr:row>37</xdr:row>
      <xdr:rowOff>298385</xdr:rowOff>
    </xdr:to>
    <xdr:cxnSp macro="">
      <xdr:nvCxnSpPr>
        <xdr:cNvPr id="113" name="直線コネクタ 112"/>
        <xdr:cNvCxnSpPr/>
      </xdr:nvCxnSpPr>
      <xdr:spPr bwMode="auto">
        <a:xfrm>
          <a:off x="5003800" y="7327268"/>
          <a:ext cx="647700" cy="95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107406</xdr:rowOff>
    </xdr:from>
    <xdr:to>
      <xdr:col>26</xdr:col>
      <xdr:colOff>50800</xdr:colOff>
      <xdr:row>37</xdr:row>
      <xdr:rowOff>202568</xdr:rowOff>
    </xdr:to>
    <xdr:cxnSp macro="">
      <xdr:nvCxnSpPr>
        <xdr:cNvPr id="116" name="直線コネクタ 115"/>
        <xdr:cNvCxnSpPr/>
      </xdr:nvCxnSpPr>
      <xdr:spPr bwMode="auto">
        <a:xfrm>
          <a:off x="4305300" y="7232106"/>
          <a:ext cx="698500" cy="95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103977</xdr:rowOff>
    </xdr:from>
    <xdr:to>
      <xdr:col>22</xdr:col>
      <xdr:colOff>114300</xdr:colOff>
      <xdr:row>37</xdr:row>
      <xdr:rowOff>107406</xdr:rowOff>
    </xdr:to>
    <xdr:cxnSp macro="">
      <xdr:nvCxnSpPr>
        <xdr:cNvPr id="119" name="直線コネクタ 118"/>
        <xdr:cNvCxnSpPr/>
      </xdr:nvCxnSpPr>
      <xdr:spPr bwMode="auto">
        <a:xfrm>
          <a:off x="3606800" y="7228677"/>
          <a:ext cx="698500" cy="3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103977</xdr:rowOff>
    </xdr:from>
    <xdr:to>
      <xdr:col>18</xdr:col>
      <xdr:colOff>177800</xdr:colOff>
      <xdr:row>37</xdr:row>
      <xdr:rowOff>133270</xdr:rowOff>
    </xdr:to>
    <xdr:cxnSp macro="">
      <xdr:nvCxnSpPr>
        <xdr:cNvPr id="122" name="直線コネクタ 121"/>
        <xdr:cNvCxnSpPr/>
      </xdr:nvCxnSpPr>
      <xdr:spPr bwMode="auto">
        <a:xfrm flipV="1">
          <a:off x="2908300" y="7228677"/>
          <a:ext cx="698500" cy="29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4" name="テキスト ボックス 123"/>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247585</xdr:rowOff>
    </xdr:from>
    <xdr:to>
      <xdr:col>29</xdr:col>
      <xdr:colOff>177800</xdr:colOff>
      <xdr:row>38</xdr:row>
      <xdr:rowOff>6285</xdr:rowOff>
    </xdr:to>
    <xdr:sp macro="" textlink="">
      <xdr:nvSpPr>
        <xdr:cNvPr id="132" name="楕円 131"/>
        <xdr:cNvSpPr/>
      </xdr:nvSpPr>
      <xdr:spPr bwMode="auto">
        <a:xfrm>
          <a:off x="5600700" y="7372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156162</xdr:rowOff>
    </xdr:from>
    <xdr:ext cx="762000" cy="259045"/>
    <xdr:sp macro="" textlink="">
      <xdr:nvSpPr>
        <xdr:cNvPr id="133" name="人口1人当たり決算額の推移該当値テキスト445"/>
        <xdr:cNvSpPr txBox="1"/>
      </xdr:nvSpPr>
      <xdr:spPr>
        <a:xfrm>
          <a:off x="5740400" y="728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151768</xdr:rowOff>
    </xdr:from>
    <xdr:to>
      <xdr:col>26</xdr:col>
      <xdr:colOff>101600</xdr:colOff>
      <xdr:row>37</xdr:row>
      <xdr:rowOff>253368</xdr:rowOff>
    </xdr:to>
    <xdr:sp macro="" textlink="">
      <xdr:nvSpPr>
        <xdr:cNvPr id="134" name="楕円 133"/>
        <xdr:cNvSpPr/>
      </xdr:nvSpPr>
      <xdr:spPr bwMode="auto">
        <a:xfrm>
          <a:off x="4953000" y="7276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238145</xdr:rowOff>
    </xdr:from>
    <xdr:ext cx="736600" cy="259045"/>
    <xdr:sp macro="" textlink="">
      <xdr:nvSpPr>
        <xdr:cNvPr id="135" name="テキスト ボックス 134"/>
        <xdr:cNvSpPr txBox="1"/>
      </xdr:nvSpPr>
      <xdr:spPr>
        <a:xfrm>
          <a:off x="4622800" y="7362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56606</xdr:rowOff>
    </xdr:from>
    <xdr:to>
      <xdr:col>22</xdr:col>
      <xdr:colOff>165100</xdr:colOff>
      <xdr:row>37</xdr:row>
      <xdr:rowOff>158206</xdr:rowOff>
    </xdr:to>
    <xdr:sp macro="" textlink="">
      <xdr:nvSpPr>
        <xdr:cNvPr id="136" name="楕円 135"/>
        <xdr:cNvSpPr/>
      </xdr:nvSpPr>
      <xdr:spPr bwMode="auto">
        <a:xfrm>
          <a:off x="4254500" y="7181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142983</xdr:rowOff>
    </xdr:from>
    <xdr:ext cx="762000" cy="259045"/>
    <xdr:sp macro="" textlink="">
      <xdr:nvSpPr>
        <xdr:cNvPr id="137" name="テキスト ボックス 136"/>
        <xdr:cNvSpPr txBox="1"/>
      </xdr:nvSpPr>
      <xdr:spPr>
        <a:xfrm>
          <a:off x="3924300" y="726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53177</xdr:rowOff>
    </xdr:from>
    <xdr:to>
      <xdr:col>19</xdr:col>
      <xdr:colOff>38100</xdr:colOff>
      <xdr:row>37</xdr:row>
      <xdr:rowOff>154777</xdr:rowOff>
    </xdr:to>
    <xdr:sp macro="" textlink="">
      <xdr:nvSpPr>
        <xdr:cNvPr id="138" name="楕円 137"/>
        <xdr:cNvSpPr/>
      </xdr:nvSpPr>
      <xdr:spPr bwMode="auto">
        <a:xfrm>
          <a:off x="3556000" y="7177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139554</xdr:rowOff>
    </xdr:from>
    <xdr:ext cx="762000" cy="259045"/>
    <xdr:sp macro="" textlink="">
      <xdr:nvSpPr>
        <xdr:cNvPr id="139" name="テキスト ボックス 138"/>
        <xdr:cNvSpPr txBox="1"/>
      </xdr:nvSpPr>
      <xdr:spPr>
        <a:xfrm>
          <a:off x="3225800" y="726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82470</xdr:rowOff>
    </xdr:from>
    <xdr:to>
      <xdr:col>15</xdr:col>
      <xdr:colOff>101600</xdr:colOff>
      <xdr:row>37</xdr:row>
      <xdr:rowOff>184070</xdr:rowOff>
    </xdr:to>
    <xdr:sp macro="" textlink="">
      <xdr:nvSpPr>
        <xdr:cNvPr id="140" name="楕円 139"/>
        <xdr:cNvSpPr/>
      </xdr:nvSpPr>
      <xdr:spPr bwMode="auto">
        <a:xfrm>
          <a:off x="2857500" y="7207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168847</xdr:rowOff>
    </xdr:from>
    <xdr:ext cx="762000" cy="259045"/>
    <xdr:sp macro="" textlink="">
      <xdr:nvSpPr>
        <xdr:cNvPr id="141" name="テキスト ボックス 140"/>
        <xdr:cNvSpPr txBox="1"/>
      </xdr:nvSpPr>
      <xdr:spPr>
        <a:xfrm>
          <a:off x="2527300" y="729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97,136
96,484
119.94
37,648,347
37,092,703
440,277
19,575,134
25,822,548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42316</xdr:rowOff>
    </xdr:from>
    <xdr:to>
      <xdr:col>24</xdr:col>
      <xdr:colOff>63500</xdr:colOff>
      <xdr:row>39</xdr:row>
      <xdr:rowOff>43802</xdr:rowOff>
    </xdr:to>
    <xdr:cxnSp macro="">
      <xdr:nvCxnSpPr>
        <xdr:cNvPr id="61" name="直線コネクタ 60"/>
        <xdr:cNvCxnSpPr/>
      </xdr:nvCxnSpPr>
      <xdr:spPr>
        <a:xfrm flipV="1">
          <a:off x="3797300" y="6728866"/>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43802</xdr:rowOff>
    </xdr:from>
    <xdr:to>
      <xdr:col>19</xdr:col>
      <xdr:colOff>177800</xdr:colOff>
      <xdr:row>39</xdr:row>
      <xdr:rowOff>47746</xdr:rowOff>
    </xdr:to>
    <xdr:cxnSp macro="">
      <xdr:nvCxnSpPr>
        <xdr:cNvPr id="64" name="直線コネクタ 63"/>
        <xdr:cNvCxnSpPr/>
      </xdr:nvCxnSpPr>
      <xdr:spPr>
        <a:xfrm flipV="1">
          <a:off x="2908300" y="6730352"/>
          <a:ext cx="8890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45745</xdr:rowOff>
    </xdr:from>
    <xdr:to>
      <xdr:col>15</xdr:col>
      <xdr:colOff>50800</xdr:colOff>
      <xdr:row>39</xdr:row>
      <xdr:rowOff>47746</xdr:rowOff>
    </xdr:to>
    <xdr:cxnSp macro="">
      <xdr:nvCxnSpPr>
        <xdr:cNvPr id="67" name="直線コネクタ 66"/>
        <xdr:cNvCxnSpPr/>
      </xdr:nvCxnSpPr>
      <xdr:spPr>
        <a:xfrm>
          <a:off x="2019300" y="6732295"/>
          <a:ext cx="889000" cy="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45745</xdr:rowOff>
    </xdr:from>
    <xdr:to>
      <xdr:col>10</xdr:col>
      <xdr:colOff>114300</xdr:colOff>
      <xdr:row>39</xdr:row>
      <xdr:rowOff>50470</xdr:rowOff>
    </xdr:to>
    <xdr:cxnSp macro="">
      <xdr:nvCxnSpPr>
        <xdr:cNvPr id="70" name="直線コネクタ 69"/>
        <xdr:cNvCxnSpPr/>
      </xdr:nvCxnSpPr>
      <xdr:spPr>
        <a:xfrm flipV="1">
          <a:off x="1130300" y="6732295"/>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109643</xdr:rowOff>
    </xdr:from>
    <xdr:ext cx="534377" cy="259045"/>
    <xdr:sp macro="" textlink="">
      <xdr:nvSpPr>
        <xdr:cNvPr id="72" name="テキスト ボックス 71"/>
        <xdr:cNvSpPr txBox="1"/>
      </xdr:nvSpPr>
      <xdr:spPr>
        <a:xfrm>
          <a:off x="1752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162966</xdr:rowOff>
    </xdr:from>
    <xdr:to>
      <xdr:col>24</xdr:col>
      <xdr:colOff>114300</xdr:colOff>
      <xdr:row>39</xdr:row>
      <xdr:rowOff>93116</xdr:rowOff>
    </xdr:to>
    <xdr:sp macro="" textlink="">
      <xdr:nvSpPr>
        <xdr:cNvPr id="80" name="楕円 79"/>
        <xdr:cNvSpPr/>
      </xdr:nvSpPr>
      <xdr:spPr>
        <a:xfrm>
          <a:off x="4584700" y="66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77893</xdr:rowOff>
    </xdr:from>
    <xdr:ext cx="534377" cy="259045"/>
    <xdr:sp macro="" textlink="">
      <xdr:nvSpPr>
        <xdr:cNvPr id="81" name="人件費該当値テキスト"/>
        <xdr:cNvSpPr txBox="1"/>
      </xdr:nvSpPr>
      <xdr:spPr>
        <a:xfrm>
          <a:off x="4686300" y="659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164452</xdr:rowOff>
    </xdr:from>
    <xdr:to>
      <xdr:col>20</xdr:col>
      <xdr:colOff>38100</xdr:colOff>
      <xdr:row>39</xdr:row>
      <xdr:rowOff>94602</xdr:rowOff>
    </xdr:to>
    <xdr:sp macro="" textlink="">
      <xdr:nvSpPr>
        <xdr:cNvPr id="82" name="楕円 81"/>
        <xdr:cNvSpPr/>
      </xdr:nvSpPr>
      <xdr:spPr>
        <a:xfrm>
          <a:off x="37465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85729</xdr:rowOff>
    </xdr:from>
    <xdr:ext cx="534377" cy="259045"/>
    <xdr:sp macro="" textlink="">
      <xdr:nvSpPr>
        <xdr:cNvPr id="83" name="テキスト ボックス 82"/>
        <xdr:cNvSpPr txBox="1"/>
      </xdr:nvSpPr>
      <xdr:spPr>
        <a:xfrm>
          <a:off x="3530111" y="677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168396</xdr:rowOff>
    </xdr:from>
    <xdr:to>
      <xdr:col>15</xdr:col>
      <xdr:colOff>101600</xdr:colOff>
      <xdr:row>39</xdr:row>
      <xdr:rowOff>98546</xdr:rowOff>
    </xdr:to>
    <xdr:sp macro="" textlink="">
      <xdr:nvSpPr>
        <xdr:cNvPr id="84" name="楕円 83"/>
        <xdr:cNvSpPr/>
      </xdr:nvSpPr>
      <xdr:spPr>
        <a:xfrm>
          <a:off x="2857500" y="668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89673</xdr:rowOff>
    </xdr:from>
    <xdr:ext cx="534377" cy="259045"/>
    <xdr:sp macro="" textlink="">
      <xdr:nvSpPr>
        <xdr:cNvPr id="85" name="テキスト ボックス 84"/>
        <xdr:cNvSpPr txBox="1"/>
      </xdr:nvSpPr>
      <xdr:spPr>
        <a:xfrm>
          <a:off x="2641111" y="677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166395</xdr:rowOff>
    </xdr:from>
    <xdr:to>
      <xdr:col>10</xdr:col>
      <xdr:colOff>165100</xdr:colOff>
      <xdr:row>39</xdr:row>
      <xdr:rowOff>96545</xdr:rowOff>
    </xdr:to>
    <xdr:sp macro="" textlink="">
      <xdr:nvSpPr>
        <xdr:cNvPr id="86" name="楕円 85"/>
        <xdr:cNvSpPr/>
      </xdr:nvSpPr>
      <xdr:spPr>
        <a:xfrm>
          <a:off x="1968500" y="66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87672</xdr:rowOff>
    </xdr:from>
    <xdr:ext cx="534377" cy="259045"/>
    <xdr:sp macro="" textlink="">
      <xdr:nvSpPr>
        <xdr:cNvPr id="87" name="テキスト ボックス 86"/>
        <xdr:cNvSpPr txBox="1"/>
      </xdr:nvSpPr>
      <xdr:spPr>
        <a:xfrm>
          <a:off x="1752111"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171120</xdr:rowOff>
    </xdr:from>
    <xdr:to>
      <xdr:col>6</xdr:col>
      <xdr:colOff>38100</xdr:colOff>
      <xdr:row>39</xdr:row>
      <xdr:rowOff>101270</xdr:rowOff>
    </xdr:to>
    <xdr:sp macro="" textlink="">
      <xdr:nvSpPr>
        <xdr:cNvPr id="88" name="楕円 87"/>
        <xdr:cNvSpPr/>
      </xdr:nvSpPr>
      <xdr:spPr>
        <a:xfrm>
          <a:off x="1079500" y="66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92397</xdr:rowOff>
    </xdr:from>
    <xdr:ext cx="534377" cy="259045"/>
    <xdr:sp macro="" textlink="">
      <xdr:nvSpPr>
        <xdr:cNvPr id="89" name="テキスト ボックス 88"/>
        <xdr:cNvSpPr txBox="1"/>
      </xdr:nvSpPr>
      <xdr:spPr>
        <a:xfrm>
          <a:off x="863111" y="677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100358</xdr:rowOff>
    </xdr:from>
    <xdr:to>
      <xdr:col>24</xdr:col>
      <xdr:colOff>63500</xdr:colOff>
      <xdr:row>54</xdr:row>
      <xdr:rowOff>111879</xdr:rowOff>
    </xdr:to>
    <xdr:cxnSp macro="">
      <xdr:nvCxnSpPr>
        <xdr:cNvPr id="117" name="直線コネクタ 116"/>
        <xdr:cNvCxnSpPr/>
      </xdr:nvCxnSpPr>
      <xdr:spPr>
        <a:xfrm>
          <a:off x="3797300" y="9358658"/>
          <a:ext cx="8382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100358</xdr:rowOff>
    </xdr:from>
    <xdr:to>
      <xdr:col>19</xdr:col>
      <xdr:colOff>177800</xdr:colOff>
      <xdr:row>54</xdr:row>
      <xdr:rowOff>127630</xdr:rowOff>
    </xdr:to>
    <xdr:cxnSp macro="">
      <xdr:nvCxnSpPr>
        <xdr:cNvPr id="120" name="直線コネクタ 119"/>
        <xdr:cNvCxnSpPr/>
      </xdr:nvCxnSpPr>
      <xdr:spPr>
        <a:xfrm flipV="1">
          <a:off x="2908300" y="9358658"/>
          <a:ext cx="889000" cy="2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896</xdr:rowOff>
    </xdr:from>
    <xdr:ext cx="534377" cy="259045"/>
    <xdr:sp macro="" textlink="">
      <xdr:nvSpPr>
        <xdr:cNvPr id="122" name="テキスト ボックス 121"/>
        <xdr:cNvSpPr txBox="1"/>
      </xdr:nvSpPr>
      <xdr:spPr>
        <a:xfrm>
          <a:off x="3530111" y="94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127630</xdr:rowOff>
    </xdr:from>
    <xdr:to>
      <xdr:col>15</xdr:col>
      <xdr:colOff>50800</xdr:colOff>
      <xdr:row>54</xdr:row>
      <xdr:rowOff>152959</xdr:rowOff>
    </xdr:to>
    <xdr:cxnSp macro="">
      <xdr:nvCxnSpPr>
        <xdr:cNvPr id="123" name="直線コネクタ 122"/>
        <xdr:cNvCxnSpPr/>
      </xdr:nvCxnSpPr>
      <xdr:spPr>
        <a:xfrm flipV="1">
          <a:off x="2019300" y="9385930"/>
          <a:ext cx="8890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3822</xdr:rowOff>
    </xdr:from>
    <xdr:ext cx="534377" cy="259045"/>
    <xdr:sp macro="" textlink="">
      <xdr:nvSpPr>
        <xdr:cNvPr id="125" name="テキスト ボックス 124"/>
        <xdr:cNvSpPr txBox="1"/>
      </xdr:nvSpPr>
      <xdr:spPr>
        <a:xfrm>
          <a:off x="2641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152959</xdr:rowOff>
    </xdr:from>
    <xdr:to>
      <xdr:col>10</xdr:col>
      <xdr:colOff>114300</xdr:colOff>
      <xdr:row>54</xdr:row>
      <xdr:rowOff>155702</xdr:rowOff>
    </xdr:to>
    <xdr:cxnSp macro="">
      <xdr:nvCxnSpPr>
        <xdr:cNvPr id="126" name="直線コネクタ 125"/>
        <xdr:cNvCxnSpPr/>
      </xdr:nvCxnSpPr>
      <xdr:spPr>
        <a:xfrm flipV="1">
          <a:off x="1130300" y="941125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37609</xdr:rowOff>
    </xdr:from>
    <xdr:ext cx="534377" cy="259045"/>
    <xdr:sp macro="" textlink="">
      <xdr:nvSpPr>
        <xdr:cNvPr id="128" name="テキスト ボックス 127"/>
        <xdr:cNvSpPr txBox="1"/>
      </xdr:nvSpPr>
      <xdr:spPr>
        <a:xfrm>
          <a:off x="1752111" y="946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61079</xdr:rowOff>
    </xdr:from>
    <xdr:to>
      <xdr:col>24</xdr:col>
      <xdr:colOff>114300</xdr:colOff>
      <xdr:row>54</xdr:row>
      <xdr:rowOff>162679</xdr:rowOff>
    </xdr:to>
    <xdr:sp macro="" textlink="">
      <xdr:nvSpPr>
        <xdr:cNvPr id="136" name="楕円 135"/>
        <xdr:cNvSpPr/>
      </xdr:nvSpPr>
      <xdr:spPr>
        <a:xfrm>
          <a:off x="4584700" y="931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39506</xdr:rowOff>
    </xdr:from>
    <xdr:ext cx="534377" cy="259045"/>
    <xdr:sp macro="" textlink="">
      <xdr:nvSpPr>
        <xdr:cNvPr id="137" name="物件費該当値テキスト"/>
        <xdr:cNvSpPr txBox="1"/>
      </xdr:nvSpPr>
      <xdr:spPr>
        <a:xfrm>
          <a:off x="4686300" y="929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49558</xdr:rowOff>
    </xdr:from>
    <xdr:to>
      <xdr:col>20</xdr:col>
      <xdr:colOff>38100</xdr:colOff>
      <xdr:row>54</xdr:row>
      <xdr:rowOff>151158</xdr:rowOff>
    </xdr:to>
    <xdr:sp macro="" textlink="">
      <xdr:nvSpPr>
        <xdr:cNvPr id="138" name="楕円 137"/>
        <xdr:cNvSpPr/>
      </xdr:nvSpPr>
      <xdr:spPr>
        <a:xfrm>
          <a:off x="3746500" y="930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167685</xdr:rowOff>
    </xdr:from>
    <xdr:ext cx="534377" cy="259045"/>
    <xdr:sp macro="" textlink="">
      <xdr:nvSpPr>
        <xdr:cNvPr id="139" name="テキスト ボックス 138"/>
        <xdr:cNvSpPr txBox="1"/>
      </xdr:nvSpPr>
      <xdr:spPr>
        <a:xfrm>
          <a:off x="3530111" y="908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76830</xdr:rowOff>
    </xdr:from>
    <xdr:to>
      <xdr:col>15</xdr:col>
      <xdr:colOff>101600</xdr:colOff>
      <xdr:row>55</xdr:row>
      <xdr:rowOff>6980</xdr:rowOff>
    </xdr:to>
    <xdr:sp macro="" textlink="">
      <xdr:nvSpPr>
        <xdr:cNvPr id="140" name="楕円 139"/>
        <xdr:cNvSpPr/>
      </xdr:nvSpPr>
      <xdr:spPr>
        <a:xfrm>
          <a:off x="2857500" y="933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23507</xdr:rowOff>
    </xdr:from>
    <xdr:ext cx="534377" cy="259045"/>
    <xdr:sp macro="" textlink="">
      <xdr:nvSpPr>
        <xdr:cNvPr id="141" name="テキスト ボックス 140"/>
        <xdr:cNvSpPr txBox="1"/>
      </xdr:nvSpPr>
      <xdr:spPr>
        <a:xfrm>
          <a:off x="2641111" y="911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102159</xdr:rowOff>
    </xdr:from>
    <xdr:to>
      <xdr:col>10</xdr:col>
      <xdr:colOff>165100</xdr:colOff>
      <xdr:row>55</xdr:row>
      <xdr:rowOff>32309</xdr:rowOff>
    </xdr:to>
    <xdr:sp macro="" textlink="">
      <xdr:nvSpPr>
        <xdr:cNvPr id="142" name="楕円 141"/>
        <xdr:cNvSpPr/>
      </xdr:nvSpPr>
      <xdr:spPr>
        <a:xfrm>
          <a:off x="1968500" y="936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48836</xdr:rowOff>
    </xdr:from>
    <xdr:ext cx="534377" cy="259045"/>
    <xdr:sp macro="" textlink="">
      <xdr:nvSpPr>
        <xdr:cNvPr id="143" name="テキスト ボックス 142"/>
        <xdr:cNvSpPr txBox="1"/>
      </xdr:nvSpPr>
      <xdr:spPr>
        <a:xfrm>
          <a:off x="1752111" y="9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104902</xdr:rowOff>
    </xdr:from>
    <xdr:to>
      <xdr:col>6</xdr:col>
      <xdr:colOff>38100</xdr:colOff>
      <xdr:row>55</xdr:row>
      <xdr:rowOff>35052</xdr:rowOff>
    </xdr:to>
    <xdr:sp macro="" textlink="">
      <xdr:nvSpPr>
        <xdr:cNvPr id="144" name="楕円 143"/>
        <xdr:cNvSpPr/>
      </xdr:nvSpPr>
      <xdr:spPr>
        <a:xfrm>
          <a:off x="1079500" y="936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26179</xdr:rowOff>
    </xdr:from>
    <xdr:ext cx="534377" cy="259045"/>
    <xdr:sp macro="" textlink="">
      <xdr:nvSpPr>
        <xdr:cNvPr id="145" name="テキスト ボックス 144"/>
        <xdr:cNvSpPr txBox="1"/>
      </xdr:nvSpPr>
      <xdr:spPr>
        <a:xfrm>
          <a:off x="863111" y="945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97318</xdr:rowOff>
    </xdr:from>
    <xdr:to>
      <xdr:col>24</xdr:col>
      <xdr:colOff>63500</xdr:colOff>
      <xdr:row>78</xdr:row>
      <xdr:rowOff>101067</xdr:rowOff>
    </xdr:to>
    <xdr:cxnSp macro="">
      <xdr:nvCxnSpPr>
        <xdr:cNvPr id="172" name="直線コネクタ 171"/>
        <xdr:cNvCxnSpPr/>
      </xdr:nvCxnSpPr>
      <xdr:spPr>
        <a:xfrm flipV="1">
          <a:off x="3797300" y="13470418"/>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85065</xdr:rowOff>
    </xdr:from>
    <xdr:to>
      <xdr:col>19</xdr:col>
      <xdr:colOff>177800</xdr:colOff>
      <xdr:row>78</xdr:row>
      <xdr:rowOff>101067</xdr:rowOff>
    </xdr:to>
    <xdr:cxnSp macro="">
      <xdr:nvCxnSpPr>
        <xdr:cNvPr id="175" name="直線コネクタ 174"/>
        <xdr:cNvCxnSpPr/>
      </xdr:nvCxnSpPr>
      <xdr:spPr>
        <a:xfrm>
          <a:off x="2908300" y="1345816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61565</xdr:rowOff>
    </xdr:from>
    <xdr:to>
      <xdr:col>15</xdr:col>
      <xdr:colOff>50800</xdr:colOff>
      <xdr:row>78</xdr:row>
      <xdr:rowOff>85065</xdr:rowOff>
    </xdr:to>
    <xdr:cxnSp macro="">
      <xdr:nvCxnSpPr>
        <xdr:cNvPr id="178" name="直線コネクタ 177"/>
        <xdr:cNvCxnSpPr/>
      </xdr:nvCxnSpPr>
      <xdr:spPr>
        <a:xfrm>
          <a:off x="2019300" y="13434665"/>
          <a:ext cx="8890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61565</xdr:rowOff>
    </xdr:from>
    <xdr:to>
      <xdr:col>10</xdr:col>
      <xdr:colOff>114300</xdr:colOff>
      <xdr:row>78</xdr:row>
      <xdr:rowOff>65908</xdr:rowOff>
    </xdr:to>
    <xdr:cxnSp macro="">
      <xdr:nvCxnSpPr>
        <xdr:cNvPr id="181" name="直線コネクタ 180"/>
        <xdr:cNvCxnSpPr/>
      </xdr:nvCxnSpPr>
      <xdr:spPr>
        <a:xfrm flipV="1">
          <a:off x="1130300" y="13434665"/>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46518</xdr:rowOff>
    </xdr:from>
    <xdr:to>
      <xdr:col>24</xdr:col>
      <xdr:colOff>114300</xdr:colOff>
      <xdr:row>78</xdr:row>
      <xdr:rowOff>148118</xdr:rowOff>
    </xdr:to>
    <xdr:sp macro="" textlink="">
      <xdr:nvSpPr>
        <xdr:cNvPr id="191" name="楕円 190"/>
        <xdr:cNvSpPr/>
      </xdr:nvSpPr>
      <xdr:spPr>
        <a:xfrm>
          <a:off x="4584700" y="1341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132895</xdr:rowOff>
    </xdr:from>
    <xdr:ext cx="378565" cy="259045"/>
    <xdr:sp macro="" textlink="">
      <xdr:nvSpPr>
        <xdr:cNvPr id="192" name="維持補修費該当値テキスト"/>
        <xdr:cNvSpPr txBox="1"/>
      </xdr:nvSpPr>
      <xdr:spPr>
        <a:xfrm>
          <a:off x="4686300" y="13334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50267</xdr:rowOff>
    </xdr:from>
    <xdr:to>
      <xdr:col>20</xdr:col>
      <xdr:colOff>38100</xdr:colOff>
      <xdr:row>78</xdr:row>
      <xdr:rowOff>151867</xdr:rowOff>
    </xdr:to>
    <xdr:sp macro="" textlink="">
      <xdr:nvSpPr>
        <xdr:cNvPr id="193" name="楕円 192"/>
        <xdr:cNvSpPr/>
      </xdr:nvSpPr>
      <xdr:spPr>
        <a:xfrm>
          <a:off x="3746500" y="1342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142994</xdr:rowOff>
    </xdr:from>
    <xdr:ext cx="378565" cy="259045"/>
    <xdr:sp macro="" textlink="">
      <xdr:nvSpPr>
        <xdr:cNvPr id="194" name="テキスト ボックス 193"/>
        <xdr:cNvSpPr txBox="1"/>
      </xdr:nvSpPr>
      <xdr:spPr>
        <a:xfrm>
          <a:off x="3608017" y="13516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34265</xdr:rowOff>
    </xdr:from>
    <xdr:to>
      <xdr:col>15</xdr:col>
      <xdr:colOff>101600</xdr:colOff>
      <xdr:row>78</xdr:row>
      <xdr:rowOff>135865</xdr:rowOff>
    </xdr:to>
    <xdr:sp macro="" textlink="">
      <xdr:nvSpPr>
        <xdr:cNvPr id="195" name="楕円 194"/>
        <xdr:cNvSpPr/>
      </xdr:nvSpPr>
      <xdr:spPr>
        <a:xfrm>
          <a:off x="2857500" y="1340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126992</xdr:rowOff>
    </xdr:from>
    <xdr:ext cx="469744" cy="259045"/>
    <xdr:sp macro="" textlink="">
      <xdr:nvSpPr>
        <xdr:cNvPr id="196" name="テキスト ボックス 195"/>
        <xdr:cNvSpPr txBox="1"/>
      </xdr:nvSpPr>
      <xdr:spPr>
        <a:xfrm>
          <a:off x="2673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10765</xdr:rowOff>
    </xdr:from>
    <xdr:to>
      <xdr:col>10</xdr:col>
      <xdr:colOff>165100</xdr:colOff>
      <xdr:row>78</xdr:row>
      <xdr:rowOff>112365</xdr:rowOff>
    </xdr:to>
    <xdr:sp macro="" textlink="">
      <xdr:nvSpPr>
        <xdr:cNvPr id="197" name="楕円 196"/>
        <xdr:cNvSpPr/>
      </xdr:nvSpPr>
      <xdr:spPr>
        <a:xfrm>
          <a:off x="1968500" y="133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103492</xdr:rowOff>
    </xdr:from>
    <xdr:ext cx="469744" cy="259045"/>
    <xdr:sp macro="" textlink="">
      <xdr:nvSpPr>
        <xdr:cNvPr id="198" name="テキスト ボックス 197"/>
        <xdr:cNvSpPr txBox="1"/>
      </xdr:nvSpPr>
      <xdr:spPr>
        <a:xfrm>
          <a:off x="1784428" y="1347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15108</xdr:rowOff>
    </xdr:from>
    <xdr:to>
      <xdr:col>6</xdr:col>
      <xdr:colOff>38100</xdr:colOff>
      <xdr:row>78</xdr:row>
      <xdr:rowOff>116708</xdr:rowOff>
    </xdr:to>
    <xdr:sp macro="" textlink="">
      <xdr:nvSpPr>
        <xdr:cNvPr id="199" name="楕円 198"/>
        <xdr:cNvSpPr/>
      </xdr:nvSpPr>
      <xdr:spPr>
        <a:xfrm>
          <a:off x="1079500" y="133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107835</xdr:rowOff>
    </xdr:from>
    <xdr:ext cx="469744" cy="259045"/>
    <xdr:sp macro="" textlink="">
      <xdr:nvSpPr>
        <xdr:cNvPr id="200" name="テキスト ボックス 199"/>
        <xdr:cNvSpPr txBox="1"/>
      </xdr:nvSpPr>
      <xdr:spPr>
        <a:xfrm>
          <a:off x="895428" y="1348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11013</xdr:rowOff>
    </xdr:from>
    <xdr:to>
      <xdr:col>24</xdr:col>
      <xdr:colOff>63500</xdr:colOff>
      <xdr:row>96</xdr:row>
      <xdr:rowOff>48640</xdr:rowOff>
    </xdr:to>
    <xdr:cxnSp macro="">
      <xdr:nvCxnSpPr>
        <xdr:cNvPr id="228" name="直線コネクタ 227"/>
        <xdr:cNvCxnSpPr/>
      </xdr:nvCxnSpPr>
      <xdr:spPr>
        <a:xfrm flipV="1">
          <a:off x="3797300" y="16470213"/>
          <a:ext cx="838200" cy="3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48640</xdr:rowOff>
    </xdr:from>
    <xdr:to>
      <xdr:col>19</xdr:col>
      <xdr:colOff>177800</xdr:colOff>
      <xdr:row>96</xdr:row>
      <xdr:rowOff>94498</xdr:rowOff>
    </xdr:to>
    <xdr:cxnSp macro="">
      <xdr:nvCxnSpPr>
        <xdr:cNvPr id="231" name="直線コネクタ 230"/>
        <xdr:cNvCxnSpPr/>
      </xdr:nvCxnSpPr>
      <xdr:spPr>
        <a:xfrm flipV="1">
          <a:off x="2908300" y="16507840"/>
          <a:ext cx="889000" cy="4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94498</xdr:rowOff>
    </xdr:from>
    <xdr:to>
      <xdr:col>15</xdr:col>
      <xdr:colOff>50800</xdr:colOff>
      <xdr:row>97</xdr:row>
      <xdr:rowOff>12278</xdr:rowOff>
    </xdr:to>
    <xdr:cxnSp macro="">
      <xdr:nvCxnSpPr>
        <xdr:cNvPr id="234" name="直線コネクタ 233"/>
        <xdr:cNvCxnSpPr/>
      </xdr:nvCxnSpPr>
      <xdr:spPr>
        <a:xfrm flipV="1">
          <a:off x="2019300" y="16553698"/>
          <a:ext cx="889000" cy="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12278</xdr:rowOff>
    </xdr:from>
    <xdr:to>
      <xdr:col>10</xdr:col>
      <xdr:colOff>114300</xdr:colOff>
      <xdr:row>97</xdr:row>
      <xdr:rowOff>44115</xdr:rowOff>
    </xdr:to>
    <xdr:cxnSp macro="">
      <xdr:nvCxnSpPr>
        <xdr:cNvPr id="237" name="直線コネクタ 236"/>
        <xdr:cNvCxnSpPr/>
      </xdr:nvCxnSpPr>
      <xdr:spPr>
        <a:xfrm flipV="1">
          <a:off x="1130300" y="16642928"/>
          <a:ext cx="889000" cy="3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49018</xdr:rowOff>
    </xdr:from>
    <xdr:ext cx="534377" cy="259045"/>
    <xdr:sp macro="" textlink="">
      <xdr:nvSpPr>
        <xdr:cNvPr id="241" name="テキスト ボックス 240"/>
        <xdr:cNvSpPr txBox="1"/>
      </xdr:nvSpPr>
      <xdr:spPr>
        <a:xfrm>
          <a:off x="863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131663</xdr:rowOff>
    </xdr:from>
    <xdr:to>
      <xdr:col>24</xdr:col>
      <xdr:colOff>114300</xdr:colOff>
      <xdr:row>96</xdr:row>
      <xdr:rowOff>61813</xdr:rowOff>
    </xdr:to>
    <xdr:sp macro="" textlink="">
      <xdr:nvSpPr>
        <xdr:cNvPr id="247" name="楕円 246"/>
        <xdr:cNvSpPr/>
      </xdr:nvSpPr>
      <xdr:spPr>
        <a:xfrm>
          <a:off x="4584700" y="1641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110090</xdr:rowOff>
    </xdr:from>
    <xdr:ext cx="534377" cy="259045"/>
    <xdr:sp macro="" textlink="">
      <xdr:nvSpPr>
        <xdr:cNvPr id="248" name="扶助費該当値テキスト"/>
        <xdr:cNvSpPr txBox="1"/>
      </xdr:nvSpPr>
      <xdr:spPr>
        <a:xfrm>
          <a:off x="4686300" y="1639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169290</xdr:rowOff>
    </xdr:from>
    <xdr:to>
      <xdr:col>20</xdr:col>
      <xdr:colOff>38100</xdr:colOff>
      <xdr:row>96</xdr:row>
      <xdr:rowOff>99440</xdr:rowOff>
    </xdr:to>
    <xdr:sp macro="" textlink="">
      <xdr:nvSpPr>
        <xdr:cNvPr id="249" name="楕円 248"/>
        <xdr:cNvSpPr/>
      </xdr:nvSpPr>
      <xdr:spPr>
        <a:xfrm>
          <a:off x="3746500" y="1645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90567</xdr:rowOff>
    </xdr:from>
    <xdr:ext cx="534377" cy="259045"/>
    <xdr:sp macro="" textlink="">
      <xdr:nvSpPr>
        <xdr:cNvPr id="250" name="テキスト ボックス 249"/>
        <xdr:cNvSpPr txBox="1"/>
      </xdr:nvSpPr>
      <xdr:spPr>
        <a:xfrm>
          <a:off x="3530111" y="1654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43698</xdr:rowOff>
    </xdr:from>
    <xdr:to>
      <xdr:col>15</xdr:col>
      <xdr:colOff>101600</xdr:colOff>
      <xdr:row>96</xdr:row>
      <xdr:rowOff>145298</xdr:rowOff>
    </xdr:to>
    <xdr:sp macro="" textlink="">
      <xdr:nvSpPr>
        <xdr:cNvPr id="251" name="楕円 250"/>
        <xdr:cNvSpPr/>
      </xdr:nvSpPr>
      <xdr:spPr>
        <a:xfrm>
          <a:off x="2857500" y="1650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136425</xdr:rowOff>
    </xdr:from>
    <xdr:ext cx="534377" cy="259045"/>
    <xdr:sp macro="" textlink="">
      <xdr:nvSpPr>
        <xdr:cNvPr id="252" name="テキスト ボックス 251"/>
        <xdr:cNvSpPr txBox="1"/>
      </xdr:nvSpPr>
      <xdr:spPr>
        <a:xfrm>
          <a:off x="2641111" y="1659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132928</xdr:rowOff>
    </xdr:from>
    <xdr:to>
      <xdr:col>10</xdr:col>
      <xdr:colOff>165100</xdr:colOff>
      <xdr:row>97</xdr:row>
      <xdr:rowOff>63078</xdr:rowOff>
    </xdr:to>
    <xdr:sp macro="" textlink="">
      <xdr:nvSpPr>
        <xdr:cNvPr id="253" name="楕円 252"/>
        <xdr:cNvSpPr/>
      </xdr:nvSpPr>
      <xdr:spPr>
        <a:xfrm>
          <a:off x="1968500" y="1659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54205</xdr:rowOff>
    </xdr:from>
    <xdr:ext cx="534377" cy="259045"/>
    <xdr:sp macro="" textlink="">
      <xdr:nvSpPr>
        <xdr:cNvPr id="254" name="テキスト ボックス 253"/>
        <xdr:cNvSpPr txBox="1"/>
      </xdr:nvSpPr>
      <xdr:spPr>
        <a:xfrm>
          <a:off x="1752111" y="1668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164765</xdr:rowOff>
    </xdr:from>
    <xdr:to>
      <xdr:col>6</xdr:col>
      <xdr:colOff>38100</xdr:colOff>
      <xdr:row>97</xdr:row>
      <xdr:rowOff>94915</xdr:rowOff>
    </xdr:to>
    <xdr:sp macro="" textlink="">
      <xdr:nvSpPr>
        <xdr:cNvPr id="255" name="楕円 254"/>
        <xdr:cNvSpPr/>
      </xdr:nvSpPr>
      <xdr:spPr>
        <a:xfrm>
          <a:off x="1079500" y="166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86042</xdr:rowOff>
    </xdr:from>
    <xdr:ext cx="534377" cy="259045"/>
    <xdr:sp macro="" textlink="">
      <xdr:nvSpPr>
        <xdr:cNvPr id="256" name="テキスト ボックス 255"/>
        <xdr:cNvSpPr txBox="1"/>
      </xdr:nvSpPr>
      <xdr:spPr>
        <a:xfrm>
          <a:off x="863111" y="1671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50817</xdr:rowOff>
    </xdr:from>
    <xdr:to>
      <xdr:col>55</xdr:col>
      <xdr:colOff>0</xdr:colOff>
      <xdr:row>35</xdr:row>
      <xdr:rowOff>68134</xdr:rowOff>
    </xdr:to>
    <xdr:cxnSp macro="">
      <xdr:nvCxnSpPr>
        <xdr:cNvPr id="289" name="直線コネクタ 288"/>
        <xdr:cNvCxnSpPr/>
      </xdr:nvCxnSpPr>
      <xdr:spPr>
        <a:xfrm>
          <a:off x="9639300" y="6051567"/>
          <a:ext cx="838200" cy="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9677</xdr:rowOff>
    </xdr:from>
    <xdr:ext cx="534377" cy="259045"/>
    <xdr:sp macro="" textlink="">
      <xdr:nvSpPr>
        <xdr:cNvPr id="290" name="補助費等平均値テキスト"/>
        <xdr:cNvSpPr txBox="1"/>
      </xdr:nvSpPr>
      <xdr:spPr>
        <a:xfrm>
          <a:off x="10528300" y="6181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50817</xdr:rowOff>
    </xdr:from>
    <xdr:to>
      <xdr:col>50</xdr:col>
      <xdr:colOff>114300</xdr:colOff>
      <xdr:row>35</xdr:row>
      <xdr:rowOff>98009</xdr:rowOff>
    </xdr:to>
    <xdr:cxnSp macro="">
      <xdr:nvCxnSpPr>
        <xdr:cNvPr id="292" name="直線コネクタ 291"/>
        <xdr:cNvCxnSpPr/>
      </xdr:nvCxnSpPr>
      <xdr:spPr>
        <a:xfrm flipV="1">
          <a:off x="8750300" y="6051567"/>
          <a:ext cx="889000" cy="4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134721</xdr:rowOff>
    </xdr:from>
    <xdr:ext cx="534377" cy="259045"/>
    <xdr:sp macro="" textlink="">
      <xdr:nvSpPr>
        <xdr:cNvPr id="294" name="テキスト ボックス 293"/>
        <xdr:cNvSpPr txBox="1"/>
      </xdr:nvSpPr>
      <xdr:spPr>
        <a:xfrm>
          <a:off x="9372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88765</xdr:rowOff>
    </xdr:from>
    <xdr:to>
      <xdr:col>45</xdr:col>
      <xdr:colOff>177800</xdr:colOff>
      <xdr:row>35</xdr:row>
      <xdr:rowOff>98009</xdr:rowOff>
    </xdr:to>
    <xdr:cxnSp macro="">
      <xdr:nvCxnSpPr>
        <xdr:cNvPr id="295" name="直線コネクタ 294"/>
        <xdr:cNvCxnSpPr/>
      </xdr:nvCxnSpPr>
      <xdr:spPr>
        <a:xfrm>
          <a:off x="7861300" y="6089515"/>
          <a:ext cx="889000" cy="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150394</xdr:rowOff>
    </xdr:from>
    <xdr:ext cx="534377" cy="259045"/>
    <xdr:sp macro="" textlink="">
      <xdr:nvSpPr>
        <xdr:cNvPr id="297" name="テキスト ボックス 296"/>
        <xdr:cNvSpPr txBox="1"/>
      </xdr:nvSpPr>
      <xdr:spPr>
        <a:xfrm>
          <a:off x="8483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88765</xdr:rowOff>
    </xdr:from>
    <xdr:to>
      <xdr:col>41</xdr:col>
      <xdr:colOff>50800</xdr:colOff>
      <xdr:row>35</xdr:row>
      <xdr:rowOff>116554</xdr:rowOff>
    </xdr:to>
    <xdr:cxnSp macro="">
      <xdr:nvCxnSpPr>
        <xdr:cNvPr id="298" name="直線コネクタ 297"/>
        <xdr:cNvCxnSpPr/>
      </xdr:nvCxnSpPr>
      <xdr:spPr>
        <a:xfrm flipV="1">
          <a:off x="6972300" y="6089515"/>
          <a:ext cx="889000" cy="2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164539</xdr:rowOff>
    </xdr:from>
    <xdr:ext cx="534377" cy="259045"/>
    <xdr:sp macro="" textlink="">
      <xdr:nvSpPr>
        <xdr:cNvPr id="300" name="テキスト ボックス 299"/>
        <xdr:cNvSpPr txBox="1"/>
      </xdr:nvSpPr>
      <xdr:spPr>
        <a:xfrm>
          <a:off x="7594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132149</xdr:rowOff>
    </xdr:from>
    <xdr:ext cx="534377" cy="259045"/>
    <xdr:sp macro="" textlink="">
      <xdr:nvSpPr>
        <xdr:cNvPr id="302" name="テキスト ボックス 301"/>
        <xdr:cNvSpPr txBox="1"/>
      </xdr:nvSpPr>
      <xdr:spPr>
        <a:xfrm>
          <a:off x="6705111" y="630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17334</xdr:rowOff>
    </xdr:from>
    <xdr:to>
      <xdr:col>55</xdr:col>
      <xdr:colOff>50800</xdr:colOff>
      <xdr:row>35</xdr:row>
      <xdr:rowOff>118934</xdr:rowOff>
    </xdr:to>
    <xdr:sp macro="" textlink="">
      <xdr:nvSpPr>
        <xdr:cNvPr id="308" name="楕円 307"/>
        <xdr:cNvSpPr/>
      </xdr:nvSpPr>
      <xdr:spPr>
        <a:xfrm>
          <a:off x="10426700" y="601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40211</xdr:rowOff>
    </xdr:from>
    <xdr:ext cx="534377" cy="259045"/>
    <xdr:sp macro="" textlink="">
      <xdr:nvSpPr>
        <xdr:cNvPr id="309" name="補助費等該当値テキスト"/>
        <xdr:cNvSpPr txBox="1"/>
      </xdr:nvSpPr>
      <xdr:spPr>
        <a:xfrm>
          <a:off x="10528300" y="58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xdr:rowOff>
    </xdr:from>
    <xdr:to>
      <xdr:col>50</xdr:col>
      <xdr:colOff>165100</xdr:colOff>
      <xdr:row>35</xdr:row>
      <xdr:rowOff>101617</xdr:rowOff>
    </xdr:to>
    <xdr:sp macro="" textlink="">
      <xdr:nvSpPr>
        <xdr:cNvPr id="310" name="楕円 309"/>
        <xdr:cNvSpPr/>
      </xdr:nvSpPr>
      <xdr:spPr>
        <a:xfrm>
          <a:off x="9588500" y="600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118144</xdr:rowOff>
    </xdr:from>
    <xdr:ext cx="534377" cy="259045"/>
    <xdr:sp macro="" textlink="">
      <xdr:nvSpPr>
        <xdr:cNvPr id="311" name="テキスト ボックス 310"/>
        <xdr:cNvSpPr txBox="1"/>
      </xdr:nvSpPr>
      <xdr:spPr>
        <a:xfrm>
          <a:off x="9372111" y="577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47209</xdr:rowOff>
    </xdr:from>
    <xdr:to>
      <xdr:col>46</xdr:col>
      <xdr:colOff>38100</xdr:colOff>
      <xdr:row>35</xdr:row>
      <xdr:rowOff>148809</xdr:rowOff>
    </xdr:to>
    <xdr:sp macro="" textlink="">
      <xdr:nvSpPr>
        <xdr:cNvPr id="312" name="楕円 311"/>
        <xdr:cNvSpPr/>
      </xdr:nvSpPr>
      <xdr:spPr>
        <a:xfrm>
          <a:off x="8699500" y="604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165336</xdr:rowOff>
    </xdr:from>
    <xdr:ext cx="534377" cy="259045"/>
    <xdr:sp macro="" textlink="">
      <xdr:nvSpPr>
        <xdr:cNvPr id="313" name="テキスト ボックス 312"/>
        <xdr:cNvSpPr txBox="1"/>
      </xdr:nvSpPr>
      <xdr:spPr>
        <a:xfrm>
          <a:off x="8483111" y="582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37965</xdr:rowOff>
    </xdr:from>
    <xdr:to>
      <xdr:col>41</xdr:col>
      <xdr:colOff>101600</xdr:colOff>
      <xdr:row>35</xdr:row>
      <xdr:rowOff>139565</xdr:rowOff>
    </xdr:to>
    <xdr:sp macro="" textlink="">
      <xdr:nvSpPr>
        <xdr:cNvPr id="314" name="楕円 313"/>
        <xdr:cNvSpPr/>
      </xdr:nvSpPr>
      <xdr:spPr>
        <a:xfrm>
          <a:off x="7810500" y="60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156092</xdr:rowOff>
    </xdr:from>
    <xdr:ext cx="534377" cy="259045"/>
    <xdr:sp macro="" textlink="">
      <xdr:nvSpPr>
        <xdr:cNvPr id="315" name="テキスト ボックス 314"/>
        <xdr:cNvSpPr txBox="1"/>
      </xdr:nvSpPr>
      <xdr:spPr>
        <a:xfrm>
          <a:off x="7594111" y="581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65754</xdr:rowOff>
    </xdr:from>
    <xdr:to>
      <xdr:col>36</xdr:col>
      <xdr:colOff>165100</xdr:colOff>
      <xdr:row>35</xdr:row>
      <xdr:rowOff>167354</xdr:rowOff>
    </xdr:to>
    <xdr:sp macro="" textlink="">
      <xdr:nvSpPr>
        <xdr:cNvPr id="316" name="楕円 315"/>
        <xdr:cNvSpPr/>
      </xdr:nvSpPr>
      <xdr:spPr>
        <a:xfrm>
          <a:off x="6921500" y="60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12431</xdr:rowOff>
    </xdr:from>
    <xdr:ext cx="534377" cy="259045"/>
    <xdr:sp macro="" textlink="">
      <xdr:nvSpPr>
        <xdr:cNvPr id="317" name="テキスト ボックス 316"/>
        <xdr:cNvSpPr txBox="1"/>
      </xdr:nvSpPr>
      <xdr:spPr>
        <a:xfrm>
          <a:off x="6705111" y="584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60723</xdr:rowOff>
    </xdr:from>
    <xdr:to>
      <xdr:col>55</xdr:col>
      <xdr:colOff>0</xdr:colOff>
      <xdr:row>57</xdr:row>
      <xdr:rowOff>121371</xdr:rowOff>
    </xdr:to>
    <xdr:cxnSp macro="">
      <xdr:nvCxnSpPr>
        <xdr:cNvPr id="344" name="直線コネクタ 343"/>
        <xdr:cNvCxnSpPr/>
      </xdr:nvCxnSpPr>
      <xdr:spPr>
        <a:xfrm>
          <a:off x="9639300" y="9833373"/>
          <a:ext cx="838200" cy="6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60723</xdr:rowOff>
    </xdr:from>
    <xdr:to>
      <xdr:col>50</xdr:col>
      <xdr:colOff>114300</xdr:colOff>
      <xdr:row>57</xdr:row>
      <xdr:rowOff>150362</xdr:rowOff>
    </xdr:to>
    <xdr:cxnSp macro="">
      <xdr:nvCxnSpPr>
        <xdr:cNvPr id="347" name="直線コネクタ 346"/>
        <xdr:cNvCxnSpPr/>
      </xdr:nvCxnSpPr>
      <xdr:spPr>
        <a:xfrm flipV="1">
          <a:off x="8750300" y="9833373"/>
          <a:ext cx="889000" cy="8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134444</xdr:rowOff>
    </xdr:from>
    <xdr:ext cx="534377" cy="259045"/>
    <xdr:sp macro="" textlink="">
      <xdr:nvSpPr>
        <xdr:cNvPr id="349" name="テキスト ボックス 348"/>
        <xdr:cNvSpPr txBox="1"/>
      </xdr:nvSpPr>
      <xdr:spPr>
        <a:xfrm>
          <a:off x="9372111" y="99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113237</xdr:rowOff>
    </xdr:from>
    <xdr:to>
      <xdr:col>45</xdr:col>
      <xdr:colOff>177800</xdr:colOff>
      <xdr:row>57</xdr:row>
      <xdr:rowOff>150362</xdr:rowOff>
    </xdr:to>
    <xdr:cxnSp macro="">
      <xdr:nvCxnSpPr>
        <xdr:cNvPr id="350" name="直線コネクタ 349"/>
        <xdr:cNvCxnSpPr/>
      </xdr:nvCxnSpPr>
      <xdr:spPr>
        <a:xfrm>
          <a:off x="7861300" y="9885887"/>
          <a:ext cx="889000" cy="3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90277</xdr:rowOff>
    </xdr:from>
    <xdr:to>
      <xdr:col>41</xdr:col>
      <xdr:colOff>50800</xdr:colOff>
      <xdr:row>57</xdr:row>
      <xdr:rowOff>113237</xdr:rowOff>
    </xdr:to>
    <xdr:cxnSp macro="">
      <xdr:nvCxnSpPr>
        <xdr:cNvPr id="353" name="直線コネクタ 352"/>
        <xdr:cNvCxnSpPr/>
      </xdr:nvCxnSpPr>
      <xdr:spPr>
        <a:xfrm>
          <a:off x="6972300" y="9862927"/>
          <a:ext cx="889000" cy="2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70571</xdr:rowOff>
    </xdr:from>
    <xdr:to>
      <xdr:col>55</xdr:col>
      <xdr:colOff>50800</xdr:colOff>
      <xdr:row>58</xdr:row>
      <xdr:rowOff>721</xdr:rowOff>
    </xdr:to>
    <xdr:sp macro="" textlink="">
      <xdr:nvSpPr>
        <xdr:cNvPr id="363" name="楕円 362"/>
        <xdr:cNvSpPr/>
      </xdr:nvSpPr>
      <xdr:spPr>
        <a:xfrm>
          <a:off x="10426700" y="984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48998</xdr:rowOff>
    </xdr:from>
    <xdr:ext cx="534377" cy="259045"/>
    <xdr:sp macro="" textlink="">
      <xdr:nvSpPr>
        <xdr:cNvPr id="364" name="普通建設事業費該当値テキスト"/>
        <xdr:cNvSpPr txBox="1"/>
      </xdr:nvSpPr>
      <xdr:spPr>
        <a:xfrm>
          <a:off x="10528300" y="982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9923</xdr:rowOff>
    </xdr:from>
    <xdr:to>
      <xdr:col>50</xdr:col>
      <xdr:colOff>165100</xdr:colOff>
      <xdr:row>57</xdr:row>
      <xdr:rowOff>111523</xdr:rowOff>
    </xdr:to>
    <xdr:sp macro="" textlink="">
      <xdr:nvSpPr>
        <xdr:cNvPr id="365" name="楕円 364"/>
        <xdr:cNvSpPr/>
      </xdr:nvSpPr>
      <xdr:spPr>
        <a:xfrm>
          <a:off x="9588500" y="978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128050</xdr:rowOff>
    </xdr:from>
    <xdr:ext cx="534377" cy="259045"/>
    <xdr:sp macro="" textlink="">
      <xdr:nvSpPr>
        <xdr:cNvPr id="366" name="テキスト ボックス 365"/>
        <xdr:cNvSpPr txBox="1"/>
      </xdr:nvSpPr>
      <xdr:spPr>
        <a:xfrm>
          <a:off x="9372111" y="955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99562</xdr:rowOff>
    </xdr:from>
    <xdr:to>
      <xdr:col>46</xdr:col>
      <xdr:colOff>38100</xdr:colOff>
      <xdr:row>58</xdr:row>
      <xdr:rowOff>29712</xdr:rowOff>
    </xdr:to>
    <xdr:sp macro="" textlink="">
      <xdr:nvSpPr>
        <xdr:cNvPr id="367" name="楕円 366"/>
        <xdr:cNvSpPr/>
      </xdr:nvSpPr>
      <xdr:spPr>
        <a:xfrm>
          <a:off x="8699500" y="987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20839</xdr:rowOff>
    </xdr:from>
    <xdr:ext cx="534377" cy="259045"/>
    <xdr:sp macro="" textlink="">
      <xdr:nvSpPr>
        <xdr:cNvPr id="368" name="テキスト ボックス 367"/>
        <xdr:cNvSpPr txBox="1"/>
      </xdr:nvSpPr>
      <xdr:spPr>
        <a:xfrm>
          <a:off x="8483111" y="996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62437</xdr:rowOff>
    </xdr:from>
    <xdr:to>
      <xdr:col>41</xdr:col>
      <xdr:colOff>101600</xdr:colOff>
      <xdr:row>57</xdr:row>
      <xdr:rowOff>164037</xdr:rowOff>
    </xdr:to>
    <xdr:sp macro="" textlink="">
      <xdr:nvSpPr>
        <xdr:cNvPr id="369" name="楕円 368"/>
        <xdr:cNvSpPr/>
      </xdr:nvSpPr>
      <xdr:spPr>
        <a:xfrm>
          <a:off x="7810500" y="983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155164</xdr:rowOff>
    </xdr:from>
    <xdr:ext cx="534377" cy="259045"/>
    <xdr:sp macro="" textlink="">
      <xdr:nvSpPr>
        <xdr:cNvPr id="370" name="テキスト ボックス 369"/>
        <xdr:cNvSpPr txBox="1"/>
      </xdr:nvSpPr>
      <xdr:spPr>
        <a:xfrm>
          <a:off x="7594111" y="992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39477</xdr:rowOff>
    </xdr:from>
    <xdr:to>
      <xdr:col>36</xdr:col>
      <xdr:colOff>165100</xdr:colOff>
      <xdr:row>57</xdr:row>
      <xdr:rowOff>141077</xdr:rowOff>
    </xdr:to>
    <xdr:sp macro="" textlink="">
      <xdr:nvSpPr>
        <xdr:cNvPr id="371" name="楕円 370"/>
        <xdr:cNvSpPr/>
      </xdr:nvSpPr>
      <xdr:spPr>
        <a:xfrm>
          <a:off x="6921500" y="981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132204</xdr:rowOff>
    </xdr:from>
    <xdr:ext cx="534377" cy="259045"/>
    <xdr:sp macro="" textlink="">
      <xdr:nvSpPr>
        <xdr:cNvPr id="372" name="テキスト ボックス 371"/>
        <xdr:cNvSpPr txBox="1"/>
      </xdr:nvSpPr>
      <xdr:spPr>
        <a:xfrm>
          <a:off x="6705111" y="990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319</xdr:rowOff>
    </xdr:from>
    <xdr:to>
      <xdr:col>55</xdr:col>
      <xdr:colOff>0</xdr:colOff>
      <xdr:row>78</xdr:row>
      <xdr:rowOff>161265</xdr:rowOff>
    </xdr:to>
    <xdr:cxnSp macro="">
      <xdr:nvCxnSpPr>
        <xdr:cNvPr id="403" name="直線コネクタ 402"/>
        <xdr:cNvCxnSpPr/>
      </xdr:nvCxnSpPr>
      <xdr:spPr>
        <a:xfrm>
          <a:off x="9639300" y="13373419"/>
          <a:ext cx="838200" cy="16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319</xdr:rowOff>
    </xdr:from>
    <xdr:to>
      <xdr:col>50</xdr:col>
      <xdr:colOff>114300</xdr:colOff>
      <xdr:row>78</xdr:row>
      <xdr:rowOff>81679</xdr:rowOff>
    </xdr:to>
    <xdr:cxnSp macro="">
      <xdr:nvCxnSpPr>
        <xdr:cNvPr id="406" name="直線コネクタ 405"/>
        <xdr:cNvCxnSpPr/>
      </xdr:nvCxnSpPr>
      <xdr:spPr>
        <a:xfrm flipV="1">
          <a:off x="8750300" y="13373419"/>
          <a:ext cx="889000" cy="8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171384</xdr:rowOff>
    </xdr:from>
    <xdr:ext cx="534377" cy="259045"/>
    <xdr:sp macro="" textlink="">
      <xdr:nvSpPr>
        <xdr:cNvPr id="408" name="テキスト ボックス 407"/>
        <xdr:cNvSpPr txBox="1"/>
      </xdr:nvSpPr>
      <xdr:spPr>
        <a:xfrm>
          <a:off x="9372111" y="135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72383</xdr:rowOff>
    </xdr:from>
    <xdr:to>
      <xdr:col>45</xdr:col>
      <xdr:colOff>177800</xdr:colOff>
      <xdr:row>78</xdr:row>
      <xdr:rowOff>81679</xdr:rowOff>
    </xdr:to>
    <xdr:cxnSp macro="">
      <xdr:nvCxnSpPr>
        <xdr:cNvPr id="409" name="直線コネクタ 408"/>
        <xdr:cNvCxnSpPr/>
      </xdr:nvCxnSpPr>
      <xdr:spPr>
        <a:xfrm>
          <a:off x="7861300" y="13445483"/>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164678</xdr:rowOff>
    </xdr:from>
    <xdr:ext cx="534377" cy="259045"/>
    <xdr:sp macro="" textlink="">
      <xdr:nvSpPr>
        <xdr:cNvPr id="411" name="テキスト ボックス 410"/>
        <xdr:cNvSpPr txBox="1"/>
      </xdr:nvSpPr>
      <xdr:spPr>
        <a:xfrm>
          <a:off x="8483111" y="135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72383</xdr:rowOff>
    </xdr:from>
    <xdr:to>
      <xdr:col>41</xdr:col>
      <xdr:colOff>50800</xdr:colOff>
      <xdr:row>78</xdr:row>
      <xdr:rowOff>84661</xdr:rowOff>
    </xdr:to>
    <xdr:cxnSp macro="">
      <xdr:nvCxnSpPr>
        <xdr:cNvPr id="412" name="直線コネクタ 411"/>
        <xdr:cNvCxnSpPr/>
      </xdr:nvCxnSpPr>
      <xdr:spPr>
        <a:xfrm flipV="1">
          <a:off x="6972300" y="13445483"/>
          <a:ext cx="889000" cy="1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110465</xdr:rowOff>
    </xdr:from>
    <xdr:to>
      <xdr:col>55</xdr:col>
      <xdr:colOff>50800</xdr:colOff>
      <xdr:row>79</xdr:row>
      <xdr:rowOff>40615</xdr:rowOff>
    </xdr:to>
    <xdr:sp macro="" textlink="">
      <xdr:nvSpPr>
        <xdr:cNvPr id="422" name="楕円 421"/>
        <xdr:cNvSpPr/>
      </xdr:nvSpPr>
      <xdr:spPr>
        <a:xfrm>
          <a:off x="10426700" y="1348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65629</xdr:rowOff>
    </xdr:from>
    <xdr:ext cx="534377" cy="259045"/>
    <xdr:sp macro="" textlink="">
      <xdr:nvSpPr>
        <xdr:cNvPr id="423" name="普通建設事業費 （ うち新規整備　）該当値テキスト"/>
        <xdr:cNvSpPr txBox="1"/>
      </xdr:nvSpPr>
      <xdr:spPr>
        <a:xfrm>
          <a:off x="10528300" y="1343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120969</xdr:rowOff>
    </xdr:from>
    <xdr:to>
      <xdr:col>50</xdr:col>
      <xdr:colOff>165100</xdr:colOff>
      <xdr:row>78</xdr:row>
      <xdr:rowOff>51119</xdr:rowOff>
    </xdr:to>
    <xdr:sp macro="" textlink="">
      <xdr:nvSpPr>
        <xdr:cNvPr id="424" name="楕円 423"/>
        <xdr:cNvSpPr/>
      </xdr:nvSpPr>
      <xdr:spPr>
        <a:xfrm>
          <a:off x="9588500" y="133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67646</xdr:rowOff>
    </xdr:from>
    <xdr:ext cx="534377" cy="259045"/>
    <xdr:sp macro="" textlink="">
      <xdr:nvSpPr>
        <xdr:cNvPr id="425" name="テキスト ボックス 424"/>
        <xdr:cNvSpPr txBox="1"/>
      </xdr:nvSpPr>
      <xdr:spPr>
        <a:xfrm>
          <a:off x="9372111" y="1309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30879</xdr:rowOff>
    </xdr:from>
    <xdr:to>
      <xdr:col>46</xdr:col>
      <xdr:colOff>38100</xdr:colOff>
      <xdr:row>78</xdr:row>
      <xdr:rowOff>132479</xdr:rowOff>
    </xdr:to>
    <xdr:sp macro="" textlink="">
      <xdr:nvSpPr>
        <xdr:cNvPr id="426" name="楕円 425"/>
        <xdr:cNvSpPr/>
      </xdr:nvSpPr>
      <xdr:spPr>
        <a:xfrm>
          <a:off x="8699500" y="1340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149006</xdr:rowOff>
    </xdr:from>
    <xdr:ext cx="534377" cy="259045"/>
    <xdr:sp macro="" textlink="">
      <xdr:nvSpPr>
        <xdr:cNvPr id="427" name="テキスト ボックス 426"/>
        <xdr:cNvSpPr txBox="1"/>
      </xdr:nvSpPr>
      <xdr:spPr>
        <a:xfrm>
          <a:off x="8483111" y="1317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21583</xdr:rowOff>
    </xdr:from>
    <xdr:to>
      <xdr:col>41</xdr:col>
      <xdr:colOff>101600</xdr:colOff>
      <xdr:row>78</xdr:row>
      <xdr:rowOff>123183</xdr:rowOff>
    </xdr:to>
    <xdr:sp macro="" textlink="">
      <xdr:nvSpPr>
        <xdr:cNvPr id="428" name="楕円 427"/>
        <xdr:cNvSpPr/>
      </xdr:nvSpPr>
      <xdr:spPr>
        <a:xfrm>
          <a:off x="7810500" y="1339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114310</xdr:rowOff>
    </xdr:from>
    <xdr:ext cx="534377" cy="259045"/>
    <xdr:sp macro="" textlink="">
      <xdr:nvSpPr>
        <xdr:cNvPr id="429" name="テキスト ボックス 428"/>
        <xdr:cNvSpPr txBox="1"/>
      </xdr:nvSpPr>
      <xdr:spPr>
        <a:xfrm>
          <a:off x="7594111" y="1348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33861</xdr:rowOff>
    </xdr:from>
    <xdr:to>
      <xdr:col>36</xdr:col>
      <xdr:colOff>165100</xdr:colOff>
      <xdr:row>78</xdr:row>
      <xdr:rowOff>135461</xdr:rowOff>
    </xdr:to>
    <xdr:sp macro="" textlink="">
      <xdr:nvSpPr>
        <xdr:cNvPr id="430" name="楕円 429"/>
        <xdr:cNvSpPr/>
      </xdr:nvSpPr>
      <xdr:spPr>
        <a:xfrm>
          <a:off x="6921500" y="1340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126588</xdr:rowOff>
    </xdr:from>
    <xdr:ext cx="534377" cy="259045"/>
    <xdr:sp macro="" textlink="">
      <xdr:nvSpPr>
        <xdr:cNvPr id="431" name="テキスト ボックス 430"/>
        <xdr:cNvSpPr txBox="1"/>
      </xdr:nvSpPr>
      <xdr:spPr>
        <a:xfrm>
          <a:off x="6705111" y="1349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10345</xdr:rowOff>
    </xdr:from>
    <xdr:to>
      <xdr:col>55</xdr:col>
      <xdr:colOff>0</xdr:colOff>
      <xdr:row>97</xdr:row>
      <xdr:rowOff>82485</xdr:rowOff>
    </xdr:to>
    <xdr:cxnSp macro="">
      <xdr:nvCxnSpPr>
        <xdr:cNvPr id="462" name="直線コネクタ 461"/>
        <xdr:cNvCxnSpPr/>
      </xdr:nvCxnSpPr>
      <xdr:spPr>
        <a:xfrm>
          <a:off x="9639300" y="16640995"/>
          <a:ext cx="838200" cy="7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13851</xdr:rowOff>
    </xdr:from>
    <xdr:ext cx="534377" cy="259045"/>
    <xdr:sp macro="" textlink="">
      <xdr:nvSpPr>
        <xdr:cNvPr id="463" name="普通建設事業費 （ うち更新整備　）平均値テキスト"/>
        <xdr:cNvSpPr txBox="1"/>
      </xdr:nvSpPr>
      <xdr:spPr>
        <a:xfrm>
          <a:off x="10528300" y="1664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10345</xdr:rowOff>
    </xdr:from>
    <xdr:to>
      <xdr:col>50</xdr:col>
      <xdr:colOff>114300</xdr:colOff>
      <xdr:row>98</xdr:row>
      <xdr:rowOff>52522</xdr:rowOff>
    </xdr:to>
    <xdr:cxnSp macro="">
      <xdr:nvCxnSpPr>
        <xdr:cNvPr id="465" name="直線コネクタ 464"/>
        <xdr:cNvCxnSpPr/>
      </xdr:nvCxnSpPr>
      <xdr:spPr>
        <a:xfrm flipV="1">
          <a:off x="8750300" y="16640995"/>
          <a:ext cx="889000" cy="21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65335</xdr:rowOff>
    </xdr:from>
    <xdr:ext cx="534377" cy="259045"/>
    <xdr:sp macro="" textlink="">
      <xdr:nvSpPr>
        <xdr:cNvPr id="467" name="テキスト ボックス 466"/>
        <xdr:cNvSpPr txBox="1"/>
      </xdr:nvSpPr>
      <xdr:spPr>
        <a:xfrm>
          <a:off x="9372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135863</xdr:rowOff>
    </xdr:from>
    <xdr:to>
      <xdr:col>45</xdr:col>
      <xdr:colOff>177800</xdr:colOff>
      <xdr:row>98</xdr:row>
      <xdr:rowOff>52522</xdr:rowOff>
    </xdr:to>
    <xdr:cxnSp macro="">
      <xdr:nvCxnSpPr>
        <xdr:cNvPr id="468" name="直線コネクタ 467"/>
        <xdr:cNvCxnSpPr/>
      </xdr:nvCxnSpPr>
      <xdr:spPr>
        <a:xfrm>
          <a:off x="7861300" y="16766513"/>
          <a:ext cx="889000" cy="8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26315</xdr:rowOff>
    </xdr:from>
    <xdr:to>
      <xdr:col>41</xdr:col>
      <xdr:colOff>50800</xdr:colOff>
      <xdr:row>97</xdr:row>
      <xdr:rowOff>135863</xdr:rowOff>
    </xdr:to>
    <xdr:cxnSp macro="">
      <xdr:nvCxnSpPr>
        <xdr:cNvPr id="471" name="直線コネクタ 470"/>
        <xdr:cNvCxnSpPr/>
      </xdr:nvCxnSpPr>
      <xdr:spPr>
        <a:xfrm>
          <a:off x="6972300" y="16656965"/>
          <a:ext cx="889000" cy="10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25167</xdr:rowOff>
    </xdr:from>
    <xdr:ext cx="534377" cy="259045"/>
    <xdr:sp macro="" textlink="">
      <xdr:nvSpPr>
        <xdr:cNvPr id="473" name="テキスト ボックス 472"/>
        <xdr:cNvSpPr txBox="1"/>
      </xdr:nvSpPr>
      <xdr:spPr>
        <a:xfrm>
          <a:off x="7594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31685</xdr:rowOff>
    </xdr:from>
    <xdr:to>
      <xdr:col>55</xdr:col>
      <xdr:colOff>50800</xdr:colOff>
      <xdr:row>97</xdr:row>
      <xdr:rowOff>133285</xdr:rowOff>
    </xdr:to>
    <xdr:sp macro="" textlink="">
      <xdr:nvSpPr>
        <xdr:cNvPr id="481" name="楕円 480"/>
        <xdr:cNvSpPr/>
      </xdr:nvSpPr>
      <xdr:spPr>
        <a:xfrm>
          <a:off x="10426700" y="1666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54562</xdr:rowOff>
    </xdr:from>
    <xdr:ext cx="534377" cy="259045"/>
    <xdr:sp macro="" textlink="">
      <xdr:nvSpPr>
        <xdr:cNvPr id="482" name="普通建設事業費 （ うち更新整備　）該当値テキスト"/>
        <xdr:cNvSpPr txBox="1"/>
      </xdr:nvSpPr>
      <xdr:spPr>
        <a:xfrm>
          <a:off x="10528300" y="165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130995</xdr:rowOff>
    </xdr:from>
    <xdr:to>
      <xdr:col>50</xdr:col>
      <xdr:colOff>165100</xdr:colOff>
      <xdr:row>97</xdr:row>
      <xdr:rowOff>61145</xdr:rowOff>
    </xdr:to>
    <xdr:sp macro="" textlink="">
      <xdr:nvSpPr>
        <xdr:cNvPr id="483" name="楕円 482"/>
        <xdr:cNvSpPr/>
      </xdr:nvSpPr>
      <xdr:spPr>
        <a:xfrm>
          <a:off x="9588500" y="165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77672</xdr:rowOff>
    </xdr:from>
    <xdr:ext cx="534377" cy="259045"/>
    <xdr:sp macro="" textlink="">
      <xdr:nvSpPr>
        <xdr:cNvPr id="484" name="テキスト ボックス 483"/>
        <xdr:cNvSpPr txBox="1"/>
      </xdr:nvSpPr>
      <xdr:spPr>
        <a:xfrm>
          <a:off x="9372111" y="1636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1722</xdr:rowOff>
    </xdr:from>
    <xdr:to>
      <xdr:col>46</xdr:col>
      <xdr:colOff>38100</xdr:colOff>
      <xdr:row>98</xdr:row>
      <xdr:rowOff>103322</xdr:rowOff>
    </xdr:to>
    <xdr:sp macro="" textlink="">
      <xdr:nvSpPr>
        <xdr:cNvPr id="485" name="楕円 484"/>
        <xdr:cNvSpPr/>
      </xdr:nvSpPr>
      <xdr:spPr>
        <a:xfrm>
          <a:off x="8699500" y="1680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94449</xdr:rowOff>
    </xdr:from>
    <xdr:ext cx="534377" cy="259045"/>
    <xdr:sp macro="" textlink="">
      <xdr:nvSpPr>
        <xdr:cNvPr id="486" name="テキスト ボックス 485"/>
        <xdr:cNvSpPr txBox="1"/>
      </xdr:nvSpPr>
      <xdr:spPr>
        <a:xfrm>
          <a:off x="8483111" y="1689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85063</xdr:rowOff>
    </xdr:from>
    <xdr:to>
      <xdr:col>41</xdr:col>
      <xdr:colOff>101600</xdr:colOff>
      <xdr:row>98</xdr:row>
      <xdr:rowOff>15213</xdr:rowOff>
    </xdr:to>
    <xdr:sp macro="" textlink="">
      <xdr:nvSpPr>
        <xdr:cNvPr id="487" name="楕円 486"/>
        <xdr:cNvSpPr/>
      </xdr:nvSpPr>
      <xdr:spPr>
        <a:xfrm>
          <a:off x="7810500" y="1671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31740</xdr:rowOff>
    </xdr:from>
    <xdr:ext cx="534377" cy="259045"/>
    <xdr:sp macro="" textlink="">
      <xdr:nvSpPr>
        <xdr:cNvPr id="488" name="テキスト ボックス 487"/>
        <xdr:cNvSpPr txBox="1"/>
      </xdr:nvSpPr>
      <xdr:spPr>
        <a:xfrm>
          <a:off x="7594111" y="1649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146965</xdr:rowOff>
    </xdr:from>
    <xdr:to>
      <xdr:col>36</xdr:col>
      <xdr:colOff>165100</xdr:colOff>
      <xdr:row>97</xdr:row>
      <xdr:rowOff>77115</xdr:rowOff>
    </xdr:to>
    <xdr:sp macro="" textlink="">
      <xdr:nvSpPr>
        <xdr:cNvPr id="489" name="楕円 488"/>
        <xdr:cNvSpPr/>
      </xdr:nvSpPr>
      <xdr:spPr>
        <a:xfrm>
          <a:off x="6921500" y="1660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68242</xdr:rowOff>
    </xdr:from>
    <xdr:ext cx="534377" cy="259045"/>
    <xdr:sp macro="" textlink="">
      <xdr:nvSpPr>
        <xdr:cNvPr id="490" name="テキスト ボックス 489"/>
        <xdr:cNvSpPr txBox="1"/>
      </xdr:nvSpPr>
      <xdr:spPr>
        <a:xfrm>
          <a:off x="6705111" y="1669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6426</xdr:rowOff>
    </xdr:from>
    <xdr:to>
      <xdr:col>85</xdr:col>
      <xdr:colOff>127000</xdr:colOff>
      <xdr:row>39</xdr:row>
      <xdr:rowOff>41859</xdr:rowOff>
    </xdr:to>
    <xdr:cxnSp macro="">
      <xdr:nvCxnSpPr>
        <xdr:cNvPr id="519" name="直線コネクタ 518"/>
        <xdr:cNvCxnSpPr/>
      </xdr:nvCxnSpPr>
      <xdr:spPr>
        <a:xfrm flipV="1">
          <a:off x="15481300" y="6692976"/>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36602</xdr:rowOff>
    </xdr:from>
    <xdr:to>
      <xdr:col>81</xdr:col>
      <xdr:colOff>50800</xdr:colOff>
      <xdr:row>39</xdr:row>
      <xdr:rowOff>41859</xdr:rowOff>
    </xdr:to>
    <xdr:cxnSp macro="">
      <xdr:nvCxnSpPr>
        <xdr:cNvPr id="522" name="直線コネクタ 521"/>
        <xdr:cNvCxnSpPr/>
      </xdr:nvCxnSpPr>
      <xdr:spPr>
        <a:xfrm>
          <a:off x="14592300" y="6723152"/>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36602</xdr:rowOff>
    </xdr:from>
    <xdr:to>
      <xdr:col>76</xdr:col>
      <xdr:colOff>114300</xdr:colOff>
      <xdr:row>39</xdr:row>
      <xdr:rowOff>40945</xdr:rowOff>
    </xdr:to>
    <xdr:cxnSp macro="">
      <xdr:nvCxnSpPr>
        <xdr:cNvPr id="525" name="直線コネクタ 524"/>
        <xdr:cNvCxnSpPr/>
      </xdr:nvCxnSpPr>
      <xdr:spPr>
        <a:xfrm flipV="1">
          <a:off x="13703300" y="6723152"/>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40869</xdr:rowOff>
    </xdr:from>
    <xdr:to>
      <xdr:col>71</xdr:col>
      <xdr:colOff>177800</xdr:colOff>
      <xdr:row>39</xdr:row>
      <xdr:rowOff>40945</xdr:rowOff>
    </xdr:to>
    <xdr:cxnSp macro="">
      <xdr:nvCxnSpPr>
        <xdr:cNvPr id="528" name="直線コネクタ 527"/>
        <xdr:cNvCxnSpPr/>
      </xdr:nvCxnSpPr>
      <xdr:spPr>
        <a:xfrm>
          <a:off x="12814300" y="672741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127076</xdr:rowOff>
    </xdr:from>
    <xdr:to>
      <xdr:col>85</xdr:col>
      <xdr:colOff>177800</xdr:colOff>
      <xdr:row>39</xdr:row>
      <xdr:rowOff>57226</xdr:rowOff>
    </xdr:to>
    <xdr:sp macro="" textlink="">
      <xdr:nvSpPr>
        <xdr:cNvPr id="538" name="楕円 537"/>
        <xdr:cNvSpPr/>
      </xdr:nvSpPr>
      <xdr:spPr>
        <a:xfrm>
          <a:off x="16268700" y="66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378565" cy="259045"/>
    <xdr:sp macro="" textlink="">
      <xdr:nvSpPr>
        <xdr:cNvPr id="539" name="災害復旧事業費該当値テキスト"/>
        <xdr:cNvSpPr txBox="1"/>
      </xdr:nvSpPr>
      <xdr:spPr>
        <a:xfrm>
          <a:off x="16370300" y="659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162509</xdr:rowOff>
    </xdr:from>
    <xdr:to>
      <xdr:col>81</xdr:col>
      <xdr:colOff>101600</xdr:colOff>
      <xdr:row>39</xdr:row>
      <xdr:rowOff>92659</xdr:rowOff>
    </xdr:to>
    <xdr:sp macro="" textlink="">
      <xdr:nvSpPr>
        <xdr:cNvPr id="540" name="楕円 539"/>
        <xdr:cNvSpPr/>
      </xdr:nvSpPr>
      <xdr:spPr>
        <a:xfrm>
          <a:off x="15430500" y="667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83786</xdr:rowOff>
    </xdr:from>
    <xdr:ext cx="313932" cy="259045"/>
    <xdr:sp macro="" textlink="">
      <xdr:nvSpPr>
        <xdr:cNvPr id="541" name="テキスト ボックス 540"/>
        <xdr:cNvSpPr txBox="1"/>
      </xdr:nvSpPr>
      <xdr:spPr>
        <a:xfrm>
          <a:off x="15324333" y="6770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157252</xdr:rowOff>
    </xdr:from>
    <xdr:to>
      <xdr:col>76</xdr:col>
      <xdr:colOff>165100</xdr:colOff>
      <xdr:row>39</xdr:row>
      <xdr:rowOff>87402</xdr:rowOff>
    </xdr:to>
    <xdr:sp macro="" textlink="">
      <xdr:nvSpPr>
        <xdr:cNvPr id="542" name="楕円 541"/>
        <xdr:cNvSpPr/>
      </xdr:nvSpPr>
      <xdr:spPr>
        <a:xfrm>
          <a:off x="14541500" y="66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78529</xdr:rowOff>
    </xdr:from>
    <xdr:ext cx="378565" cy="259045"/>
    <xdr:sp macro="" textlink="">
      <xdr:nvSpPr>
        <xdr:cNvPr id="543" name="テキスト ボックス 542"/>
        <xdr:cNvSpPr txBox="1"/>
      </xdr:nvSpPr>
      <xdr:spPr>
        <a:xfrm>
          <a:off x="14403017" y="67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161595</xdr:rowOff>
    </xdr:from>
    <xdr:to>
      <xdr:col>72</xdr:col>
      <xdr:colOff>38100</xdr:colOff>
      <xdr:row>39</xdr:row>
      <xdr:rowOff>91745</xdr:rowOff>
    </xdr:to>
    <xdr:sp macro="" textlink="">
      <xdr:nvSpPr>
        <xdr:cNvPr id="544" name="楕円 543"/>
        <xdr:cNvSpPr/>
      </xdr:nvSpPr>
      <xdr:spPr>
        <a:xfrm>
          <a:off x="13652500" y="66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82872</xdr:rowOff>
    </xdr:from>
    <xdr:ext cx="313932" cy="259045"/>
    <xdr:sp macro="" textlink="">
      <xdr:nvSpPr>
        <xdr:cNvPr id="545" name="テキスト ボックス 544"/>
        <xdr:cNvSpPr txBox="1"/>
      </xdr:nvSpPr>
      <xdr:spPr>
        <a:xfrm>
          <a:off x="13546333" y="6769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161519</xdr:rowOff>
    </xdr:from>
    <xdr:to>
      <xdr:col>67</xdr:col>
      <xdr:colOff>101600</xdr:colOff>
      <xdr:row>39</xdr:row>
      <xdr:rowOff>91669</xdr:rowOff>
    </xdr:to>
    <xdr:sp macro="" textlink="">
      <xdr:nvSpPr>
        <xdr:cNvPr id="546" name="楕円 545"/>
        <xdr:cNvSpPr/>
      </xdr:nvSpPr>
      <xdr:spPr>
        <a:xfrm>
          <a:off x="12763500" y="66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82796</xdr:rowOff>
    </xdr:from>
    <xdr:ext cx="313932" cy="259045"/>
    <xdr:sp macro="" textlink="">
      <xdr:nvSpPr>
        <xdr:cNvPr id="547" name="テキスト ボックス 546"/>
        <xdr:cNvSpPr txBox="1"/>
      </xdr:nvSpPr>
      <xdr:spPr>
        <a:xfrm>
          <a:off x="12657333" y="6769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99023</xdr:rowOff>
    </xdr:from>
    <xdr:to>
      <xdr:col>85</xdr:col>
      <xdr:colOff>127000</xdr:colOff>
      <xdr:row>76</xdr:row>
      <xdr:rowOff>136027</xdr:rowOff>
    </xdr:to>
    <xdr:cxnSp macro="">
      <xdr:nvCxnSpPr>
        <xdr:cNvPr id="629" name="直線コネクタ 628"/>
        <xdr:cNvCxnSpPr/>
      </xdr:nvCxnSpPr>
      <xdr:spPr>
        <a:xfrm flipV="1">
          <a:off x="15481300" y="13129223"/>
          <a:ext cx="838200" cy="3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82658</xdr:rowOff>
    </xdr:from>
    <xdr:ext cx="534377" cy="259045"/>
    <xdr:sp macro="" textlink="">
      <xdr:nvSpPr>
        <xdr:cNvPr id="630" name="公債費平均値テキスト"/>
        <xdr:cNvSpPr txBox="1"/>
      </xdr:nvSpPr>
      <xdr:spPr>
        <a:xfrm>
          <a:off x="16370300" y="1311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136027</xdr:rowOff>
    </xdr:from>
    <xdr:to>
      <xdr:col>81</xdr:col>
      <xdr:colOff>50800</xdr:colOff>
      <xdr:row>77</xdr:row>
      <xdr:rowOff>40373</xdr:rowOff>
    </xdr:to>
    <xdr:cxnSp macro="">
      <xdr:nvCxnSpPr>
        <xdr:cNvPr id="632" name="直線コネクタ 631"/>
        <xdr:cNvCxnSpPr/>
      </xdr:nvCxnSpPr>
      <xdr:spPr>
        <a:xfrm flipV="1">
          <a:off x="14592300" y="13166227"/>
          <a:ext cx="889000" cy="7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6591</xdr:rowOff>
    </xdr:from>
    <xdr:ext cx="534377" cy="259045"/>
    <xdr:sp macro="" textlink="">
      <xdr:nvSpPr>
        <xdr:cNvPr id="634" name="テキスト ボックス 633"/>
        <xdr:cNvSpPr txBox="1"/>
      </xdr:nvSpPr>
      <xdr:spPr>
        <a:xfrm>
          <a:off x="15214111" y="132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753</xdr:rowOff>
    </xdr:from>
    <xdr:to>
      <xdr:col>76</xdr:col>
      <xdr:colOff>114300</xdr:colOff>
      <xdr:row>77</xdr:row>
      <xdr:rowOff>40373</xdr:rowOff>
    </xdr:to>
    <xdr:cxnSp macro="">
      <xdr:nvCxnSpPr>
        <xdr:cNvPr id="635" name="直線コネクタ 634"/>
        <xdr:cNvCxnSpPr/>
      </xdr:nvCxnSpPr>
      <xdr:spPr>
        <a:xfrm>
          <a:off x="13703300" y="13030953"/>
          <a:ext cx="889000" cy="2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753</xdr:rowOff>
    </xdr:from>
    <xdr:to>
      <xdr:col>71</xdr:col>
      <xdr:colOff>177800</xdr:colOff>
      <xdr:row>76</xdr:row>
      <xdr:rowOff>10841</xdr:rowOff>
    </xdr:to>
    <xdr:cxnSp macro="">
      <xdr:nvCxnSpPr>
        <xdr:cNvPr id="638" name="直線コネクタ 637"/>
        <xdr:cNvCxnSpPr/>
      </xdr:nvCxnSpPr>
      <xdr:spPr>
        <a:xfrm flipV="1">
          <a:off x="12814300" y="13030953"/>
          <a:ext cx="889000" cy="1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24651</xdr:rowOff>
    </xdr:from>
    <xdr:ext cx="534377" cy="259045"/>
    <xdr:sp macro="" textlink="">
      <xdr:nvSpPr>
        <xdr:cNvPr id="640" name="テキスト ボックス 639"/>
        <xdr:cNvSpPr txBox="1"/>
      </xdr:nvSpPr>
      <xdr:spPr>
        <a:xfrm>
          <a:off x="13436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53226</xdr:rowOff>
    </xdr:from>
    <xdr:ext cx="534377" cy="259045"/>
    <xdr:sp macro="" textlink="">
      <xdr:nvSpPr>
        <xdr:cNvPr id="642" name="テキスト ボックス 641"/>
        <xdr:cNvSpPr txBox="1"/>
      </xdr:nvSpPr>
      <xdr:spPr>
        <a:xfrm>
          <a:off x="12547111" y="130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48223</xdr:rowOff>
    </xdr:from>
    <xdr:to>
      <xdr:col>85</xdr:col>
      <xdr:colOff>177800</xdr:colOff>
      <xdr:row>76</xdr:row>
      <xdr:rowOff>149823</xdr:rowOff>
    </xdr:to>
    <xdr:sp macro="" textlink="">
      <xdr:nvSpPr>
        <xdr:cNvPr id="648" name="楕円 647"/>
        <xdr:cNvSpPr/>
      </xdr:nvSpPr>
      <xdr:spPr>
        <a:xfrm>
          <a:off x="16268700" y="1307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71100</xdr:rowOff>
    </xdr:from>
    <xdr:ext cx="534377" cy="259045"/>
    <xdr:sp macro="" textlink="">
      <xdr:nvSpPr>
        <xdr:cNvPr id="649" name="公債費該当値テキスト"/>
        <xdr:cNvSpPr txBox="1"/>
      </xdr:nvSpPr>
      <xdr:spPr>
        <a:xfrm>
          <a:off x="16370300" y="1292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85227</xdr:rowOff>
    </xdr:from>
    <xdr:to>
      <xdr:col>81</xdr:col>
      <xdr:colOff>101600</xdr:colOff>
      <xdr:row>77</xdr:row>
      <xdr:rowOff>15377</xdr:rowOff>
    </xdr:to>
    <xdr:sp macro="" textlink="">
      <xdr:nvSpPr>
        <xdr:cNvPr id="650" name="楕円 649"/>
        <xdr:cNvSpPr/>
      </xdr:nvSpPr>
      <xdr:spPr>
        <a:xfrm>
          <a:off x="15430500" y="1311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31905</xdr:rowOff>
    </xdr:from>
    <xdr:ext cx="534377" cy="259045"/>
    <xdr:sp macro="" textlink="">
      <xdr:nvSpPr>
        <xdr:cNvPr id="651" name="テキスト ボックス 650"/>
        <xdr:cNvSpPr txBox="1"/>
      </xdr:nvSpPr>
      <xdr:spPr>
        <a:xfrm>
          <a:off x="15214111" y="1289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161023</xdr:rowOff>
    </xdr:from>
    <xdr:to>
      <xdr:col>76</xdr:col>
      <xdr:colOff>165100</xdr:colOff>
      <xdr:row>77</xdr:row>
      <xdr:rowOff>91173</xdr:rowOff>
    </xdr:to>
    <xdr:sp macro="" textlink="">
      <xdr:nvSpPr>
        <xdr:cNvPr id="652" name="楕円 651"/>
        <xdr:cNvSpPr/>
      </xdr:nvSpPr>
      <xdr:spPr>
        <a:xfrm>
          <a:off x="14541500" y="131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82300</xdr:rowOff>
    </xdr:from>
    <xdr:ext cx="534377" cy="259045"/>
    <xdr:sp macro="" textlink="">
      <xdr:nvSpPr>
        <xdr:cNvPr id="653" name="テキスト ボックス 652"/>
        <xdr:cNvSpPr txBox="1"/>
      </xdr:nvSpPr>
      <xdr:spPr>
        <a:xfrm>
          <a:off x="14325111" y="1328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121404</xdr:rowOff>
    </xdr:from>
    <xdr:to>
      <xdr:col>72</xdr:col>
      <xdr:colOff>38100</xdr:colOff>
      <xdr:row>76</xdr:row>
      <xdr:rowOff>51553</xdr:rowOff>
    </xdr:to>
    <xdr:sp macro="" textlink="">
      <xdr:nvSpPr>
        <xdr:cNvPr id="654" name="楕円 653"/>
        <xdr:cNvSpPr/>
      </xdr:nvSpPr>
      <xdr:spPr>
        <a:xfrm>
          <a:off x="13652500" y="129801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68081</xdr:rowOff>
    </xdr:from>
    <xdr:ext cx="534377" cy="259045"/>
    <xdr:sp macro="" textlink="">
      <xdr:nvSpPr>
        <xdr:cNvPr id="655" name="テキスト ボックス 654"/>
        <xdr:cNvSpPr txBox="1"/>
      </xdr:nvSpPr>
      <xdr:spPr>
        <a:xfrm>
          <a:off x="13436111" y="127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131491</xdr:rowOff>
    </xdr:from>
    <xdr:to>
      <xdr:col>67</xdr:col>
      <xdr:colOff>101600</xdr:colOff>
      <xdr:row>76</xdr:row>
      <xdr:rowOff>61641</xdr:rowOff>
    </xdr:to>
    <xdr:sp macro="" textlink="">
      <xdr:nvSpPr>
        <xdr:cNvPr id="656" name="楕円 655"/>
        <xdr:cNvSpPr/>
      </xdr:nvSpPr>
      <xdr:spPr>
        <a:xfrm>
          <a:off x="12763500" y="1299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78168</xdr:rowOff>
    </xdr:from>
    <xdr:ext cx="534377" cy="259045"/>
    <xdr:sp macro="" textlink="">
      <xdr:nvSpPr>
        <xdr:cNvPr id="657" name="テキスト ボックス 656"/>
        <xdr:cNvSpPr txBox="1"/>
      </xdr:nvSpPr>
      <xdr:spPr>
        <a:xfrm>
          <a:off x="12547111" y="1276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126785</xdr:rowOff>
    </xdr:from>
    <xdr:to>
      <xdr:col>85</xdr:col>
      <xdr:colOff>127000</xdr:colOff>
      <xdr:row>97</xdr:row>
      <xdr:rowOff>118078</xdr:rowOff>
    </xdr:to>
    <xdr:cxnSp macro="">
      <xdr:nvCxnSpPr>
        <xdr:cNvPr id="686" name="直線コネクタ 685"/>
        <xdr:cNvCxnSpPr/>
      </xdr:nvCxnSpPr>
      <xdr:spPr>
        <a:xfrm flipV="1">
          <a:off x="15481300" y="16585985"/>
          <a:ext cx="838200" cy="16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109751</xdr:rowOff>
    </xdr:from>
    <xdr:ext cx="534377" cy="259045"/>
    <xdr:sp macro="" textlink="">
      <xdr:nvSpPr>
        <xdr:cNvPr id="687" name="積立金平均値テキスト"/>
        <xdr:cNvSpPr txBox="1"/>
      </xdr:nvSpPr>
      <xdr:spPr>
        <a:xfrm>
          <a:off x="16370300" y="16740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118078</xdr:rowOff>
    </xdr:from>
    <xdr:to>
      <xdr:col>81</xdr:col>
      <xdr:colOff>50800</xdr:colOff>
      <xdr:row>98</xdr:row>
      <xdr:rowOff>68129</xdr:rowOff>
    </xdr:to>
    <xdr:cxnSp macro="">
      <xdr:nvCxnSpPr>
        <xdr:cNvPr id="689" name="直線コネクタ 688"/>
        <xdr:cNvCxnSpPr/>
      </xdr:nvCxnSpPr>
      <xdr:spPr>
        <a:xfrm flipV="1">
          <a:off x="14592300" y="16748728"/>
          <a:ext cx="889000" cy="12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68432</xdr:rowOff>
    </xdr:from>
    <xdr:ext cx="469744" cy="259045"/>
    <xdr:sp macro="" textlink="">
      <xdr:nvSpPr>
        <xdr:cNvPr id="691" name="テキスト ボックス 690"/>
        <xdr:cNvSpPr txBox="1"/>
      </xdr:nvSpPr>
      <xdr:spPr>
        <a:xfrm>
          <a:off x="15246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158083</xdr:rowOff>
    </xdr:from>
    <xdr:to>
      <xdr:col>76</xdr:col>
      <xdr:colOff>114300</xdr:colOff>
      <xdr:row>98</xdr:row>
      <xdr:rowOff>68129</xdr:rowOff>
    </xdr:to>
    <xdr:cxnSp macro="">
      <xdr:nvCxnSpPr>
        <xdr:cNvPr id="692" name="直線コネクタ 691"/>
        <xdr:cNvCxnSpPr/>
      </xdr:nvCxnSpPr>
      <xdr:spPr>
        <a:xfrm>
          <a:off x="13703300" y="16617283"/>
          <a:ext cx="889000" cy="25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4" name="テキスト ボックス 693"/>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158083</xdr:rowOff>
    </xdr:from>
    <xdr:to>
      <xdr:col>71</xdr:col>
      <xdr:colOff>177800</xdr:colOff>
      <xdr:row>98</xdr:row>
      <xdr:rowOff>115945</xdr:rowOff>
    </xdr:to>
    <xdr:cxnSp macro="">
      <xdr:nvCxnSpPr>
        <xdr:cNvPr id="695" name="直線コネクタ 694"/>
        <xdr:cNvCxnSpPr/>
      </xdr:nvCxnSpPr>
      <xdr:spPr>
        <a:xfrm flipV="1">
          <a:off x="12814300" y="16617283"/>
          <a:ext cx="889000" cy="30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3185</xdr:rowOff>
    </xdr:from>
    <xdr:ext cx="534377" cy="259045"/>
    <xdr:sp macro="" textlink="">
      <xdr:nvSpPr>
        <xdr:cNvPr id="697" name="テキスト ボックス 696"/>
        <xdr:cNvSpPr txBox="1"/>
      </xdr:nvSpPr>
      <xdr:spPr>
        <a:xfrm>
          <a:off x="13436111" y="1680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75985</xdr:rowOff>
    </xdr:from>
    <xdr:to>
      <xdr:col>85</xdr:col>
      <xdr:colOff>177800</xdr:colOff>
      <xdr:row>97</xdr:row>
      <xdr:rowOff>6135</xdr:rowOff>
    </xdr:to>
    <xdr:sp macro="" textlink="">
      <xdr:nvSpPr>
        <xdr:cNvPr id="705" name="楕円 704"/>
        <xdr:cNvSpPr/>
      </xdr:nvSpPr>
      <xdr:spPr>
        <a:xfrm>
          <a:off x="16268700" y="165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98862</xdr:rowOff>
    </xdr:from>
    <xdr:ext cx="534377" cy="259045"/>
    <xdr:sp macro="" textlink="">
      <xdr:nvSpPr>
        <xdr:cNvPr id="706" name="積立金該当値テキスト"/>
        <xdr:cNvSpPr txBox="1"/>
      </xdr:nvSpPr>
      <xdr:spPr>
        <a:xfrm>
          <a:off x="16370300" y="163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67278</xdr:rowOff>
    </xdr:from>
    <xdr:to>
      <xdr:col>81</xdr:col>
      <xdr:colOff>101600</xdr:colOff>
      <xdr:row>97</xdr:row>
      <xdr:rowOff>168878</xdr:rowOff>
    </xdr:to>
    <xdr:sp macro="" textlink="">
      <xdr:nvSpPr>
        <xdr:cNvPr id="707" name="楕円 706"/>
        <xdr:cNvSpPr/>
      </xdr:nvSpPr>
      <xdr:spPr>
        <a:xfrm>
          <a:off x="15430500" y="1669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13955</xdr:rowOff>
    </xdr:from>
    <xdr:ext cx="534377" cy="259045"/>
    <xdr:sp macro="" textlink="">
      <xdr:nvSpPr>
        <xdr:cNvPr id="708" name="テキスト ボックス 707"/>
        <xdr:cNvSpPr txBox="1"/>
      </xdr:nvSpPr>
      <xdr:spPr>
        <a:xfrm>
          <a:off x="15214111" y="1647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17329</xdr:rowOff>
    </xdr:from>
    <xdr:to>
      <xdr:col>76</xdr:col>
      <xdr:colOff>165100</xdr:colOff>
      <xdr:row>98</xdr:row>
      <xdr:rowOff>118929</xdr:rowOff>
    </xdr:to>
    <xdr:sp macro="" textlink="">
      <xdr:nvSpPr>
        <xdr:cNvPr id="709" name="楕円 708"/>
        <xdr:cNvSpPr/>
      </xdr:nvSpPr>
      <xdr:spPr>
        <a:xfrm>
          <a:off x="14541500" y="1681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110056</xdr:rowOff>
    </xdr:from>
    <xdr:ext cx="469744" cy="259045"/>
    <xdr:sp macro="" textlink="">
      <xdr:nvSpPr>
        <xdr:cNvPr id="710" name="テキスト ボックス 709"/>
        <xdr:cNvSpPr txBox="1"/>
      </xdr:nvSpPr>
      <xdr:spPr>
        <a:xfrm>
          <a:off x="14357428" y="16912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107283</xdr:rowOff>
    </xdr:from>
    <xdr:to>
      <xdr:col>72</xdr:col>
      <xdr:colOff>38100</xdr:colOff>
      <xdr:row>97</xdr:row>
      <xdr:rowOff>37433</xdr:rowOff>
    </xdr:to>
    <xdr:sp macro="" textlink="">
      <xdr:nvSpPr>
        <xdr:cNvPr id="711" name="楕円 710"/>
        <xdr:cNvSpPr/>
      </xdr:nvSpPr>
      <xdr:spPr>
        <a:xfrm>
          <a:off x="13652500" y="165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53960</xdr:rowOff>
    </xdr:from>
    <xdr:ext cx="534377" cy="259045"/>
    <xdr:sp macro="" textlink="">
      <xdr:nvSpPr>
        <xdr:cNvPr id="712" name="テキスト ボックス 711"/>
        <xdr:cNvSpPr txBox="1"/>
      </xdr:nvSpPr>
      <xdr:spPr>
        <a:xfrm>
          <a:off x="13436111" y="1634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65145</xdr:rowOff>
    </xdr:from>
    <xdr:to>
      <xdr:col>67</xdr:col>
      <xdr:colOff>101600</xdr:colOff>
      <xdr:row>98</xdr:row>
      <xdr:rowOff>166745</xdr:rowOff>
    </xdr:to>
    <xdr:sp macro="" textlink="">
      <xdr:nvSpPr>
        <xdr:cNvPr id="713" name="楕円 712"/>
        <xdr:cNvSpPr/>
      </xdr:nvSpPr>
      <xdr:spPr>
        <a:xfrm>
          <a:off x="12763500" y="168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157872</xdr:rowOff>
    </xdr:from>
    <xdr:ext cx="469744" cy="259045"/>
    <xdr:sp macro="" textlink="">
      <xdr:nvSpPr>
        <xdr:cNvPr id="714" name="テキスト ボックス 713"/>
        <xdr:cNvSpPr txBox="1"/>
      </xdr:nvSpPr>
      <xdr:spPr>
        <a:xfrm>
          <a:off x="12579428" y="1695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142313</xdr:rowOff>
    </xdr:from>
    <xdr:to>
      <xdr:col>116</xdr:col>
      <xdr:colOff>63500</xdr:colOff>
      <xdr:row>38</xdr:row>
      <xdr:rowOff>18324</xdr:rowOff>
    </xdr:to>
    <xdr:cxnSp macro="">
      <xdr:nvCxnSpPr>
        <xdr:cNvPr id="745" name="直線コネクタ 744"/>
        <xdr:cNvCxnSpPr/>
      </xdr:nvCxnSpPr>
      <xdr:spPr>
        <a:xfrm flipV="1">
          <a:off x="21323300" y="6485963"/>
          <a:ext cx="838200" cy="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97154</xdr:rowOff>
    </xdr:from>
    <xdr:ext cx="378565" cy="259045"/>
    <xdr:sp macro="" textlink="">
      <xdr:nvSpPr>
        <xdr:cNvPr id="746" name="投資及び出資金平均値テキスト"/>
        <xdr:cNvSpPr txBox="1"/>
      </xdr:nvSpPr>
      <xdr:spPr>
        <a:xfrm>
          <a:off x="22212300" y="6612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18324</xdr:rowOff>
    </xdr:from>
    <xdr:to>
      <xdr:col>111</xdr:col>
      <xdr:colOff>177800</xdr:colOff>
      <xdr:row>38</xdr:row>
      <xdr:rowOff>100402</xdr:rowOff>
    </xdr:to>
    <xdr:cxnSp macro="">
      <xdr:nvCxnSpPr>
        <xdr:cNvPr id="748" name="直線コネクタ 747"/>
        <xdr:cNvCxnSpPr/>
      </xdr:nvCxnSpPr>
      <xdr:spPr>
        <a:xfrm flipV="1">
          <a:off x="20434300" y="6533424"/>
          <a:ext cx="889000" cy="8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43705</xdr:rowOff>
    </xdr:from>
    <xdr:ext cx="378565" cy="259045"/>
    <xdr:sp macro="" textlink="">
      <xdr:nvSpPr>
        <xdr:cNvPr id="750" name="テキスト ボックス 749"/>
        <xdr:cNvSpPr txBox="1"/>
      </xdr:nvSpPr>
      <xdr:spPr>
        <a:xfrm>
          <a:off x="21134017" y="6730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100402</xdr:rowOff>
    </xdr:from>
    <xdr:to>
      <xdr:col>107</xdr:col>
      <xdr:colOff>50800</xdr:colOff>
      <xdr:row>39</xdr:row>
      <xdr:rowOff>1451</xdr:rowOff>
    </xdr:to>
    <xdr:cxnSp macro="">
      <xdr:nvCxnSpPr>
        <xdr:cNvPr id="751" name="直線コネクタ 750"/>
        <xdr:cNvCxnSpPr/>
      </xdr:nvCxnSpPr>
      <xdr:spPr>
        <a:xfrm flipV="1">
          <a:off x="19545300" y="6615502"/>
          <a:ext cx="889000" cy="7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57966</xdr:rowOff>
    </xdr:from>
    <xdr:ext cx="378565" cy="259045"/>
    <xdr:sp macro="" textlink="">
      <xdr:nvSpPr>
        <xdr:cNvPr id="753" name="テキスト ボックス 752"/>
        <xdr:cNvSpPr txBox="1"/>
      </xdr:nvSpPr>
      <xdr:spPr>
        <a:xfrm>
          <a:off x="20245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143074</xdr:rowOff>
    </xdr:from>
    <xdr:to>
      <xdr:col>102</xdr:col>
      <xdr:colOff>114300</xdr:colOff>
      <xdr:row>39</xdr:row>
      <xdr:rowOff>1451</xdr:rowOff>
    </xdr:to>
    <xdr:cxnSp macro="">
      <xdr:nvCxnSpPr>
        <xdr:cNvPr id="754" name="直線コネクタ 753"/>
        <xdr:cNvCxnSpPr/>
      </xdr:nvCxnSpPr>
      <xdr:spPr>
        <a:xfrm>
          <a:off x="18656300" y="6658174"/>
          <a:ext cx="889000" cy="2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48168</xdr:rowOff>
    </xdr:from>
    <xdr:ext cx="378565" cy="259045"/>
    <xdr:sp macro="" textlink="">
      <xdr:nvSpPr>
        <xdr:cNvPr id="756" name="テキスト ボックス 755"/>
        <xdr:cNvSpPr txBox="1"/>
      </xdr:nvSpPr>
      <xdr:spPr>
        <a:xfrm>
          <a:off x="19356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91513</xdr:rowOff>
    </xdr:from>
    <xdr:to>
      <xdr:col>116</xdr:col>
      <xdr:colOff>114300</xdr:colOff>
      <xdr:row>38</xdr:row>
      <xdr:rowOff>21662</xdr:rowOff>
    </xdr:to>
    <xdr:sp macro="" textlink="">
      <xdr:nvSpPr>
        <xdr:cNvPr id="764" name="楕円 763"/>
        <xdr:cNvSpPr/>
      </xdr:nvSpPr>
      <xdr:spPr>
        <a:xfrm>
          <a:off x="22110700" y="64351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114390</xdr:rowOff>
    </xdr:from>
    <xdr:ext cx="469744" cy="259045"/>
    <xdr:sp macro="" textlink="">
      <xdr:nvSpPr>
        <xdr:cNvPr id="765" name="投資及び出資金該当値テキスト"/>
        <xdr:cNvSpPr txBox="1"/>
      </xdr:nvSpPr>
      <xdr:spPr>
        <a:xfrm>
          <a:off x="22212300" y="628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138974</xdr:rowOff>
    </xdr:from>
    <xdr:to>
      <xdr:col>112</xdr:col>
      <xdr:colOff>38100</xdr:colOff>
      <xdr:row>38</xdr:row>
      <xdr:rowOff>69124</xdr:rowOff>
    </xdr:to>
    <xdr:sp macro="" textlink="">
      <xdr:nvSpPr>
        <xdr:cNvPr id="766" name="楕円 765"/>
        <xdr:cNvSpPr/>
      </xdr:nvSpPr>
      <xdr:spPr>
        <a:xfrm>
          <a:off x="21272500" y="648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85651</xdr:rowOff>
    </xdr:from>
    <xdr:ext cx="469744" cy="259045"/>
    <xdr:sp macro="" textlink="">
      <xdr:nvSpPr>
        <xdr:cNvPr id="767" name="テキスト ボックス 766"/>
        <xdr:cNvSpPr txBox="1"/>
      </xdr:nvSpPr>
      <xdr:spPr>
        <a:xfrm>
          <a:off x="21088428" y="625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49602</xdr:rowOff>
    </xdr:from>
    <xdr:to>
      <xdr:col>107</xdr:col>
      <xdr:colOff>101600</xdr:colOff>
      <xdr:row>38</xdr:row>
      <xdr:rowOff>151202</xdr:rowOff>
    </xdr:to>
    <xdr:sp macro="" textlink="">
      <xdr:nvSpPr>
        <xdr:cNvPr id="768" name="楕円 767"/>
        <xdr:cNvSpPr/>
      </xdr:nvSpPr>
      <xdr:spPr>
        <a:xfrm>
          <a:off x="20383500" y="656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167729</xdr:rowOff>
    </xdr:from>
    <xdr:ext cx="469744" cy="259045"/>
    <xdr:sp macro="" textlink="">
      <xdr:nvSpPr>
        <xdr:cNvPr id="769" name="テキスト ボックス 768"/>
        <xdr:cNvSpPr txBox="1"/>
      </xdr:nvSpPr>
      <xdr:spPr>
        <a:xfrm>
          <a:off x="20199428" y="633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122101</xdr:rowOff>
    </xdr:from>
    <xdr:to>
      <xdr:col>102</xdr:col>
      <xdr:colOff>165100</xdr:colOff>
      <xdr:row>39</xdr:row>
      <xdr:rowOff>52251</xdr:rowOff>
    </xdr:to>
    <xdr:sp macro="" textlink="">
      <xdr:nvSpPr>
        <xdr:cNvPr id="770" name="楕円 769"/>
        <xdr:cNvSpPr/>
      </xdr:nvSpPr>
      <xdr:spPr>
        <a:xfrm>
          <a:off x="19494500" y="663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68778</xdr:rowOff>
    </xdr:from>
    <xdr:ext cx="378565" cy="259045"/>
    <xdr:sp macro="" textlink="">
      <xdr:nvSpPr>
        <xdr:cNvPr id="771" name="テキスト ボックス 770"/>
        <xdr:cNvSpPr txBox="1"/>
      </xdr:nvSpPr>
      <xdr:spPr>
        <a:xfrm>
          <a:off x="19356017" y="6412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92274</xdr:rowOff>
    </xdr:from>
    <xdr:to>
      <xdr:col>98</xdr:col>
      <xdr:colOff>38100</xdr:colOff>
      <xdr:row>39</xdr:row>
      <xdr:rowOff>22424</xdr:rowOff>
    </xdr:to>
    <xdr:sp macro="" textlink="">
      <xdr:nvSpPr>
        <xdr:cNvPr id="772" name="楕円 771"/>
        <xdr:cNvSpPr/>
      </xdr:nvSpPr>
      <xdr:spPr>
        <a:xfrm>
          <a:off x="18605500" y="660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13551</xdr:rowOff>
    </xdr:from>
    <xdr:ext cx="469744" cy="259045"/>
    <xdr:sp macro="" textlink="">
      <xdr:nvSpPr>
        <xdr:cNvPr id="773" name="テキスト ボックス 772"/>
        <xdr:cNvSpPr txBox="1"/>
      </xdr:nvSpPr>
      <xdr:spPr>
        <a:xfrm>
          <a:off x="18421428" y="67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145300</xdr:rowOff>
    </xdr:from>
    <xdr:to>
      <xdr:col>116</xdr:col>
      <xdr:colOff>63500</xdr:colOff>
      <xdr:row>58</xdr:row>
      <xdr:rowOff>145415</xdr:rowOff>
    </xdr:to>
    <xdr:cxnSp macro="">
      <xdr:nvCxnSpPr>
        <xdr:cNvPr id="802" name="直線コネクタ 801"/>
        <xdr:cNvCxnSpPr/>
      </xdr:nvCxnSpPr>
      <xdr:spPr>
        <a:xfrm flipV="1">
          <a:off x="21323300" y="10089400"/>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117335</xdr:rowOff>
    </xdr:from>
    <xdr:to>
      <xdr:col>111</xdr:col>
      <xdr:colOff>177800</xdr:colOff>
      <xdr:row>58</xdr:row>
      <xdr:rowOff>145415</xdr:rowOff>
    </xdr:to>
    <xdr:cxnSp macro="">
      <xdr:nvCxnSpPr>
        <xdr:cNvPr id="805" name="直線コネクタ 804"/>
        <xdr:cNvCxnSpPr/>
      </xdr:nvCxnSpPr>
      <xdr:spPr>
        <a:xfrm>
          <a:off x="20434300" y="10061435"/>
          <a:ext cx="889000" cy="2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117335</xdr:rowOff>
    </xdr:from>
    <xdr:to>
      <xdr:col>107</xdr:col>
      <xdr:colOff>50800</xdr:colOff>
      <xdr:row>58</xdr:row>
      <xdr:rowOff>144996</xdr:rowOff>
    </xdr:to>
    <xdr:cxnSp macro="">
      <xdr:nvCxnSpPr>
        <xdr:cNvPr id="808" name="直線コネクタ 807"/>
        <xdr:cNvCxnSpPr/>
      </xdr:nvCxnSpPr>
      <xdr:spPr>
        <a:xfrm flipV="1">
          <a:off x="19545300" y="10061435"/>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97790</xdr:rowOff>
    </xdr:from>
    <xdr:to>
      <xdr:col>102</xdr:col>
      <xdr:colOff>114300</xdr:colOff>
      <xdr:row>58</xdr:row>
      <xdr:rowOff>144996</xdr:rowOff>
    </xdr:to>
    <xdr:cxnSp macro="">
      <xdr:nvCxnSpPr>
        <xdr:cNvPr id="811" name="直線コネクタ 810"/>
        <xdr:cNvCxnSpPr/>
      </xdr:nvCxnSpPr>
      <xdr:spPr>
        <a:xfrm>
          <a:off x="18656300" y="10041890"/>
          <a:ext cx="889000" cy="4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94500</xdr:rowOff>
    </xdr:from>
    <xdr:to>
      <xdr:col>116</xdr:col>
      <xdr:colOff>114300</xdr:colOff>
      <xdr:row>59</xdr:row>
      <xdr:rowOff>24650</xdr:rowOff>
    </xdr:to>
    <xdr:sp macro="" textlink="">
      <xdr:nvSpPr>
        <xdr:cNvPr id="821" name="楕円 820"/>
        <xdr:cNvSpPr/>
      </xdr:nvSpPr>
      <xdr:spPr>
        <a:xfrm>
          <a:off x="22110700" y="100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50677</xdr:rowOff>
    </xdr:from>
    <xdr:ext cx="469744" cy="259045"/>
    <xdr:sp macro="" textlink="">
      <xdr:nvSpPr>
        <xdr:cNvPr id="822" name="貸付金該当値テキスト"/>
        <xdr:cNvSpPr txBox="1"/>
      </xdr:nvSpPr>
      <xdr:spPr>
        <a:xfrm>
          <a:off x="22212300" y="999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94615</xdr:rowOff>
    </xdr:from>
    <xdr:to>
      <xdr:col>112</xdr:col>
      <xdr:colOff>38100</xdr:colOff>
      <xdr:row>59</xdr:row>
      <xdr:rowOff>24765</xdr:rowOff>
    </xdr:to>
    <xdr:sp macro="" textlink="">
      <xdr:nvSpPr>
        <xdr:cNvPr id="823" name="楕円 822"/>
        <xdr:cNvSpPr/>
      </xdr:nvSpPr>
      <xdr:spPr>
        <a:xfrm>
          <a:off x="21272500" y="100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15892</xdr:rowOff>
    </xdr:from>
    <xdr:ext cx="469744" cy="259045"/>
    <xdr:sp macro="" textlink="">
      <xdr:nvSpPr>
        <xdr:cNvPr id="824" name="テキスト ボックス 823"/>
        <xdr:cNvSpPr txBox="1"/>
      </xdr:nvSpPr>
      <xdr:spPr>
        <a:xfrm>
          <a:off x="21088428" y="1013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66535</xdr:rowOff>
    </xdr:from>
    <xdr:to>
      <xdr:col>107</xdr:col>
      <xdr:colOff>101600</xdr:colOff>
      <xdr:row>58</xdr:row>
      <xdr:rowOff>168135</xdr:rowOff>
    </xdr:to>
    <xdr:sp macro="" textlink="">
      <xdr:nvSpPr>
        <xdr:cNvPr id="825" name="楕円 824"/>
        <xdr:cNvSpPr/>
      </xdr:nvSpPr>
      <xdr:spPr>
        <a:xfrm>
          <a:off x="20383500" y="1001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159262</xdr:rowOff>
    </xdr:from>
    <xdr:ext cx="469744" cy="259045"/>
    <xdr:sp macro="" textlink="">
      <xdr:nvSpPr>
        <xdr:cNvPr id="826" name="テキスト ボックス 825"/>
        <xdr:cNvSpPr txBox="1"/>
      </xdr:nvSpPr>
      <xdr:spPr>
        <a:xfrm>
          <a:off x="20199428" y="1010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94196</xdr:rowOff>
    </xdr:from>
    <xdr:to>
      <xdr:col>102</xdr:col>
      <xdr:colOff>165100</xdr:colOff>
      <xdr:row>59</xdr:row>
      <xdr:rowOff>24346</xdr:rowOff>
    </xdr:to>
    <xdr:sp macro="" textlink="">
      <xdr:nvSpPr>
        <xdr:cNvPr id="827" name="楕円 826"/>
        <xdr:cNvSpPr/>
      </xdr:nvSpPr>
      <xdr:spPr>
        <a:xfrm>
          <a:off x="19494500" y="1003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15473</xdr:rowOff>
    </xdr:from>
    <xdr:ext cx="469744" cy="259045"/>
    <xdr:sp macro="" textlink="">
      <xdr:nvSpPr>
        <xdr:cNvPr id="828" name="テキスト ボックス 827"/>
        <xdr:cNvSpPr txBox="1"/>
      </xdr:nvSpPr>
      <xdr:spPr>
        <a:xfrm>
          <a:off x="19310428" y="1013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46990</xdr:rowOff>
    </xdr:from>
    <xdr:to>
      <xdr:col>98</xdr:col>
      <xdr:colOff>38100</xdr:colOff>
      <xdr:row>58</xdr:row>
      <xdr:rowOff>148590</xdr:rowOff>
    </xdr:to>
    <xdr:sp macro="" textlink="">
      <xdr:nvSpPr>
        <xdr:cNvPr id="829" name="楕円 828"/>
        <xdr:cNvSpPr/>
      </xdr:nvSpPr>
      <xdr:spPr>
        <a:xfrm>
          <a:off x="18605500" y="999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139717</xdr:rowOff>
    </xdr:from>
    <xdr:ext cx="469744" cy="259045"/>
    <xdr:sp macro="" textlink="">
      <xdr:nvSpPr>
        <xdr:cNvPr id="830" name="テキスト ボックス 829"/>
        <xdr:cNvSpPr txBox="1"/>
      </xdr:nvSpPr>
      <xdr:spPr>
        <a:xfrm>
          <a:off x="18421428" y="1008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93591</xdr:rowOff>
    </xdr:from>
    <xdr:to>
      <xdr:col>116</xdr:col>
      <xdr:colOff>63500</xdr:colOff>
      <xdr:row>76</xdr:row>
      <xdr:rowOff>131584</xdr:rowOff>
    </xdr:to>
    <xdr:cxnSp macro="">
      <xdr:nvCxnSpPr>
        <xdr:cNvPr id="858" name="直線コネクタ 857"/>
        <xdr:cNvCxnSpPr/>
      </xdr:nvCxnSpPr>
      <xdr:spPr>
        <a:xfrm flipV="1">
          <a:off x="21323300" y="13123791"/>
          <a:ext cx="838200" cy="3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9" name="繰出金平均値テキスト"/>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94689</xdr:rowOff>
    </xdr:from>
    <xdr:to>
      <xdr:col>111</xdr:col>
      <xdr:colOff>177800</xdr:colOff>
      <xdr:row>76</xdr:row>
      <xdr:rowOff>131584</xdr:rowOff>
    </xdr:to>
    <xdr:cxnSp macro="">
      <xdr:nvCxnSpPr>
        <xdr:cNvPr id="861" name="直線コネクタ 860"/>
        <xdr:cNvCxnSpPr/>
      </xdr:nvCxnSpPr>
      <xdr:spPr>
        <a:xfrm>
          <a:off x="20434300" y="13124889"/>
          <a:ext cx="889000" cy="3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3" name="テキスト ボックス 862"/>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94689</xdr:rowOff>
    </xdr:from>
    <xdr:to>
      <xdr:col>107</xdr:col>
      <xdr:colOff>50800</xdr:colOff>
      <xdr:row>76</xdr:row>
      <xdr:rowOff>118875</xdr:rowOff>
    </xdr:to>
    <xdr:cxnSp macro="">
      <xdr:nvCxnSpPr>
        <xdr:cNvPr id="864" name="直線コネクタ 863"/>
        <xdr:cNvCxnSpPr/>
      </xdr:nvCxnSpPr>
      <xdr:spPr>
        <a:xfrm flipV="1">
          <a:off x="19545300" y="13124889"/>
          <a:ext cx="8890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6" name="テキスト ボックス 865"/>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118875</xdr:rowOff>
    </xdr:from>
    <xdr:to>
      <xdr:col>102</xdr:col>
      <xdr:colOff>114300</xdr:colOff>
      <xdr:row>76</xdr:row>
      <xdr:rowOff>151336</xdr:rowOff>
    </xdr:to>
    <xdr:cxnSp macro="">
      <xdr:nvCxnSpPr>
        <xdr:cNvPr id="867" name="直線コネクタ 866"/>
        <xdr:cNvCxnSpPr/>
      </xdr:nvCxnSpPr>
      <xdr:spPr>
        <a:xfrm flipV="1">
          <a:off x="18656300" y="13149075"/>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49316</xdr:rowOff>
    </xdr:from>
    <xdr:ext cx="534377" cy="259045"/>
    <xdr:sp macro="" textlink="">
      <xdr:nvSpPr>
        <xdr:cNvPr id="869" name="テキスト ボックス 868"/>
        <xdr:cNvSpPr txBox="1"/>
      </xdr:nvSpPr>
      <xdr:spPr>
        <a:xfrm>
          <a:off x="19278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42791</xdr:rowOff>
    </xdr:from>
    <xdr:to>
      <xdr:col>116</xdr:col>
      <xdr:colOff>114300</xdr:colOff>
      <xdr:row>76</xdr:row>
      <xdr:rowOff>144391</xdr:rowOff>
    </xdr:to>
    <xdr:sp macro="" textlink="">
      <xdr:nvSpPr>
        <xdr:cNvPr id="877" name="楕円 876"/>
        <xdr:cNvSpPr/>
      </xdr:nvSpPr>
      <xdr:spPr>
        <a:xfrm>
          <a:off x="22110700" y="1307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21218</xdr:rowOff>
    </xdr:from>
    <xdr:ext cx="534377" cy="259045"/>
    <xdr:sp macro="" textlink="">
      <xdr:nvSpPr>
        <xdr:cNvPr id="878" name="繰出金該当値テキスト"/>
        <xdr:cNvSpPr txBox="1"/>
      </xdr:nvSpPr>
      <xdr:spPr>
        <a:xfrm>
          <a:off x="22212300" y="1305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80784</xdr:rowOff>
    </xdr:from>
    <xdr:to>
      <xdr:col>112</xdr:col>
      <xdr:colOff>38100</xdr:colOff>
      <xdr:row>77</xdr:row>
      <xdr:rowOff>10934</xdr:rowOff>
    </xdr:to>
    <xdr:sp macro="" textlink="">
      <xdr:nvSpPr>
        <xdr:cNvPr id="879" name="楕円 878"/>
        <xdr:cNvSpPr/>
      </xdr:nvSpPr>
      <xdr:spPr>
        <a:xfrm>
          <a:off x="21272500" y="1311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2061</xdr:rowOff>
    </xdr:from>
    <xdr:ext cx="534377" cy="259045"/>
    <xdr:sp macro="" textlink="">
      <xdr:nvSpPr>
        <xdr:cNvPr id="880" name="テキスト ボックス 879"/>
        <xdr:cNvSpPr txBox="1"/>
      </xdr:nvSpPr>
      <xdr:spPr>
        <a:xfrm>
          <a:off x="21056111" y="1320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43889</xdr:rowOff>
    </xdr:from>
    <xdr:to>
      <xdr:col>107</xdr:col>
      <xdr:colOff>101600</xdr:colOff>
      <xdr:row>76</xdr:row>
      <xdr:rowOff>145489</xdr:rowOff>
    </xdr:to>
    <xdr:sp macro="" textlink="">
      <xdr:nvSpPr>
        <xdr:cNvPr id="881" name="楕円 880"/>
        <xdr:cNvSpPr/>
      </xdr:nvSpPr>
      <xdr:spPr>
        <a:xfrm>
          <a:off x="20383500" y="130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136616</xdr:rowOff>
    </xdr:from>
    <xdr:ext cx="534377" cy="259045"/>
    <xdr:sp macro="" textlink="">
      <xdr:nvSpPr>
        <xdr:cNvPr id="882" name="テキスト ボックス 881"/>
        <xdr:cNvSpPr txBox="1"/>
      </xdr:nvSpPr>
      <xdr:spPr>
        <a:xfrm>
          <a:off x="20167111" y="1316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68075</xdr:rowOff>
    </xdr:from>
    <xdr:to>
      <xdr:col>102</xdr:col>
      <xdr:colOff>165100</xdr:colOff>
      <xdr:row>76</xdr:row>
      <xdr:rowOff>169675</xdr:rowOff>
    </xdr:to>
    <xdr:sp macro="" textlink="">
      <xdr:nvSpPr>
        <xdr:cNvPr id="883" name="楕円 882"/>
        <xdr:cNvSpPr/>
      </xdr:nvSpPr>
      <xdr:spPr>
        <a:xfrm>
          <a:off x="19494500" y="1309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160802</xdr:rowOff>
    </xdr:from>
    <xdr:ext cx="534377" cy="259045"/>
    <xdr:sp macro="" textlink="">
      <xdr:nvSpPr>
        <xdr:cNvPr id="884" name="テキスト ボックス 883"/>
        <xdr:cNvSpPr txBox="1"/>
      </xdr:nvSpPr>
      <xdr:spPr>
        <a:xfrm>
          <a:off x="19278111" y="1319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100536</xdr:rowOff>
    </xdr:from>
    <xdr:to>
      <xdr:col>98</xdr:col>
      <xdr:colOff>38100</xdr:colOff>
      <xdr:row>77</xdr:row>
      <xdr:rowOff>30686</xdr:rowOff>
    </xdr:to>
    <xdr:sp macro="" textlink="">
      <xdr:nvSpPr>
        <xdr:cNvPr id="885" name="楕円 884"/>
        <xdr:cNvSpPr/>
      </xdr:nvSpPr>
      <xdr:spPr>
        <a:xfrm>
          <a:off x="18605500" y="1313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21813</xdr:rowOff>
    </xdr:from>
    <xdr:ext cx="534377" cy="259045"/>
    <xdr:sp macro="" textlink="">
      <xdr:nvSpPr>
        <xdr:cNvPr id="886" name="テキスト ボックス 885"/>
        <xdr:cNvSpPr txBox="1"/>
      </xdr:nvSpPr>
      <xdr:spPr>
        <a:xfrm>
          <a:off x="18389111" y="1322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baseline="0">
              <a:latin typeface="ＭＳ Ｐゴシック" panose="020B0600070205080204" pitchFamily="50" charset="-128"/>
              <a:ea typeface="ＭＳ Ｐゴシック" panose="020B0600070205080204" pitchFamily="50" charset="-128"/>
            </a:rPr>
            <a:t>381,863</a:t>
          </a:r>
          <a:r>
            <a:rPr kumimoji="1" lang="ja-JP" altLang="en-US" sz="1300" baseline="0">
              <a:latin typeface="ＭＳ Ｐゴシック" panose="020B0600070205080204" pitchFamily="50" charset="-128"/>
              <a:ea typeface="ＭＳ Ｐゴシック" panose="020B0600070205080204" pitchFamily="50" charset="-128"/>
            </a:rPr>
            <a:t>円となっている。主な構成項目である扶助費は、住民一人当たり</a:t>
          </a:r>
          <a:r>
            <a:rPr kumimoji="1" lang="en-US" altLang="ja-JP" sz="1300" baseline="0">
              <a:latin typeface="ＭＳ Ｐゴシック" panose="020B0600070205080204" pitchFamily="50" charset="-128"/>
              <a:ea typeface="ＭＳ Ｐゴシック" panose="020B0600070205080204" pitchFamily="50" charset="-128"/>
            </a:rPr>
            <a:t>90,944</a:t>
          </a:r>
          <a:r>
            <a:rPr kumimoji="1" lang="ja-JP" altLang="en-US" sz="1300" baseline="0">
              <a:latin typeface="ＭＳ Ｐゴシック" panose="020B0600070205080204" pitchFamily="50" charset="-128"/>
              <a:ea typeface="ＭＳ Ｐゴシック" panose="020B0600070205080204" pitchFamily="50" charset="-128"/>
            </a:rPr>
            <a:t>円となっており、その要因は乳幼児関係及び障害児関係経費の増加があげられる。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類似団体と比較し、人件費は</a:t>
          </a:r>
          <a:r>
            <a:rPr kumimoji="1" lang="en-US" altLang="ja-JP" sz="1300" baseline="0">
              <a:latin typeface="ＭＳ Ｐゴシック" panose="020B0600070205080204" pitchFamily="50" charset="-128"/>
              <a:ea typeface="ＭＳ Ｐゴシック" panose="020B0600070205080204" pitchFamily="50" charset="-128"/>
            </a:rPr>
            <a:t>17,033</a:t>
          </a:r>
          <a:r>
            <a:rPr kumimoji="1" lang="ja-JP" altLang="en-US" sz="1300" baseline="0">
              <a:latin typeface="ＭＳ Ｐゴシック" panose="020B0600070205080204" pitchFamily="50" charset="-128"/>
              <a:ea typeface="ＭＳ Ｐゴシック" panose="020B0600070205080204" pitchFamily="50" charset="-128"/>
            </a:rPr>
            <a:t>円低く、補助費等は</a:t>
          </a:r>
          <a:r>
            <a:rPr kumimoji="1" lang="en-US" altLang="ja-JP" sz="1300" baseline="0">
              <a:latin typeface="ＭＳ Ｐゴシック" panose="020B0600070205080204" pitchFamily="50" charset="-128"/>
              <a:ea typeface="ＭＳ Ｐゴシック" panose="020B0600070205080204" pitchFamily="50" charset="-128"/>
            </a:rPr>
            <a:t>12,974</a:t>
          </a:r>
          <a:r>
            <a:rPr kumimoji="1" lang="ja-JP" altLang="en-US" sz="1300" baseline="0">
              <a:latin typeface="ＭＳ Ｐゴシック" panose="020B0600070205080204" pitchFamily="50" charset="-128"/>
              <a:ea typeface="ＭＳ Ｐゴシック" panose="020B0600070205080204" pitchFamily="50" charset="-128"/>
            </a:rPr>
            <a:t>円高くなっていることが本市の特徴である。これは、ごみ処理業務や消防業務を一部事務組合で行っているためである。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福岡県宗像市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97,136
96,484
119.94
37,648,347
37,092,703
440,277
19,575,134
25,822,548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52375</xdr:rowOff>
    </xdr:from>
    <xdr:to>
      <xdr:col>24</xdr:col>
      <xdr:colOff>63500</xdr:colOff>
      <xdr:row>37</xdr:row>
      <xdr:rowOff>54204</xdr:rowOff>
    </xdr:to>
    <xdr:cxnSp macro="">
      <xdr:nvCxnSpPr>
        <xdr:cNvPr id="59" name="直線コネクタ 58"/>
        <xdr:cNvCxnSpPr/>
      </xdr:nvCxnSpPr>
      <xdr:spPr>
        <a:xfrm>
          <a:off x="3797300" y="6396025"/>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52375</xdr:rowOff>
    </xdr:from>
    <xdr:to>
      <xdr:col>19</xdr:col>
      <xdr:colOff>177800</xdr:colOff>
      <xdr:row>37</xdr:row>
      <xdr:rowOff>94437</xdr:rowOff>
    </xdr:to>
    <xdr:cxnSp macro="">
      <xdr:nvCxnSpPr>
        <xdr:cNvPr id="62" name="直線コネクタ 61"/>
        <xdr:cNvCxnSpPr/>
      </xdr:nvCxnSpPr>
      <xdr:spPr>
        <a:xfrm flipV="1">
          <a:off x="2908300" y="6396025"/>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147930</xdr:rowOff>
    </xdr:from>
    <xdr:to>
      <xdr:col>15</xdr:col>
      <xdr:colOff>50800</xdr:colOff>
      <xdr:row>37</xdr:row>
      <xdr:rowOff>94437</xdr:rowOff>
    </xdr:to>
    <xdr:cxnSp macro="">
      <xdr:nvCxnSpPr>
        <xdr:cNvPr id="65" name="直線コネクタ 64"/>
        <xdr:cNvCxnSpPr/>
      </xdr:nvCxnSpPr>
      <xdr:spPr>
        <a:xfrm>
          <a:off x="2019300" y="6320130"/>
          <a:ext cx="889000" cy="11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147930</xdr:rowOff>
    </xdr:from>
    <xdr:to>
      <xdr:col>10</xdr:col>
      <xdr:colOff>114300</xdr:colOff>
      <xdr:row>37</xdr:row>
      <xdr:rowOff>27686</xdr:rowOff>
    </xdr:to>
    <xdr:cxnSp macro="">
      <xdr:nvCxnSpPr>
        <xdr:cNvPr id="68" name="直線コネクタ 67"/>
        <xdr:cNvCxnSpPr/>
      </xdr:nvCxnSpPr>
      <xdr:spPr>
        <a:xfrm flipV="1">
          <a:off x="1130300" y="6320130"/>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136618</xdr:rowOff>
    </xdr:from>
    <xdr:ext cx="469744" cy="259045"/>
    <xdr:sp macro="" textlink="">
      <xdr:nvSpPr>
        <xdr:cNvPr id="70" name="テキスト ボックス 69"/>
        <xdr:cNvSpPr txBox="1"/>
      </xdr:nvSpPr>
      <xdr:spPr>
        <a:xfrm>
          <a:off x="1784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3404</xdr:rowOff>
    </xdr:from>
    <xdr:to>
      <xdr:col>24</xdr:col>
      <xdr:colOff>114300</xdr:colOff>
      <xdr:row>37</xdr:row>
      <xdr:rowOff>105004</xdr:rowOff>
    </xdr:to>
    <xdr:sp macro="" textlink="">
      <xdr:nvSpPr>
        <xdr:cNvPr id="78" name="楕円 77"/>
        <xdr:cNvSpPr/>
      </xdr:nvSpPr>
      <xdr:spPr>
        <a:xfrm>
          <a:off x="4584700" y="63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153281</xdr:rowOff>
    </xdr:from>
    <xdr:ext cx="469744" cy="259045"/>
    <xdr:sp macro="" textlink="">
      <xdr:nvSpPr>
        <xdr:cNvPr id="79" name="議会費該当値テキスト"/>
        <xdr:cNvSpPr txBox="1"/>
      </xdr:nvSpPr>
      <xdr:spPr>
        <a:xfrm>
          <a:off x="4686300" y="632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1575</xdr:rowOff>
    </xdr:from>
    <xdr:to>
      <xdr:col>20</xdr:col>
      <xdr:colOff>38100</xdr:colOff>
      <xdr:row>37</xdr:row>
      <xdr:rowOff>103175</xdr:rowOff>
    </xdr:to>
    <xdr:sp macro="" textlink="">
      <xdr:nvSpPr>
        <xdr:cNvPr id="80" name="楕円 79"/>
        <xdr:cNvSpPr/>
      </xdr:nvSpPr>
      <xdr:spPr>
        <a:xfrm>
          <a:off x="3746500" y="63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94302</xdr:rowOff>
    </xdr:from>
    <xdr:ext cx="469744" cy="259045"/>
    <xdr:sp macro="" textlink="">
      <xdr:nvSpPr>
        <xdr:cNvPr id="81" name="テキスト ボックス 80"/>
        <xdr:cNvSpPr txBox="1"/>
      </xdr:nvSpPr>
      <xdr:spPr>
        <a:xfrm>
          <a:off x="3562428" y="643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43637</xdr:rowOff>
    </xdr:from>
    <xdr:to>
      <xdr:col>15</xdr:col>
      <xdr:colOff>101600</xdr:colOff>
      <xdr:row>37</xdr:row>
      <xdr:rowOff>145237</xdr:rowOff>
    </xdr:to>
    <xdr:sp macro="" textlink="">
      <xdr:nvSpPr>
        <xdr:cNvPr id="82" name="楕円 81"/>
        <xdr:cNvSpPr/>
      </xdr:nvSpPr>
      <xdr:spPr>
        <a:xfrm>
          <a:off x="2857500" y="63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136364</xdr:rowOff>
    </xdr:from>
    <xdr:ext cx="469744" cy="259045"/>
    <xdr:sp macro="" textlink="">
      <xdr:nvSpPr>
        <xdr:cNvPr id="83" name="テキスト ボックス 82"/>
        <xdr:cNvSpPr txBox="1"/>
      </xdr:nvSpPr>
      <xdr:spPr>
        <a:xfrm>
          <a:off x="2673428" y="6480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97130</xdr:rowOff>
    </xdr:from>
    <xdr:to>
      <xdr:col>10</xdr:col>
      <xdr:colOff>165100</xdr:colOff>
      <xdr:row>37</xdr:row>
      <xdr:rowOff>27280</xdr:rowOff>
    </xdr:to>
    <xdr:sp macro="" textlink="">
      <xdr:nvSpPr>
        <xdr:cNvPr id="84" name="楕円 83"/>
        <xdr:cNvSpPr/>
      </xdr:nvSpPr>
      <xdr:spPr>
        <a:xfrm>
          <a:off x="1968500" y="62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18407</xdr:rowOff>
    </xdr:from>
    <xdr:ext cx="469744" cy="259045"/>
    <xdr:sp macro="" textlink="">
      <xdr:nvSpPr>
        <xdr:cNvPr id="85" name="テキスト ボックス 84"/>
        <xdr:cNvSpPr txBox="1"/>
      </xdr:nvSpPr>
      <xdr:spPr>
        <a:xfrm>
          <a:off x="1784428" y="636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148336</xdr:rowOff>
    </xdr:from>
    <xdr:to>
      <xdr:col>6</xdr:col>
      <xdr:colOff>38100</xdr:colOff>
      <xdr:row>37</xdr:row>
      <xdr:rowOff>78486</xdr:rowOff>
    </xdr:to>
    <xdr:sp macro="" textlink="">
      <xdr:nvSpPr>
        <xdr:cNvPr id="86" name="楕円 85"/>
        <xdr:cNvSpPr/>
      </xdr:nvSpPr>
      <xdr:spPr>
        <a:xfrm>
          <a:off x="1079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69613</xdr:rowOff>
    </xdr:from>
    <xdr:ext cx="469744" cy="259045"/>
    <xdr:sp macro="" textlink="">
      <xdr:nvSpPr>
        <xdr:cNvPr id="87" name="テキスト ボックス 86"/>
        <xdr:cNvSpPr txBox="1"/>
      </xdr:nvSpPr>
      <xdr:spPr>
        <a:xfrm>
          <a:off x="895428" y="641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142346</xdr:rowOff>
    </xdr:from>
    <xdr:to>
      <xdr:col>24</xdr:col>
      <xdr:colOff>63500</xdr:colOff>
      <xdr:row>55</xdr:row>
      <xdr:rowOff>104071</xdr:rowOff>
    </xdr:to>
    <xdr:cxnSp macro="">
      <xdr:nvCxnSpPr>
        <xdr:cNvPr id="119" name="直線コネクタ 118"/>
        <xdr:cNvCxnSpPr/>
      </xdr:nvCxnSpPr>
      <xdr:spPr>
        <a:xfrm flipV="1">
          <a:off x="3797300" y="9400646"/>
          <a:ext cx="838200" cy="13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104328</xdr:rowOff>
    </xdr:from>
    <xdr:ext cx="534377" cy="259045"/>
    <xdr:sp macro="" textlink="">
      <xdr:nvSpPr>
        <xdr:cNvPr id="120" name="総務費平均値テキスト"/>
        <xdr:cNvSpPr txBox="1"/>
      </xdr:nvSpPr>
      <xdr:spPr>
        <a:xfrm>
          <a:off x="4686300" y="9705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104071</xdr:rowOff>
    </xdr:from>
    <xdr:to>
      <xdr:col>19</xdr:col>
      <xdr:colOff>177800</xdr:colOff>
      <xdr:row>56</xdr:row>
      <xdr:rowOff>59217</xdr:rowOff>
    </xdr:to>
    <xdr:cxnSp macro="">
      <xdr:nvCxnSpPr>
        <xdr:cNvPr id="122" name="直線コネクタ 121"/>
        <xdr:cNvCxnSpPr/>
      </xdr:nvCxnSpPr>
      <xdr:spPr>
        <a:xfrm flipV="1">
          <a:off x="2908300" y="9533821"/>
          <a:ext cx="889000" cy="12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15516</xdr:rowOff>
    </xdr:from>
    <xdr:ext cx="534377" cy="259045"/>
    <xdr:sp macro="" textlink="">
      <xdr:nvSpPr>
        <xdr:cNvPr id="124" name="テキスト ボックス 123"/>
        <xdr:cNvSpPr txBox="1"/>
      </xdr:nvSpPr>
      <xdr:spPr>
        <a:xfrm>
          <a:off x="3530111" y="978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18983</xdr:rowOff>
    </xdr:from>
    <xdr:to>
      <xdr:col>15</xdr:col>
      <xdr:colOff>50800</xdr:colOff>
      <xdr:row>56</xdr:row>
      <xdr:rowOff>59217</xdr:rowOff>
    </xdr:to>
    <xdr:cxnSp macro="">
      <xdr:nvCxnSpPr>
        <xdr:cNvPr id="125" name="直線コネクタ 124"/>
        <xdr:cNvCxnSpPr/>
      </xdr:nvCxnSpPr>
      <xdr:spPr>
        <a:xfrm>
          <a:off x="2019300" y="9448733"/>
          <a:ext cx="889000" cy="2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32172</xdr:rowOff>
    </xdr:from>
    <xdr:ext cx="534377" cy="259045"/>
    <xdr:sp macro="" textlink="">
      <xdr:nvSpPr>
        <xdr:cNvPr id="127" name="テキスト ボックス 126"/>
        <xdr:cNvSpPr txBox="1"/>
      </xdr:nvSpPr>
      <xdr:spPr>
        <a:xfrm>
          <a:off x="2641111" y="98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18983</xdr:rowOff>
    </xdr:from>
    <xdr:to>
      <xdr:col>10</xdr:col>
      <xdr:colOff>114300</xdr:colOff>
      <xdr:row>56</xdr:row>
      <xdr:rowOff>168912</xdr:rowOff>
    </xdr:to>
    <xdr:cxnSp macro="">
      <xdr:nvCxnSpPr>
        <xdr:cNvPr id="128" name="直線コネクタ 127"/>
        <xdr:cNvCxnSpPr/>
      </xdr:nvCxnSpPr>
      <xdr:spPr>
        <a:xfrm flipV="1">
          <a:off x="1130300" y="9448733"/>
          <a:ext cx="889000" cy="32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122600</xdr:rowOff>
    </xdr:from>
    <xdr:ext cx="534377" cy="259045"/>
    <xdr:sp macro="" textlink="">
      <xdr:nvSpPr>
        <xdr:cNvPr id="130" name="テキスト ボックス 129"/>
        <xdr:cNvSpPr txBox="1"/>
      </xdr:nvSpPr>
      <xdr:spPr>
        <a:xfrm>
          <a:off x="1752111" y="972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91546</xdr:rowOff>
    </xdr:from>
    <xdr:to>
      <xdr:col>24</xdr:col>
      <xdr:colOff>114300</xdr:colOff>
      <xdr:row>55</xdr:row>
      <xdr:rowOff>21696</xdr:rowOff>
    </xdr:to>
    <xdr:sp macro="" textlink="">
      <xdr:nvSpPr>
        <xdr:cNvPr id="138" name="楕円 137"/>
        <xdr:cNvSpPr/>
      </xdr:nvSpPr>
      <xdr:spPr>
        <a:xfrm>
          <a:off x="4584700" y="93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114423</xdr:rowOff>
    </xdr:from>
    <xdr:ext cx="534377" cy="259045"/>
    <xdr:sp macro="" textlink="">
      <xdr:nvSpPr>
        <xdr:cNvPr id="139" name="総務費該当値テキスト"/>
        <xdr:cNvSpPr txBox="1"/>
      </xdr:nvSpPr>
      <xdr:spPr>
        <a:xfrm>
          <a:off x="4686300" y="92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53271</xdr:rowOff>
    </xdr:from>
    <xdr:to>
      <xdr:col>20</xdr:col>
      <xdr:colOff>38100</xdr:colOff>
      <xdr:row>55</xdr:row>
      <xdr:rowOff>154871</xdr:rowOff>
    </xdr:to>
    <xdr:sp macro="" textlink="">
      <xdr:nvSpPr>
        <xdr:cNvPr id="140" name="楕円 139"/>
        <xdr:cNvSpPr/>
      </xdr:nvSpPr>
      <xdr:spPr>
        <a:xfrm>
          <a:off x="3746500" y="948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171398</xdr:rowOff>
    </xdr:from>
    <xdr:ext cx="534377" cy="259045"/>
    <xdr:sp macro="" textlink="">
      <xdr:nvSpPr>
        <xdr:cNvPr id="141" name="テキスト ボックス 140"/>
        <xdr:cNvSpPr txBox="1"/>
      </xdr:nvSpPr>
      <xdr:spPr>
        <a:xfrm>
          <a:off x="3530111" y="925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8417</xdr:rowOff>
    </xdr:from>
    <xdr:to>
      <xdr:col>15</xdr:col>
      <xdr:colOff>101600</xdr:colOff>
      <xdr:row>56</xdr:row>
      <xdr:rowOff>110017</xdr:rowOff>
    </xdr:to>
    <xdr:sp macro="" textlink="">
      <xdr:nvSpPr>
        <xdr:cNvPr id="142" name="楕円 141"/>
        <xdr:cNvSpPr/>
      </xdr:nvSpPr>
      <xdr:spPr>
        <a:xfrm>
          <a:off x="2857500" y="960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126544</xdr:rowOff>
    </xdr:from>
    <xdr:ext cx="534377" cy="259045"/>
    <xdr:sp macro="" textlink="">
      <xdr:nvSpPr>
        <xdr:cNvPr id="143" name="テキスト ボックス 142"/>
        <xdr:cNvSpPr txBox="1"/>
      </xdr:nvSpPr>
      <xdr:spPr>
        <a:xfrm>
          <a:off x="2641111" y="93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139633</xdr:rowOff>
    </xdr:from>
    <xdr:to>
      <xdr:col>10</xdr:col>
      <xdr:colOff>165100</xdr:colOff>
      <xdr:row>55</xdr:row>
      <xdr:rowOff>69783</xdr:rowOff>
    </xdr:to>
    <xdr:sp macro="" textlink="">
      <xdr:nvSpPr>
        <xdr:cNvPr id="144" name="楕円 143"/>
        <xdr:cNvSpPr/>
      </xdr:nvSpPr>
      <xdr:spPr>
        <a:xfrm>
          <a:off x="1968500" y="939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86310</xdr:rowOff>
    </xdr:from>
    <xdr:ext cx="534377" cy="259045"/>
    <xdr:sp macro="" textlink="">
      <xdr:nvSpPr>
        <xdr:cNvPr id="145" name="テキスト ボックス 144"/>
        <xdr:cNvSpPr txBox="1"/>
      </xdr:nvSpPr>
      <xdr:spPr>
        <a:xfrm>
          <a:off x="1752111" y="917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118112</xdr:rowOff>
    </xdr:from>
    <xdr:to>
      <xdr:col>6</xdr:col>
      <xdr:colOff>38100</xdr:colOff>
      <xdr:row>57</xdr:row>
      <xdr:rowOff>48262</xdr:rowOff>
    </xdr:to>
    <xdr:sp macro="" textlink="">
      <xdr:nvSpPr>
        <xdr:cNvPr id="146" name="楕円 145"/>
        <xdr:cNvSpPr/>
      </xdr:nvSpPr>
      <xdr:spPr>
        <a:xfrm>
          <a:off x="1079500" y="971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39389</xdr:rowOff>
    </xdr:from>
    <xdr:ext cx="534377" cy="259045"/>
    <xdr:sp macro="" textlink="">
      <xdr:nvSpPr>
        <xdr:cNvPr id="147" name="テキスト ボックス 146"/>
        <xdr:cNvSpPr txBox="1"/>
      </xdr:nvSpPr>
      <xdr:spPr>
        <a:xfrm>
          <a:off x="863111" y="98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67539</xdr:rowOff>
    </xdr:from>
    <xdr:to>
      <xdr:col>24</xdr:col>
      <xdr:colOff>63500</xdr:colOff>
      <xdr:row>76</xdr:row>
      <xdr:rowOff>155997</xdr:rowOff>
    </xdr:to>
    <xdr:cxnSp macro="">
      <xdr:nvCxnSpPr>
        <xdr:cNvPr id="179" name="直線コネクタ 178"/>
        <xdr:cNvCxnSpPr/>
      </xdr:nvCxnSpPr>
      <xdr:spPr>
        <a:xfrm flipV="1">
          <a:off x="3797300" y="13097739"/>
          <a:ext cx="838200" cy="8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155997</xdr:rowOff>
    </xdr:from>
    <xdr:to>
      <xdr:col>19</xdr:col>
      <xdr:colOff>177800</xdr:colOff>
      <xdr:row>77</xdr:row>
      <xdr:rowOff>20284</xdr:rowOff>
    </xdr:to>
    <xdr:cxnSp macro="">
      <xdr:nvCxnSpPr>
        <xdr:cNvPr id="182" name="直線コネクタ 181"/>
        <xdr:cNvCxnSpPr/>
      </xdr:nvCxnSpPr>
      <xdr:spPr>
        <a:xfrm flipV="1">
          <a:off x="2908300" y="13186197"/>
          <a:ext cx="889000" cy="3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4" name="テキスト ボックス 183"/>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20284</xdr:rowOff>
    </xdr:from>
    <xdr:to>
      <xdr:col>15</xdr:col>
      <xdr:colOff>50800</xdr:colOff>
      <xdr:row>77</xdr:row>
      <xdr:rowOff>64632</xdr:rowOff>
    </xdr:to>
    <xdr:cxnSp macro="">
      <xdr:nvCxnSpPr>
        <xdr:cNvPr id="185" name="直線コネクタ 184"/>
        <xdr:cNvCxnSpPr/>
      </xdr:nvCxnSpPr>
      <xdr:spPr>
        <a:xfrm flipV="1">
          <a:off x="2019300" y="13221934"/>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64632</xdr:rowOff>
    </xdr:from>
    <xdr:to>
      <xdr:col>10</xdr:col>
      <xdr:colOff>114300</xdr:colOff>
      <xdr:row>77</xdr:row>
      <xdr:rowOff>124329</xdr:rowOff>
    </xdr:to>
    <xdr:cxnSp macro="">
      <xdr:nvCxnSpPr>
        <xdr:cNvPr id="188" name="直線コネクタ 187"/>
        <xdr:cNvCxnSpPr/>
      </xdr:nvCxnSpPr>
      <xdr:spPr>
        <a:xfrm flipV="1">
          <a:off x="1130300" y="13266282"/>
          <a:ext cx="889000" cy="5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90" name="テキスト ボックス 189"/>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16739</xdr:rowOff>
    </xdr:from>
    <xdr:to>
      <xdr:col>24</xdr:col>
      <xdr:colOff>114300</xdr:colOff>
      <xdr:row>76</xdr:row>
      <xdr:rowOff>118339</xdr:rowOff>
    </xdr:to>
    <xdr:sp macro="" textlink="">
      <xdr:nvSpPr>
        <xdr:cNvPr id="198" name="楕円 197"/>
        <xdr:cNvSpPr/>
      </xdr:nvSpPr>
      <xdr:spPr>
        <a:xfrm>
          <a:off x="4584700" y="1304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166616</xdr:rowOff>
    </xdr:from>
    <xdr:ext cx="599010" cy="259045"/>
    <xdr:sp macro="" textlink="">
      <xdr:nvSpPr>
        <xdr:cNvPr id="199" name="民生費該当値テキスト"/>
        <xdr:cNvSpPr txBox="1"/>
      </xdr:nvSpPr>
      <xdr:spPr>
        <a:xfrm>
          <a:off x="4686300" y="13025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105197</xdr:rowOff>
    </xdr:from>
    <xdr:to>
      <xdr:col>20</xdr:col>
      <xdr:colOff>38100</xdr:colOff>
      <xdr:row>77</xdr:row>
      <xdr:rowOff>35347</xdr:rowOff>
    </xdr:to>
    <xdr:sp macro="" textlink="">
      <xdr:nvSpPr>
        <xdr:cNvPr id="200" name="楕円 199"/>
        <xdr:cNvSpPr/>
      </xdr:nvSpPr>
      <xdr:spPr>
        <a:xfrm>
          <a:off x="3746500" y="1313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26474</xdr:rowOff>
    </xdr:from>
    <xdr:ext cx="599010" cy="259045"/>
    <xdr:sp macro="" textlink="">
      <xdr:nvSpPr>
        <xdr:cNvPr id="201" name="テキスト ボックス 200"/>
        <xdr:cNvSpPr txBox="1"/>
      </xdr:nvSpPr>
      <xdr:spPr>
        <a:xfrm>
          <a:off x="3497795" y="1322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140934</xdr:rowOff>
    </xdr:from>
    <xdr:to>
      <xdr:col>15</xdr:col>
      <xdr:colOff>101600</xdr:colOff>
      <xdr:row>77</xdr:row>
      <xdr:rowOff>71084</xdr:rowOff>
    </xdr:to>
    <xdr:sp macro="" textlink="">
      <xdr:nvSpPr>
        <xdr:cNvPr id="202" name="楕円 201"/>
        <xdr:cNvSpPr/>
      </xdr:nvSpPr>
      <xdr:spPr>
        <a:xfrm>
          <a:off x="2857500" y="1317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62211</xdr:rowOff>
    </xdr:from>
    <xdr:ext cx="599010" cy="259045"/>
    <xdr:sp macro="" textlink="">
      <xdr:nvSpPr>
        <xdr:cNvPr id="203" name="テキスト ボックス 202"/>
        <xdr:cNvSpPr txBox="1"/>
      </xdr:nvSpPr>
      <xdr:spPr>
        <a:xfrm>
          <a:off x="2608795" y="13263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13832</xdr:rowOff>
    </xdr:from>
    <xdr:to>
      <xdr:col>10</xdr:col>
      <xdr:colOff>165100</xdr:colOff>
      <xdr:row>77</xdr:row>
      <xdr:rowOff>115432</xdr:rowOff>
    </xdr:to>
    <xdr:sp macro="" textlink="">
      <xdr:nvSpPr>
        <xdr:cNvPr id="204" name="楕円 203"/>
        <xdr:cNvSpPr/>
      </xdr:nvSpPr>
      <xdr:spPr>
        <a:xfrm>
          <a:off x="1968500" y="1321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106559</xdr:rowOff>
    </xdr:from>
    <xdr:ext cx="599010" cy="259045"/>
    <xdr:sp macro="" textlink="">
      <xdr:nvSpPr>
        <xdr:cNvPr id="205" name="テキスト ボックス 204"/>
        <xdr:cNvSpPr txBox="1"/>
      </xdr:nvSpPr>
      <xdr:spPr>
        <a:xfrm>
          <a:off x="1719795" y="13308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73529</xdr:rowOff>
    </xdr:from>
    <xdr:to>
      <xdr:col>6</xdr:col>
      <xdr:colOff>38100</xdr:colOff>
      <xdr:row>78</xdr:row>
      <xdr:rowOff>3679</xdr:rowOff>
    </xdr:to>
    <xdr:sp macro="" textlink="">
      <xdr:nvSpPr>
        <xdr:cNvPr id="206" name="楕円 205"/>
        <xdr:cNvSpPr/>
      </xdr:nvSpPr>
      <xdr:spPr>
        <a:xfrm>
          <a:off x="1079500" y="1327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166256</xdr:rowOff>
    </xdr:from>
    <xdr:ext cx="599010" cy="259045"/>
    <xdr:sp macro="" textlink="">
      <xdr:nvSpPr>
        <xdr:cNvPr id="207" name="テキスト ボックス 206"/>
        <xdr:cNvSpPr txBox="1"/>
      </xdr:nvSpPr>
      <xdr:spPr>
        <a:xfrm>
          <a:off x="830795" y="1336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58319</xdr:rowOff>
    </xdr:from>
    <xdr:to>
      <xdr:col>24</xdr:col>
      <xdr:colOff>63500</xdr:colOff>
      <xdr:row>98</xdr:row>
      <xdr:rowOff>100381</xdr:rowOff>
    </xdr:to>
    <xdr:cxnSp macro="">
      <xdr:nvCxnSpPr>
        <xdr:cNvPr id="239" name="直線コネクタ 238"/>
        <xdr:cNvCxnSpPr/>
      </xdr:nvCxnSpPr>
      <xdr:spPr>
        <a:xfrm>
          <a:off x="3797300" y="16860419"/>
          <a:ext cx="8382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31197</xdr:rowOff>
    </xdr:from>
    <xdr:to>
      <xdr:col>19</xdr:col>
      <xdr:colOff>177800</xdr:colOff>
      <xdr:row>98</xdr:row>
      <xdr:rowOff>58319</xdr:rowOff>
    </xdr:to>
    <xdr:cxnSp macro="">
      <xdr:nvCxnSpPr>
        <xdr:cNvPr id="242" name="直線コネクタ 241"/>
        <xdr:cNvCxnSpPr/>
      </xdr:nvCxnSpPr>
      <xdr:spPr>
        <a:xfrm>
          <a:off x="2908300" y="16833297"/>
          <a:ext cx="889000" cy="2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29482</xdr:rowOff>
    </xdr:from>
    <xdr:to>
      <xdr:col>15</xdr:col>
      <xdr:colOff>50800</xdr:colOff>
      <xdr:row>98</xdr:row>
      <xdr:rowOff>31197</xdr:rowOff>
    </xdr:to>
    <xdr:cxnSp macro="">
      <xdr:nvCxnSpPr>
        <xdr:cNvPr id="245" name="直線コネクタ 244"/>
        <xdr:cNvCxnSpPr/>
      </xdr:nvCxnSpPr>
      <xdr:spPr>
        <a:xfrm>
          <a:off x="2019300" y="16831582"/>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92245</xdr:rowOff>
    </xdr:from>
    <xdr:ext cx="534377" cy="259045"/>
    <xdr:sp macro="" textlink="">
      <xdr:nvSpPr>
        <xdr:cNvPr id="247" name="テキスト ボックス 246"/>
        <xdr:cNvSpPr txBox="1"/>
      </xdr:nvSpPr>
      <xdr:spPr>
        <a:xfrm>
          <a:off x="2641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17954</xdr:rowOff>
    </xdr:from>
    <xdr:to>
      <xdr:col>10</xdr:col>
      <xdr:colOff>114300</xdr:colOff>
      <xdr:row>98</xdr:row>
      <xdr:rowOff>29482</xdr:rowOff>
    </xdr:to>
    <xdr:cxnSp macro="">
      <xdr:nvCxnSpPr>
        <xdr:cNvPr id="248" name="直線コネクタ 247"/>
        <xdr:cNvCxnSpPr/>
      </xdr:nvCxnSpPr>
      <xdr:spPr>
        <a:xfrm>
          <a:off x="1130300" y="16820054"/>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123955</xdr:rowOff>
    </xdr:from>
    <xdr:ext cx="534377" cy="259045"/>
    <xdr:sp macro="" textlink="">
      <xdr:nvSpPr>
        <xdr:cNvPr id="250" name="テキスト ボックス 249"/>
        <xdr:cNvSpPr txBox="1"/>
      </xdr:nvSpPr>
      <xdr:spPr>
        <a:xfrm>
          <a:off x="1752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49581</xdr:rowOff>
    </xdr:from>
    <xdr:to>
      <xdr:col>24</xdr:col>
      <xdr:colOff>114300</xdr:colOff>
      <xdr:row>98</xdr:row>
      <xdr:rowOff>151181</xdr:rowOff>
    </xdr:to>
    <xdr:sp macro="" textlink="">
      <xdr:nvSpPr>
        <xdr:cNvPr id="258" name="楕円 257"/>
        <xdr:cNvSpPr/>
      </xdr:nvSpPr>
      <xdr:spPr>
        <a:xfrm>
          <a:off x="4584700" y="168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28008</xdr:rowOff>
    </xdr:from>
    <xdr:ext cx="534377" cy="259045"/>
    <xdr:sp macro="" textlink="">
      <xdr:nvSpPr>
        <xdr:cNvPr id="259" name="衛生費該当値テキスト"/>
        <xdr:cNvSpPr txBox="1"/>
      </xdr:nvSpPr>
      <xdr:spPr>
        <a:xfrm>
          <a:off x="4686300" y="1683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7519</xdr:rowOff>
    </xdr:from>
    <xdr:to>
      <xdr:col>20</xdr:col>
      <xdr:colOff>38100</xdr:colOff>
      <xdr:row>98</xdr:row>
      <xdr:rowOff>109119</xdr:rowOff>
    </xdr:to>
    <xdr:sp macro="" textlink="">
      <xdr:nvSpPr>
        <xdr:cNvPr id="260" name="楕円 259"/>
        <xdr:cNvSpPr/>
      </xdr:nvSpPr>
      <xdr:spPr>
        <a:xfrm>
          <a:off x="3746500" y="1680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100246</xdr:rowOff>
    </xdr:from>
    <xdr:ext cx="534377" cy="259045"/>
    <xdr:sp macro="" textlink="">
      <xdr:nvSpPr>
        <xdr:cNvPr id="261" name="テキスト ボックス 260"/>
        <xdr:cNvSpPr txBox="1"/>
      </xdr:nvSpPr>
      <xdr:spPr>
        <a:xfrm>
          <a:off x="3530111" y="1690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151847</xdr:rowOff>
    </xdr:from>
    <xdr:to>
      <xdr:col>15</xdr:col>
      <xdr:colOff>101600</xdr:colOff>
      <xdr:row>98</xdr:row>
      <xdr:rowOff>81997</xdr:rowOff>
    </xdr:to>
    <xdr:sp macro="" textlink="">
      <xdr:nvSpPr>
        <xdr:cNvPr id="262" name="楕円 261"/>
        <xdr:cNvSpPr/>
      </xdr:nvSpPr>
      <xdr:spPr>
        <a:xfrm>
          <a:off x="2857500" y="1678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98524</xdr:rowOff>
    </xdr:from>
    <xdr:ext cx="534377" cy="259045"/>
    <xdr:sp macro="" textlink="">
      <xdr:nvSpPr>
        <xdr:cNvPr id="263" name="テキスト ボックス 262"/>
        <xdr:cNvSpPr txBox="1"/>
      </xdr:nvSpPr>
      <xdr:spPr>
        <a:xfrm>
          <a:off x="2641111" y="1655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150132</xdr:rowOff>
    </xdr:from>
    <xdr:to>
      <xdr:col>10</xdr:col>
      <xdr:colOff>165100</xdr:colOff>
      <xdr:row>98</xdr:row>
      <xdr:rowOff>80282</xdr:rowOff>
    </xdr:to>
    <xdr:sp macro="" textlink="">
      <xdr:nvSpPr>
        <xdr:cNvPr id="264" name="楕円 263"/>
        <xdr:cNvSpPr/>
      </xdr:nvSpPr>
      <xdr:spPr>
        <a:xfrm>
          <a:off x="1968500" y="1678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96809</xdr:rowOff>
    </xdr:from>
    <xdr:ext cx="534377" cy="259045"/>
    <xdr:sp macro="" textlink="">
      <xdr:nvSpPr>
        <xdr:cNvPr id="265" name="テキスト ボックス 264"/>
        <xdr:cNvSpPr txBox="1"/>
      </xdr:nvSpPr>
      <xdr:spPr>
        <a:xfrm>
          <a:off x="1752111" y="1655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138604</xdr:rowOff>
    </xdr:from>
    <xdr:to>
      <xdr:col>6</xdr:col>
      <xdr:colOff>38100</xdr:colOff>
      <xdr:row>98</xdr:row>
      <xdr:rowOff>68754</xdr:rowOff>
    </xdr:to>
    <xdr:sp macro="" textlink="">
      <xdr:nvSpPr>
        <xdr:cNvPr id="266" name="楕円 265"/>
        <xdr:cNvSpPr/>
      </xdr:nvSpPr>
      <xdr:spPr>
        <a:xfrm>
          <a:off x="1079500" y="1676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59881</xdr:rowOff>
    </xdr:from>
    <xdr:ext cx="534377" cy="259045"/>
    <xdr:sp macro="" textlink="">
      <xdr:nvSpPr>
        <xdr:cNvPr id="267" name="テキスト ボックス 266"/>
        <xdr:cNvSpPr txBox="1"/>
      </xdr:nvSpPr>
      <xdr:spPr>
        <a:xfrm>
          <a:off x="863111" y="1686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5207</xdr:rowOff>
    </xdr:from>
    <xdr:to>
      <xdr:col>55</xdr:col>
      <xdr:colOff>0</xdr:colOff>
      <xdr:row>39</xdr:row>
      <xdr:rowOff>9017</xdr:rowOff>
    </xdr:to>
    <xdr:cxnSp macro="">
      <xdr:nvCxnSpPr>
        <xdr:cNvPr id="296" name="直線コネクタ 295"/>
        <xdr:cNvCxnSpPr/>
      </xdr:nvCxnSpPr>
      <xdr:spPr>
        <a:xfrm>
          <a:off x="9639300" y="6691757"/>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1016</xdr:rowOff>
    </xdr:from>
    <xdr:to>
      <xdr:col>50</xdr:col>
      <xdr:colOff>114300</xdr:colOff>
      <xdr:row>39</xdr:row>
      <xdr:rowOff>5207</xdr:rowOff>
    </xdr:to>
    <xdr:cxnSp macro="">
      <xdr:nvCxnSpPr>
        <xdr:cNvPr id="299" name="直線コネクタ 298"/>
        <xdr:cNvCxnSpPr/>
      </xdr:nvCxnSpPr>
      <xdr:spPr>
        <a:xfrm>
          <a:off x="8750300" y="6687566"/>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109982</xdr:rowOff>
    </xdr:from>
    <xdr:to>
      <xdr:col>45</xdr:col>
      <xdr:colOff>177800</xdr:colOff>
      <xdr:row>39</xdr:row>
      <xdr:rowOff>1016</xdr:rowOff>
    </xdr:to>
    <xdr:cxnSp macro="">
      <xdr:nvCxnSpPr>
        <xdr:cNvPr id="302" name="直線コネクタ 301"/>
        <xdr:cNvCxnSpPr/>
      </xdr:nvCxnSpPr>
      <xdr:spPr>
        <a:xfrm>
          <a:off x="7861300" y="6625082"/>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103886</xdr:rowOff>
    </xdr:from>
    <xdr:to>
      <xdr:col>41</xdr:col>
      <xdr:colOff>50800</xdr:colOff>
      <xdr:row>38</xdr:row>
      <xdr:rowOff>109982</xdr:rowOff>
    </xdr:to>
    <xdr:cxnSp macro="">
      <xdr:nvCxnSpPr>
        <xdr:cNvPr id="305" name="直線コネクタ 304"/>
        <xdr:cNvCxnSpPr/>
      </xdr:nvCxnSpPr>
      <xdr:spPr>
        <a:xfrm>
          <a:off x="6972300" y="661898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129667</xdr:rowOff>
    </xdr:from>
    <xdr:to>
      <xdr:col>55</xdr:col>
      <xdr:colOff>50800</xdr:colOff>
      <xdr:row>39</xdr:row>
      <xdr:rowOff>59817</xdr:rowOff>
    </xdr:to>
    <xdr:sp macro="" textlink="">
      <xdr:nvSpPr>
        <xdr:cNvPr id="315" name="楕円 314"/>
        <xdr:cNvSpPr/>
      </xdr:nvSpPr>
      <xdr:spPr>
        <a:xfrm>
          <a:off x="10426700" y="664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44594</xdr:rowOff>
    </xdr:from>
    <xdr:ext cx="313932" cy="259045"/>
    <xdr:sp macro="" textlink="">
      <xdr:nvSpPr>
        <xdr:cNvPr id="316" name="労働費該当値テキスト"/>
        <xdr:cNvSpPr txBox="1"/>
      </xdr:nvSpPr>
      <xdr:spPr>
        <a:xfrm>
          <a:off x="10528300" y="65596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125857</xdr:rowOff>
    </xdr:from>
    <xdr:to>
      <xdr:col>50</xdr:col>
      <xdr:colOff>165100</xdr:colOff>
      <xdr:row>39</xdr:row>
      <xdr:rowOff>56007</xdr:rowOff>
    </xdr:to>
    <xdr:sp macro="" textlink="">
      <xdr:nvSpPr>
        <xdr:cNvPr id="317" name="楕円 316"/>
        <xdr:cNvSpPr/>
      </xdr:nvSpPr>
      <xdr:spPr>
        <a:xfrm>
          <a:off x="9588500" y="664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47134</xdr:rowOff>
    </xdr:from>
    <xdr:ext cx="378565" cy="259045"/>
    <xdr:sp macro="" textlink="">
      <xdr:nvSpPr>
        <xdr:cNvPr id="318" name="テキスト ボックス 317"/>
        <xdr:cNvSpPr txBox="1"/>
      </xdr:nvSpPr>
      <xdr:spPr>
        <a:xfrm>
          <a:off x="9450017" y="67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121666</xdr:rowOff>
    </xdr:from>
    <xdr:to>
      <xdr:col>46</xdr:col>
      <xdr:colOff>38100</xdr:colOff>
      <xdr:row>39</xdr:row>
      <xdr:rowOff>51816</xdr:rowOff>
    </xdr:to>
    <xdr:sp macro="" textlink="">
      <xdr:nvSpPr>
        <xdr:cNvPr id="319" name="楕円 318"/>
        <xdr:cNvSpPr/>
      </xdr:nvSpPr>
      <xdr:spPr>
        <a:xfrm>
          <a:off x="8699500" y="66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42943</xdr:rowOff>
    </xdr:from>
    <xdr:ext cx="378565" cy="259045"/>
    <xdr:sp macro="" textlink="">
      <xdr:nvSpPr>
        <xdr:cNvPr id="320" name="テキスト ボックス 319"/>
        <xdr:cNvSpPr txBox="1"/>
      </xdr:nvSpPr>
      <xdr:spPr>
        <a:xfrm>
          <a:off x="8561017" y="6729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59182</xdr:rowOff>
    </xdr:from>
    <xdr:to>
      <xdr:col>41</xdr:col>
      <xdr:colOff>101600</xdr:colOff>
      <xdr:row>38</xdr:row>
      <xdr:rowOff>160782</xdr:rowOff>
    </xdr:to>
    <xdr:sp macro="" textlink="">
      <xdr:nvSpPr>
        <xdr:cNvPr id="321" name="楕円 320"/>
        <xdr:cNvSpPr/>
      </xdr:nvSpPr>
      <xdr:spPr>
        <a:xfrm>
          <a:off x="7810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151909</xdr:rowOff>
    </xdr:from>
    <xdr:ext cx="378565" cy="259045"/>
    <xdr:sp macro="" textlink="">
      <xdr:nvSpPr>
        <xdr:cNvPr id="322" name="テキスト ボックス 321"/>
        <xdr:cNvSpPr txBox="1"/>
      </xdr:nvSpPr>
      <xdr:spPr>
        <a:xfrm>
          <a:off x="7672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53086</xdr:rowOff>
    </xdr:from>
    <xdr:to>
      <xdr:col>36</xdr:col>
      <xdr:colOff>165100</xdr:colOff>
      <xdr:row>38</xdr:row>
      <xdr:rowOff>154686</xdr:rowOff>
    </xdr:to>
    <xdr:sp macro="" textlink="">
      <xdr:nvSpPr>
        <xdr:cNvPr id="323" name="楕円 322"/>
        <xdr:cNvSpPr/>
      </xdr:nvSpPr>
      <xdr:spPr>
        <a:xfrm>
          <a:off x="6921500" y="65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145813</xdr:rowOff>
    </xdr:from>
    <xdr:ext cx="378565" cy="259045"/>
    <xdr:sp macro="" textlink="">
      <xdr:nvSpPr>
        <xdr:cNvPr id="324" name="テキスト ボックス 323"/>
        <xdr:cNvSpPr txBox="1"/>
      </xdr:nvSpPr>
      <xdr:spPr>
        <a:xfrm>
          <a:off x="6783017" y="666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147834</xdr:rowOff>
    </xdr:from>
    <xdr:to>
      <xdr:col>55</xdr:col>
      <xdr:colOff>0</xdr:colOff>
      <xdr:row>58</xdr:row>
      <xdr:rowOff>22219</xdr:rowOff>
    </xdr:to>
    <xdr:cxnSp macro="">
      <xdr:nvCxnSpPr>
        <xdr:cNvPr id="353" name="直線コネクタ 352"/>
        <xdr:cNvCxnSpPr/>
      </xdr:nvCxnSpPr>
      <xdr:spPr>
        <a:xfrm>
          <a:off x="9639300" y="9920484"/>
          <a:ext cx="838200" cy="4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30637</xdr:rowOff>
    </xdr:from>
    <xdr:ext cx="469744" cy="259045"/>
    <xdr:sp macro="" textlink="">
      <xdr:nvSpPr>
        <xdr:cNvPr id="354" name="農林水産業費平均値テキスト"/>
        <xdr:cNvSpPr txBox="1"/>
      </xdr:nvSpPr>
      <xdr:spPr>
        <a:xfrm>
          <a:off x="10528300" y="9974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144101</xdr:rowOff>
    </xdr:from>
    <xdr:to>
      <xdr:col>50</xdr:col>
      <xdr:colOff>114300</xdr:colOff>
      <xdr:row>57</xdr:row>
      <xdr:rowOff>147834</xdr:rowOff>
    </xdr:to>
    <xdr:cxnSp macro="">
      <xdr:nvCxnSpPr>
        <xdr:cNvPr id="356" name="直線コネクタ 355"/>
        <xdr:cNvCxnSpPr/>
      </xdr:nvCxnSpPr>
      <xdr:spPr>
        <a:xfrm>
          <a:off x="8750300" y="9916751"/>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147852</xdr:rowOff>
    </xdr:from>
    <xdr:ext cx="469744" cy="259045"/>
    <xdr:sp macro="" textlink="">
      <xdr:nvSpPr>
        <xdr:cNvPr id="358" name="テキスト ボックス 357"/>
        <xdr:cNvSpPr txBox="1"/>
      </xdr:nvSpPr>
      <xdr:spPr>
        <a:xfrm>
          <a:off x="9404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144101</xdr:rowOff>
    </xdr:from>
    <xdr:to>
      <xdr:col>45</xdr:col>
      <xdr:colOff>177800</xdr:colOff>
      <xdr:row>58</xdr:row>
      <xdr:rowOff>32448</xdr:rowOff>
    </xdr:to>
    <xdr:cxnSp macro="">
      <xdr:nvCxnSpPr>
        <xdr:cNvPr id="359" name="直線コネクタ 358"/>
        <xdr:cNvCxnSpPr/>
      </xdr:nvCxnSpPr>
      <xdr:spPr>
        <a:xfrm flipV="1">
          <a:off x="7861300" y="9916751"/>
          <a:ext cx="889000" cy="5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147756</xdr:rowOff>
    </xdr:from>
    <xdr:ext cx="469744" cy="259045"/>
    <xdr:sp macro="" textlink="">
      <xdr:nvSpPr>
        <xdr:cNvPr id="361" name="テキスト ボックス 360"/>
        <xdr:cNvSpPr txBox="1"/>
      </xdr:nvSpPr>
      <xdr:spPr>
        <a:xfrm>
          <a:off x="8515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161207</xdr:rowOff>
    </xdr:from>
    <xdr:to>
      <xdr:col>41</xdr:col>
      <xdr:colOff>50800</xdr:colOff>
      <xdr:row>58</xdr:row>
      <xdr:rowOff>32448</xdr:rowOff>
    </xdr:to>
    <xdr:cxnSp macro="">
      <xdr:nvCxnSpPr>
        <xdr:cNvPr id="362" name="直線コネクタ 361"/>
        <xdr:cNvCxnSpPr/>
      </xdr:nvCxnSpPr>
      <xdr:spPr>
        <a:xfrm>
          <a:off x="6972300" y="9933857"/>
          <a:ext cx="889000" cy="4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139946</xdr:rowOff>
    </xdr:from>
    <xdr:ext cx="469744" cy="259045"/>
    <xdr:sp macro="" textlink="">
      <xdr:nvSpPr>
        <xdr:cNvPr id="364" name="テキスト ボックス 363"/>
        <xdr:cNvSpPr txBox="1"/>
      </xdr:nvSpPr>
      <xdr:spPr>
        <a:xfrm>
          <a:off x="7626428" y="1008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142869</xdr:rowOff>
    </xdr:from>
    <xdr:to>
      <xdr:col>55</xdr:col>
      <xdr:colOff>50800</xdr:colOff>
      <xdr:row>58</xdr:row>
      <xdr:rowOff>73019</xdr:rowOff>
    </xdr:to>
    <xdr:sp macro="" textlink="">
      <xdr:nvSpPr>
        <xdr:cNvPr id="372" name="楕円 371"/>
        <xdr:cNvSpPr/>
      </xdr:nvSpPr>
      <xdr:spPr>
        <a:xfrm>
          <a:off x="10426700" y="99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165746</xdr:rowOff>
    </xdr:from>
    <xdr:ext cx="534377" cy="259045"/>
    <xdr:sp macro="" textlink="">
      <xdr:nvSpPr>
        <xdr:cNvPr id="373" name="農林水産業費該当値テキスト"/>
        <xdr:cNvSpPr txBox="1"/>
      </xdr:nvSpPr>
      <xdr:spPr>
        <a:xfrm>
          <a:off x="10528300" y="976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97034</xdr:rowOff>
    </xdr:from>
    <xdr:to>
      <xdr:col>50</xdr:col>
      <xdr:colOff>165100</xdr:colOff>
      <xdr:row>58</xdr:row>
      <xdr:rowOff>27184</xdr:rowOff>
    </xdr:to>
    <xdr:sp macro="" textlink="">
      <xdr:nvSpPr>
        <xdr:cNvPr id="374" name="楕円 373"/>
        <xdr:cNvSpPr/>
      </xdr:nvSpPr>
      <xdr:spPr>
        <a:xfrm>
          <a:off x="9588500" y="9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43711</xdr:rowOff>
    </xdr:from>
    <xdr:ext cx="534377" cy="259045"/>
    <xdr:sp macro="" textlink="">
      <xdr:nvSpPr>
        <xdr:cNvPr id="375" name="テキスト ボックス 374"/>
        <xdr:cNvSpPr txBox="1"/>
      </xdr:nvSpPr>
      <xdr:spPr>
        <a:xfrm>
          <a:off x="9372111" y="96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93301</xdr:rowOff>
    </xdr:from>
    <xdr:to>
      <xdr:col>46</xdr:col>
      <xdr:colOff>38100</xdr:colOff>
      <xdr:row>58</xdr:row>
      <xdr:rowOff>23451</xdr:rowOff>
    </xdr:to>
    <xdr:sp macro="" textlink="">
      <xdr:nvSpPr>
        <xdr:cNvPr id="376" name="楕円 375"/>
        <xdr:cNvSpPr/>
      </xdr:nvSpPr>
      <xdr:spPr>
        <a:xfrm>
          <a:off x="8699500" y="986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39978</xdr:rowOff>
    </xdr:from>
    <xdr:ext cx="534377" cy="259045"/>
    <xdr:sp macro="" textlink="">
      <xdr:nvSpPr>
        <xdr:cNvPr id="377" name="テキスト ボックス 376"/>
        <xdr:cNvSpPr txBox="1"/>
      </xdr:nvSpPr>
      <xdr:spPr>
        <a:xfrm>
          <a:off x="8483111" y="964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153098</xdr:rowOff>
    </xdr:from>
    <xdr:to>
      <xdr:col>41</xdr:col>
      <xdr:colOff>101600</xdr:colOff>
      <xdr:row>58</xdr:row>
      <xdr:rowOff>83248</xdr:rowOff>
    </xdr:to>
    <xdr:sp macro="" textlink="">
      <xdr:nvSpPr>
        <xdr:cNvPr id="378" name="楕円 377"/>
        <xdr:cNvSpPr/>
      </xdr:nvSpPr>
      <xdr:spPr>
        <a:xfrm>
          <a:off x="7810500" y="99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99775</xdr:rowOff>
    </xdr:from>
    <xdr:ext cx="469744" cy="259045"/>
    <xdr:sp macro="" textlink="">
      <xdr:nvSpPr>
        <xdr:cNvPr id="379" name="テキスト ボックス 378"/>
        <xdr:cNvSpPr txBox="1"/>
      </xdr:nvSpPr>
      <xdr:spPr>
        <a:xfrm>
          <a:off x="7626428" y="970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110407</xdr:rowOff>
    </xdr:from>
    <xdr:to>
      <xdr:col>36</xdr:col>
      <xdr:colOff>165100</xdr:colOff>
      <xdr:row>58</xdr:row>
      <xdr:rowOff>40557</xdr:rowOff>
    </xdr:to>
    <xdr:sp macro="" textlink="">
      <xdr:nvSpPr>
        <xdr:cNvPr id="380" name="楕円 379"/>
        <xdr:cNvSpPr/>
      </xdr:nvSpPr>
      <xdr:spPr>
        <a:xfrm>
          <a:off x="6921500" y="98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31684</xdr:rowOff>
    </xdr:from>
    <xdr:ext cx="534377" cy="259045"/>
    <xdr:sp macro="" textlink="">
      <xdr:nvSpPr>
        <xdr:cNvPr id="381" name="テキスト ボックス 380"/>
        <xdr:cNvSpPr txBox="1"/>
      </xdr:nvSpPr>
      <xdr:spPr>
        <a:xfrm>
          <a:off x="6705111" y="99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42134</xdr:rowOff>
    </xdr:from>
    <xdr:to>
      <xdr:col>55</xdr:col>
      <xdr:colOff>0</xdr:colOff>
      <xdr:row>76</xdr:row>
      <xdr:rowOff>15250</xdr:rowOff>
    </xdr:to>
    <xdr:cxnSp macro="">
      <xdr:nvCxnSpPr>
        <xdr:cNvPr id="408" name="直線コネクタ 407"/>
        <xdr:cNvCxnSpPr/>
      </xdr:nvCxnSpPr>
      <xdr:spPr>
        <a:xfrm>
          <a:off x="9639300" y="12900884"/>
          <a:ext cx="838200" cy="14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128364</xdr:rowOff>
    </xdr:from>
    <xdr:ext cx="469744" cy="259045"/>
    <xdr:sp macro="" textlink="">
      <xdr:nvSpPr>
        <xdr:cNvPr id="409" name="商工費平均値テキスト"/>
        <xdr:cNvSpPr txBox="1"/>
      </xdr:nvSpPr>
      <xdr:spPr>
        <a:xfrm>
          <a:off x="10528300" y="1315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42134</xdr:rowOff>
    </xdr:from>
    <xdr:to>
      <xdr:col>50</xdr:col>
      <xdr:colOff>114300</xdr:colOff>
      <xdr:row>77</xdr:row>
      <xdr:rowOff>23709</xdr:rowOff>
    </xdr:to>
    <xdr:cxnSp macro="">
      <xdr:nvCxnSpPr>
        <xdr:cNvPr id="411" name="直線コネクタ 410"/>
        <xdr:cNvCxnSpPr/>
      </xdr:nvCxnSpPr>
      <xdr:spPr>
        <a:xfrm flipV="1">
          <a:off x="8750300" y="12900884"/>
          <a:ext cx="889000" cy="32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71990</xdr:rowOff>
    </xdr:from>
    <xdr:ext cx="469744" cy="259045"/>
    <xdr:sp macro="" textlink="">
      <xdr:nvSpPr>
        <xdr:cNvPr id="413" name="テキスト ボックス 412"/>
        <xdr:cNvSpPr txBox="1"/>
      </xdr:nvSpPr>
      <xdr:spPr>
        <a:xfrm>
          <a:off x="9404428" y="1327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125847</xdr:rowOff>
    </xdr:from>
    <xdr:to>
      <xdr:col>45</xdr:col>
      <xdr:colOff>177800</xdr:colOff>
      <xdr:row>77</xdr:row>
      <xdr:rowOff>23709</xdr:rowOff>
    </xdr:to>
    <xdr:cxnSp macro="">
      <xdr:nvCxnSpPr>
        <xdr:cNvPr id="414" name="直線コネクタ 413"/>
        <xdr:cNvCxnSpPr/>
      </xdr:nvCxnSpPr>
      <xdr:spPr>
        <a:xfrm>
          <a:off x="7861300" y="13156047"/>
          <a:ext cx="889000" cy="6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68012</xdr:rowOff>
    </xdr:from>
    <xdr:ext cx="469744" cy="259045"/>
    <xdr:sp macro="" textlink="">
      <xdr:nvSpPr>
        <xdr:cNvPr id="416" name="テキスト ボックス 415"/>
        <xdr:cNvSpPr txBox="1"/>
      </xdr:nvSpPr>
      <xdr:spPr>
        <a:xfrm>
          <a:off x="8515428" y="1326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104404</xdr:rowOff>
    </xdr:from>
    <xdr:to>
      <xdr:col>41</xdr:col>
      <xdr:colOff>50800</xdr:colOff>
      <xdr:row>76</xdr:row>
      <xdr:rowOff>125847</xdr:rowOff>
    </xdr:to>
    <xdr:cxnSp macro="">
      <xdr:nvCxnSpPr>
        <xdr:cNvPr id="417" name="直線コネクタ 416"/>
        <xdr:cNvCxnSpPr/>
      </xdr:nvCxnSpPr>
      <xdr:spPr>
        <a:xfrm>
          <a:off x="6972300" y="13134604"/>
          <a:ext cx="889000" cy="2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69110</xdr:rowOff>
    </xdr:from>
    <xdr:ext cx="469744" cy="259045"/>
    <xdr:sp macro="" textlink="">
      <xdr:nvSpPr>
        <xdr:cNvPr id="419" name="テキスト ボックス 418"/>
        <xdr:cNvSpPr txBox="1"/>
      </xdr:nvSpPr>
      <xdr:spPr>
        <a:xfrm>
          <a:off x="7626428" y="1327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135900</xdr:rowOff>
    </xdr:from>
    <xdr:to>
      <xdr:col>55</xdr:col>
      <xdr:colOff>50800</xdr:colOff>
      <xdr:row>76</xdr:row>
      <xdr:rowOff>66050</xdr:rowOff>
    </xdr:to>
    <xdr:sp macro="" textlink="">
      <xdr:nvSpPr>
        <xdr:cNvPr id="427" name="楕円 426"/>
        <xdr:cNvSpPr/>
      </xdr:nvSpPr>
      <xdr:spPr>
        <a:xfrm>
          <a:off x="10426700" y="1299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158777</xdr:rowOff>
    </xdr:from>
    <xdr:ext cx="534377" cy="259045"/>
    <xdr:sp macro="" textlink="">
      <xdr:nvSpPr>
        <xdr:cNvPr id="428" name="商工費該当値テキスト"/>
        <xdr:cNvSpPr txBox="1"/>
      </xdr:nvSpPr>
      <xdr:spPr>
        <a:xfrm>
          <a:off x="10528300" y="1284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162784</xdr:rowOff>
    </xdr:from>
    <xdr:to>
      <xdr:col>50</xdr:col>
      <xdr:colOff>165100</xdr:colOff>
      <xdr:row>75</xdr:row>
      <xdr:rowOff>92934</xdr:rowOff>
    </xdr:to>
    <xdr:sp macro="" textlink="">
      <xdr:nvSpPr>
        <xdr:cNvPr id="429" name="楕円 428"/>
        <xdr:cNvSpPr/>
      </xdr:nvSpPr>
      <xdr:spPr>
        <a:xfrm>
          <a:off x="9588500" y="1285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109461</xdr:rowOff>
    </xdr:from>
    <xdr:ext cx="534377" cy="259045"/>
    <xdr:sp macro="" textlink="">
      <xdr:nvSpPr>
        <xdr:cNvPr id="430" name="テキスト ボックス 429"/>
        <xdr:cNvSpPr txBox="1"/>
      </xdr:nvSpPr>
      <xdr:spPr>
        <a:xfrm>
          <a:off x="9372111" y="1262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144359</xdr:rowOff>
    </xdr:from>
    <xdr:to>
      <xdr:col>46</xdr:col>
      <xdr:colOff>38100</xdr:colOff>
      <xdr:row>77</xdr:row>
      <xdr:rowOff>74509</xdr:rowOff>
    </xdr:to>
    <xdr:sp macro="" textlink="">
      <xdr:nvSpPr>
        <xdr:cNvPr id="431" name="楕円 430"/>
        <xdr:cNvSpPr/>
      </xdr:nvSpPr>
      <xdr:spPr>
        <a:xfrm>
          <a:off x="8699500" y="1317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91036</xdr:rowOff>
    </xdr:from>
    <xdr:ext cx="469744" cy="259045"/>
    <xdr:sp macro="" textlink="">
      <xdr:nvSpPr>
        <xdr:cNvPr id="432" name="テキスト ボックス 431"/>
        <xdr:cNvSpPr txBox="1"/>
      </xdr:nvSpPr>
      <xdr:spPr>
        <a:xfrm>
          <a:off x="8515428" y="1294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75047</xdr:rowOff>
    </xdr:from>
    <xdr:to>
      <xdr:col>41</xdr:col>
      <xdr:colOff>101600</xdr:colOff>
      <xdr:row>77</xdr:row>
      <xdr:rowOff>5197</xdr:rowOff>
    </xdr:to>
    <xdr:sp macro="" textlink="">
      <xdr:nvSpPr>
        <xdr:cNvPr id="433" name="楕円 432"/>
        <xdr:cNvSpPr/>
      </xdr:nvSpPr>
      <xdr:spPr>
        <a:xfrm>
          <a:off x="7810500" y="1310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21724</xdr:rowOff>
    </xdr:from>
    <xdr:ext cx="469744" cy="259045"/>
    <xdr:sp macro="" textlink="">
      <xdr:nvSpPr>
        <xdr:cNvPr id="434" name="テキスト ボックス 433"/>
        <xdr:cNvSpPr txBox="1"/>
      </xdr:nvSpPr>
      <xdr:spPr>
        <a:xfrm>
          <a:off x="7626428" y="1288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53604</xdr:rowOff>
    </xdr:from>
    <xdr:to>
      <xdr:col>36</xdr:col>
      <xdr:colOff>165100</xdr:colOff>
      <xdr:row>76</xdr:row>
      <xdr:rowOff>155204</xdr:rowOff>
    </xdr:to>
    <xdr:sp macro="" textlink="">
      <xdr:nvSpPr>
        <xdr:cNvPr id="435" name="楕円 434"/>
        <xdr:cNvSpPr/>
      </xdr:nvSpPr>
      <xdr:spPr>
        <a:xfrm>
          <a:off x="6921500" y="1308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146331</xdr:rowOff>
    </xdr:from>
    <xdr:ext cx="469744" cy="259045"/>
    <xdr:sp macro="" textlink="">
      <xdr:nvSpPr>
        <xdr:cNvPr id="436" name="テキスト ボックス 435"/>
        <xdr:cNvSpPr txBox="1"/>
      </xdr:nvSpPr>
      <xdr:spPr>
        <a:xfrm>
          <a:off x="6737428" y="1317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151871</xdr:rowOff>
    </xdr:from>
    <xdr:to>
      <xdr:col>55</xdr:col>
      <xdr:colOff>0</xdr:colOff>
      <xdr:row>98</xdr:row>
      <xdr:rowOff>19932</xdr:rowOff>
    </xdr:to>
    <xdr:cxnSp macro="">
      <xdr:nvCxnSpPr>
        <xdr:cNvPr id="463" name="直線コネクタ 462"/>
        <xdr:cNvCxnSpPr/>
      </xdr:nvCxnSpPr>
      <xdr:spPr>
        <a:xfrm>
          <a:off x="9639300" y="16782521"/>
          <a:ext cx="838200" cy="3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151871</xdr:rowOff>
    </xdr:from>
    <xdr:to>
      <xdr:col>50</xdr:col>
      <xdr:colOff>114300</xdr:colOff>
      <xdr:row>98</xdr:row>
      <xdr:rowOff>747</xdr:rowOff>
    </xdr:to>
    <xdr:cxnSp macro="">
      <xdr:nvCxnSpPr>
        <xdr:cNvPr id="466" name="直線コネクタ 465"/>
        <xdr:cNvCxnSpPr/>
      </xdr:nvCxnSpPr>
      <xdr:spPr>
        <a:xfrm flipV="1">
          <a:off x="8750300" y="16782521"/>
          <a:ext cx="8890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147321</xdr:rowOff>
    </xdr:from>
    <xdr:to>
      <xdr:col>45</xdr:col>
      <xdr:colOff>177800</xdr:colOff>
      <xdr:row>98</xdr:row>
      <xdr:rowOff>747</xdr:rowOff>
    </xdr:to>
    <xdr:cxnSp macro="">
      <xdr:nvCxnSpPr>
        <xdr:cNvPr id="469" name="直線コネクタ 468"/>
        <xdr:cNvCxnSpPr/>
      </xdr:nvCxnSpPr>
      <xdr:spPr>
        <a:xfrm>
          <a:off x="7861300" y="16777971"/>
          <a:ext cx="889000" cy="2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147321</xdr:rowOff>
    </xdr:from>
    <xdr:to>
      <xdr:col>41</xdr:col>
      <xdr:colOff>50800</xdr:colOff>
      <xdr:row>97</xdr:row>
      <xdr:rowOff>169495</xdr:rowOff>
    </xdr:to>
    <xdr:cxnSp macro="">
      <xdr:nvCxnSpPr>
        <xdr:cNvPr id="472" name="直線コネクタ 471"/>
        <xdr:cNvCxnSpPr/>
      </xdr:nvCxnSpPr>
      <xdr:spPr>
        <a:xfrm flipV="1">
          <a:off x="6972300" y="16777971"/>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140582</xdr:rowOff>
    </xdr:from>
    <xdr:to>
      <xdr:col>55</xdr:col>
      <xdr:colOff>50800</xdr:colOff>
      <xdr:row>98</xdr:row>
      <xdr:rowOff>70732</xdr:rowOff>
    </xdr:to>
    <xdr:sp macro="" textlink="">
      <xdr:nvSpPr>
        <xdr:cNvPr id="482" name="楕円 481"/>
        <xdr:cNvSpPr/>
      </xdr:nvSpPr>
      <xdr:spPr>
        <a:xfrm>
          <a:off x="10426700" y="167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65471</xdr:rowOff>
    </xdr:from>
    <xdr:ext cx="534377" cy="259045"/>
    <xdr:sp macro="" textlink="">
      <xdr:nvSpPr>
        <xdr:cNvPr id="483" name="土木費該当値テキスト"/>
        <xdr:cNvSpPr txBox="1"/>
      </xdr:nvSpPr>
      <xdr:spPr>
        <a:xfrm>
          <a:off x="10528300" y="1669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101071</xdr:rowOff>
    </xdr:from>
    <xdr:to>
      <xdr:col>50</xdr:col>
      <xdr:colOff>165100</xdr:colOff>
      <xdr:row>98</xdr:row>
      <xdr:rowOff>31221</xdr:rowOff>
    </xdr:to>
    <xdr:sp macro="" textlink="">
      <xdr:nvSpPr>
        <xdr:cNvPr id="484" name="楕円 483"/>
        <xdr:cNvSpPr/>
      </xdr:nvSpPr>
      <xdr:spPr>
        <a:xfrm>
          <a:off x="9588500" y="1673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22348</xdr:rowOff>
    </xdr:from>
    <xdr:ext cx="534377" cy="259045"/>
    <xdr:sp macro="" textlink="">
      <xdr:nvSpPr>
        <xdr:cNvPr id="485" name="テキスト ボックス 484"/>
        <xdr:cNvSpPr txBox="1"/>
      </xdr:nvSpPr>
      <xdr:spPr>
        <a:xfrm>
          <a:off x="9372111" y="1682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121397</xdr:rowOff>
    </xdr:from>
    <xdr:to>
      <xdr:col>46</xdr:col>
      <xdr:colOff>38100</xdr:colOff>
      <xdr:row>98</xdr:row>
      <xdr:rowOff>51547</xdr:rowOff>
    </xdr:to>
    <xdr:sp macro="" textlink="">
      <xdr:nvSpPr>
        <xdr:cNvPr id="486" name="楕円 485"/>
        <xdr:cNvSpPr/>
      </xdr:nvSpPr>
      <xdr:spPr>
        <a:xfrm>
          <a:off x="8699500" y="1675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42674</xdr:rowOff>
    </xdr:from>
    <xdr:ext cx="534377" cy="259045"/>
    <xdr:sp macro="" textlink="">
      <xdr:nvSpPr>
        <xdr:cNvPr id="487" name="テキスト ボックス 486"/>
        <xdr:cNvSpPr txBox="1"/>
      </xdr:nvSpPr>
      <xdr:spPr>
        <a:xfrm>
          <a:off x="8483111" y="1684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96521</xdr:rowOff>
    </xdr:from>
    <xdr:to>
      <xdr:col>41</xdr:col>
      <xdr:colOff>101600</xdr:colOff>
      <xdr:row>98</xdr:row>
      <xdr:rowOff>26671</xdr:rowOff>
    </xdr:to>
    <xdr:sp macro="" textlink="">
      <xdr:nvSpPr>
        <xdr:cNvPr id="488" name="楕円 487"/>
        <xdr:cNvSpPr/>
      </xdr:nvSpPr>
      <xdr:spPr>
        <a:xfrm>
          <a:off x="7810500" y="167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17798</xdr:rowOff>
    </xdr:from>
    <xdr:ext cx="534377" cy="259045"/>
    <xdr:sp macro="" textlink="">
      <xdr:nvSpPr>
        <xdr:cNvPr id="489" name="テキスト ボックス 488"/>
        <xdr:cNvSpPr txBox="1"/>
      </xdr:nvSpPr>
      <xdr:spPr>
        <a:xfrm>
          <a:off x="7594111" y="1681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118695</xdr:rowOff>
    </xdr:from>
    <xdr:to>
      <xdr:col>36</xdr:col>
      <xdr:colOff>165100</xdr:colOff>
      <xdr:row>98</xdr:row>
      <xdr:rowOff>48845</xdr:rowOff>
    </xdr:to>
    <xdr:sp macro="" textlink="">
      <xdr:nvSpPr>
        <xdr:cNvPr id="490" name="楕円 489"/>
        <xdr:cNvSpPr/>
      </xdr:nvSpPr>
      <xdr:spPr>
        <a:xfrm>
          <a:off x="6921500" y="167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39972</xdr:rowOff>
    </xdr:from>
    <xdr:ext cx="534377" cy="259045"/>
    <xdr:sp macro="" textlink="">
      <xdr:nvSpPr>
        <xdr:cNvPr id="491" name="テキスト ボックス 490"/>
        <xdr:cNvSpPr txBox="1"/>
      </xdr:nvSpPr>
      <xdr:spPr>
        <a:xfrm>
          <a:off x="6705111" y="168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85110</xdr:rowOff>
    </xdr:from>
    <xdr:to>
      <xdr:col>85</xdr:col>
      <xdr:colOff>127000</xdr:colOff>
      <xdr:row>38</xdr:row>
      <xdr:rowOff>110393</xdr:rowOff>
    </xdr:to>
    <xdr:cxnSp macro="">
      <xdr:nvCxnSpPr>
        <xdr:cNvPr id="519" name="直線コネクタ 518"/>
        <xdr:cNvCxnSpPr/>
      </xdr:nvCxnSpPr>
      <xdr:spPr>
        <a:xfrm flipV="1">
          <a:off x="15481300" y="6600210"/>
          <a:ext cx="8382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110393</xdr:rowOff>
    </xdr:from>
    <xdr:to>
      <xdr:col>81</xdr:col>
      <xdr:colOff>50800</xdr:colOff>
      <xdr:row>38</xdr:row>
      <xdr:rowOff>127493</xdr:rowOff>
    </xdr:to>
    <xdr:cxnSp macro="">
      <xdr:nvCxnSpPr>
        <xdr:cNvPr id="522" name="直線コネクタ 521"/>
        <xdr:cNvCxnSpPr/>
      </xdr:nvCxnSpPr>
      <xdr:spPr>
        <a:xfrm flipV="1">
          <a:off x="14592300" y="6625493"/>
          <a:ext cx="889000" cy="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68240</xdr:rowOff>
    </xdr:from>
    <xdr:to>
      <xdr:col>76</xdr:col>
      <xdr:colOff>114300</xdr:colOff>
      <xdr:row>38</xdr:row>
      <xdr:rowOff>127493</xdr:rowOff>
    </xdr:to>
    <xdr:cxnSp macro="">
      <xdr:nvCxnSpPr>
        <xdr:cNvPr id="525" name="直線コネクタ 524"/>
        <xdr:cNvCxnSpPr/>
      </xdr:nvCxnSpPr>
      <xdr:spPr>
        <a:xfrm>
          <a:off x="13703300" y="6583340"/>
          <a:ext cx="889000" cy="5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68240</xdr:rowOff>
    </xdr:from>
    <xdr:to>
      <xdr:col>71</xdr:col>
      <xdr:colOff>177800</xdr:colOff>
      <xdr:row>38</xdr:row>
      <xdr:rowOff>142946</xdr:rowOff>
    </xdr:to>
    <xdr:cxnSp macro="">
      <xdr:nvCxnSpPr>
        <xdr:cNvPr id="528" name="直線コネクタ 527"/>
        <xdr:cNvCxnSpPr/>
      </xdr:nvCxnSpPr>
      <xdr:spPr>
        <a:xfrm flipV="1">
          <a:off x="12814300" y="6583340"/>
          <a:ext cx="889000" cy="7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34310</xdr:rowOff>
    </xdr:from>
    <xdr:to>
      <xdr:col>85</xdr:col>
      <xdr:colOff>177800</xdr:colOff>
      <xdr:row>38</xdr:row>
      <xdr:rowOff>135910</xdr:rowOff>
    </xdr:to>
    <xdr:sp macro="" textlink="">
      <xdr:nvSpPr>
        <xdr:cNvPr id="538" name="楕円 537"/>
        <xdr:cNvSpPr/>
      </xdr:nvSpPr>
      <xdr:spPr>
        <a:xfrm>
          <a:off x="16268700" y="654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12737</xdr:rowOff>
    </xdr:from>
    <xdr:ext cx="534377" cy="259045"/>
    <xdr:sp macro="" textlink="">
      <xdr:nvSpPr>
        <xdr:cNvPr id="539" name="消防費該当値テキスト"/>
        <xdr:cNvSpPr txBox="1"/>
      </xdr:nvSpPr>
      <xdr:spPr>
        <a:xfrm>
          <a:off x="16370300" y="652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59593</xdr:rowOff>
    </xdr:from>
    <xdr:to>
      <xdr:col>81</xdr:col>
      <xdr:colOff>101600</xdr:colOff>
      <xdr:row>38</xdr:row>
      <xdr:rowOff>161193</xdr:rowOff>
    </xdr:to>
    <xdr:sp macro="" textlink="">
      <xdr:nvSpPr>
        <xdr:cNvPr id="540" name="楕円 539"/>
        <xdr:cNvSpPr/>
      </xdr:nvSpPr>
      <xdr:spPr>
        <a:xfrm>
          <a:off x="15430500" y="657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152320</xdr:rowOff>
    </xdr:from>
    <xdr:ext cx="534377" cy="259045"/>
    <xdr:sp macro="" textlink="">
      <xdr:nvSpPr>
        <xdr:cNvPr id="541" name="テキスト ボックス 540"/>
        <xdr:cNvSpPr txBox="1"/>
      </xdr:nvSpPr>
      <xdr:spPr>
        <a:xfrm>
          <a:off x="15214111" y="666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76693</xdr:rowOff>
    </xdr:from>
    <xdr:to>
      <xdr:col>76</xdr:col>
      <xdr:colOff>165100</xdr:colOff>
      <xdr:row>39</xdr:row>
      <xdr:rowOff>6843</xdr:rowOff>
    </xdr:to>
    <xdr:sp macro="" textlink="">
      <xdr:nvSpPr>
        <xdr:cNvPr id="542" name="楕円 541"/>
        <xdr:cNvSpPr/>
      </xdr:nvSpPr>
      <xdr:spPr>
        <a:xfrm>
          <a:off x="14541500" y="659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169420</xdr:rowOff>
    </xdr:from>
    <xdr:ext cx="534377" cy="259045"/>
    <xdr:sp macro="" textlink="">
      <xdr:nvSpPr>
        <xdr:cNvPr id="543" name="テキスト ボックス 542"/>
        <xdr:cNvSpPr txBox="1"/>
      </xdr:nvSpPr>
      <xdr:spPr>
        <a:xfrm>
          <a:off x="14325111" y="668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17440</xdr:rowOff>
    </xdr:from>
    <xdr:to>
      <xdr:col>72</xdr:col>
      <xdr:colOff>38100</xdr:colOff>
      <xdr:row>38</xdr:row>
      <xdr:rowOff>119040</xdr:rowOff>
    </xdr:to>
    <xdr:sp macro="" textlink="">
      <xdr:nvSpPr>
        <xdr:cNvPr id="544" name="楕円 543"/>
        <xdr:cNvSpPr/>
      </xdr:nvSpPr>
      <xdr:spPr>
        <a:xfrm>
          <a:off x="13652500" y="653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110167</xdr:rowOff>
    </xdr:from>
    <xdr:ext cx="534377" cy="259045"/>
    <xdr:sp macro="" textlink="">
      <xdr:nvSpPr>
        <xdr:cNvPr id="545" name="テキスト ボックス 544"/>
        <xdr:cNvSpPr txBox="1"/>
      </xdr:nvSpPr>
      <xdr:spPr>
        <a:xfrm>
          <a:off x="13436111" y="662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92146</xdr:rowOff>
    </xdr:from>
    <xdr:to>
      <xdr:col>67</xdr:col>
      <xdr:colOff>101600</xdr:colOff>
      <xdr:row>39</xdr:row>
      <xdr:rowOff>22296</xdr:rowOff>
    </xdr:to>
    <xdr:sp macro="" textlink="">
      <xdr:nvSpPr>
        <xdr:cNvPr id="546" name="楕円 545"/>
        <xdr:cNvSpPr/>
      </xdr:nvSpPr>
      <xdr:spPr>
        <a:xfrm>
          <a:off x="12763500" y="660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13423</xdr:rowOff>
    </xdr:from>
    <xdr:ext cx="469744" cy="259045"/>
    <xdr:sp macro="" textlink="">
      <xdr:nvSpPr>
        <xdr:cNvPr id="547" name="テキスト ボックス 546"/>
        <xdr:cNvSpPr txBox="1"/>
      </xdr:nvSpPr>
      <xdr:spPr>
        <a:xfrm>
          <a:off x="12579428" y="669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121603</xdr:rowOff>
    </xdr:from>
    <xdr:to>
      <xdr:col>85</xdr:col>
      <xdr:colOff>127000</xdr:colOff>
      <xdr:row>57</xdr:row>
      <xdr:rowOff>11950</xdr:rowOff>
    </xdr:to>
    <xdr:cxnSp macro="">
      <xdr:nvCxnSpPr>
        <xdr:cNvPr id="577" name="直線コネクタ 576"/>
        <xdr:cNvCxnSpPr/>
      </xdr:nvCxnSpPr>
      <xdr:spPr>
        <a:xfrm>
          <a:off x="15481300" y="9722803"/>
          <a:ext cx="838200" cy="6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121603</xdr:rowOff>
    </xdr:from>
    <xdr:to>
      <xdr:col>81</xdr:col>
      <xdr:colOff>50800</xdr:colOff>
      <xdr:row>58</xdr:row>
      <xdr:rowOff>3359</xdr:rowOff>
    </xdr:to>
    <xdr:cxnSp macro="">
      <xdr:nvCxnSpPr>
        <xdr:cNvPr id="580" name="直線コネクタ 579"/>
        <xdr:cNvCxnSpPr/>
      </xdr:nvCxnSpPr>
      <xdr:spPr>
        <a:xfrm flipV="1">
          <a:off x="14592300" y="9722803"/>
          <a:ext cx="889000" cy="2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xdr:rowOff>
    </xdr:from>
    <xdr:ext cx="534377" cy="259045"/>
    <xdr:sp macro="" textlink="">
      <xdr:nvSpPr>
        <xdr:cNvPr id="582" name="テキスト ボックス 581"/>
        <xdr:cNvSpPr txBox="1"/>
      </xdr:nvSpPr>
      <xdr:spPr>
        <a:xfrm>
          <a:off x="15214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3359</xdr:rowOff>
    </xdr:from>
    <xdr:to>
      <xdr:col>76</xdr:col>
      <xdr:colOff>114300</xdr:colOff>
      <xdr:row>58</xdr:row>
      <xdr:rowOff>18732</xdr:rowOff>
    </xdr:to>
    <xdr:cxnSp macro="">
      <xdr:nvCxnSpPr>
        <xdr:cNvPr id="583" name="直線コネクタ 582"/>
        <xdr:cNvCxnSpPr/>
      </xdr:nvCxnSpPr>
      <xdr:spPr>
        <a:xfrm flipV="1">
          <a:off x="13703300" y="9947459"/>
          <a:ext cx="889000" cy="1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136899</xdr:rowOff>
    </xdr:from>
    <xdr:to>
      <xdr:col>71</xdr:col>
      <xdr:colOff>177800</xdr:colOff>
      <xdr:row>58</xdr:row>
      <xdr:rowOff>18732</xdr:rowOff>
    </xdr:to>
    <xdr:cxnSp macro="">
      <xdr:nvCxnSpPr>
        <xdr:cNvPr id="586" name="直線コネクタ 585"/>
        <xdr:cNvCxnSpPr/>
      </xdr:nvCxnSpPr>
      <xdr:spPr>
        <a:xfrm>
          <a:off x="12814300" y="9738099"/>
          <a:ext cx="889000" cy="2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132600</xdr:rowOff>
    </xdr:from>
    <xdr:to>
      <xdr:col>85</xdr:col>
      <xdr:colOff>177800</xdr:colOff>
      <xdr:row>57</xdr:row>
      <xdr:rowOff>62750</xdr:rowOff>
    </xdr:to>
    <xdr:sp macro="" textlink="">
      <xdr:nvSpPr>
        <xdr:cNvPr id="596" name="楕円 595"/>
        <xdr:cNvSpPr/>
      </xdr:nvSpPr>
      <xdr:spPr>
        <a:xfrm>
          <a:off x="16268700" y="97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111027</xdr:rowOff>
    </xdr:from>
    <xdr:ext cx="534377" cy="259045"/>
    <xdr:sp macro="" textlink="">
      <xdr:nvSpPr>
        <xdr:cNvPr id="597" name="教育費該当値テキスト"/>
        <xdr:cNvSpPr txBox="1"/>
      </xdr:nvSpPr>
      <xdr:spPr>
        <a:xfrm>
          <a:off x="16370300" y="97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70803</xdr:rowOff>
    </xdr:from>
    <xdr:to>
      <xdr:col>81</xdr:col>
      <xdr:colOff>101600</xdr:colOff>
      <xdr:row>57</xdr:row>
      <xdr:rowOff>953</xdr:rowOff>
    </xdr:to>
    <xdr:sp macro="" textlink="">
      <xdr:nvSpPr>
        <xdr:cNvPr id="598" name="楕円 597"/>
        <xdr:cNvSpPr/>
      </xdr:nvSpPr>
      <xdr:spPr>
        <a:xfrm>
          <a:off x="15430500" y="967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17480</xdr:rowOff>
    </xdr:from>
    <xdr:ext cx="534377" cy="259045"/>
    <xdr:sp macro="" textlink="">
      <xdr:nvSpPr>
        <xdr:cNvPr id="599" name="テキスト ボックス 598"/>
        <xdr:cNvSpPr txBox="1"/>
      </xdr:nvSpPr>
      <xdr:spPr>
        <a:xfrm>
          <a:off x="15214111" y="944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124009</xdr:rowOff>
    </xdr:from>
    <xdr:to>
      <xdr:col>76</xdr:col>
      <xdr:colOff>165100</xdr:colOff>
      <xdr:row>58</xdr:row>
      <xdr:rowOff>54159</xdr:rowOff>
    </xdr:to>
    <xdr:sp macro="" textlink="">
      <xdr:nvSpPr>
        <xdr:cNvPr id="600" name="楕円 599"/>
        <xdr:cNvSpPr/>
      </xdr:nvSpPr>
      <xdr:spPr>
        <a:xfrm>
          <a:off x="14541500" y="989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45286</xdr:rowOff>
    </xdr:from>
    <xdr:ext cx="534377" cy="259045"/>
    <xdr:sp macro="" textlink="">
      <xdr:nvSpPr>
        <xdr:cNvPr id="601" name="テキスト ボックス 600"/>
        <xdr:cNvSpPr txBox="1"/>
      </xdr:nvSpPr>
      <xdr:spPr>
        <a:xfrm>
          <a:off x="14325111" y="998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139382</xdr:rowOff>
    </xdr:from>
    <xdr:to>
      <xdr:col>72</xdr:col>
      <xdr:colOff>38100</xdr:colOff>
      <xdr:row>58</xdr:row>
      <xdr:rowOff>69532</xdr:rowOff>
    </xdr:to>
    <xdr:sp macro="" textlink="">
      <xdr:nvSpPr>
        <xdr:cNvPr id="602" name="楕円 601"/>
        <xdr:cNvSpPr/>
      </xdr:nvSpPr>
      <xdr:spPr>
        <a:xfrm>
          <a:off x="13652500" y="991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60659</xdr:rowOff>
    </xdr:from>
    <xdr:ext cx="534377" cy="259045"/>
    <xdr:sp macro="" textlink="">
      <xdr:nvSpPr>
        <xdr:cNvPr id="603" name="テキスト ボックス 602"/>
        <xdr:cNvSpPr txBox="1"/>
      </xdr:nvSpPr>
      <xdr:spPr>
        <a:xfrm>
          <a:off x="13436111" y="1000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86099</xdr:rowOff>
    </xdr:from>
    <xdr:to>
      <xdr:col>67</xdr:col>
      <xdr:colOff>101600</xdr:colOff>
      <xdr:row>57</xdr:row>
      <xdr:rowOff>16249</xdr:rowOff>
    </xdr:to>
    <xdr:sp macro="" textlink="">
      <xdr:nvSpPr>
        <xdr:cNvPr id="604" name="楕円 603"/>
        <xdr:cNvSpPr/>
      </xdr:nvSpPr>
      <xdr:spPr>
        <a:xfrm>
          <a:off x="12763500" y="968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7376</xdr:rowOff>
    </xdr:from>
    <xdr:ext cx="534377" cy="259045"/>
    <xdr:sp macro="" textlink="">
      <xdr:nvSpPr>
        <xdr:cNvPr id="605" name="テキスト ボックス 604"/>
        <xdr:cNvSpPr txBox="1"/>
      </xdr:nvSpPr>
      <xdr:spPr>
        <a:xfrm>
          <a:off x="12547111" y="978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6426</xdr:rowOff>
    </xdr:from>
    <xdr:to>
      <xdr:col>85</xdr:col>
      <xdr:colOff>127000</xdr:colOff>
      <xdr:row>79</xdr:row>
      <xdr:rowOff>41859</xdr:rowOff>
    </xdr:to>
    <xdr:cxnSp macro="">
      <xdr:nvCxnSpPr>
        <xdr:cNvPr id="634" name="直線コネクタ 633"/>
        <xdr:cNvCxnSpPr/>
      </xdr:nvCxnSpPr>
      <xdr:spPr>
        <a:xfrm flipV="1">
          <a:off x="15481300" y="13550976"/>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36601</xdr:rowOff>
    </xdr:from>
    <xdr:to>
      <xdr:col>81</xdr:col>
      <xdr:colOff>50800</xdr:colOff>
      <xdr:row>79</xdr:row>
      <xdr:rowOff>41859</xdr:rowOff>
    </xdr:to>
    <xdr:cxnSp macro="">
      <xdr:nvCxnSpPr>
        <xdr:cNvPr id="637" name="直線コネクタ 636"/>
        <xdr:cNvCxnSpPr/>
      </xdr:nvCxnSpPr>
      <xdr:spPr>
        <a:xfrm>
          <a:off x="14592300" y="13581151"/>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36601</xdr:rowOff>
    </xdr:from>
    <xdr:to>
      <xdr:col>76</xdr:col>
      <xdr:colOff>114300</xdr:colOff>
      <xdr:row>79</xdr:row>
      <xdr:rowOff>40945</xdr:rowOff>
    </xdr:to>
    <xdr:cxnSp macro="">
      <xdr:nvCxnSpPr>
        <xdr:cNvPr id="640" name="直線コネクタ 639"/>
        <xdr:cNvCxnSpPr/>
      </xdr:nvCxnSpPr>
      <xdr:spPr>
        <a:xfrm flipV="1">
          <a:off x="13703300" y="13581151"/>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40869</xdr:rowOff>
    </xdr:from>
    <xdr:to>
      <xdr:col>71</xdr:col>
      <xdr:colOff>177800</xdr:colOff>
      <xdr:row>79</xdr:row>
      <xdr:rowOff>40945</xdr:rowOff>
    </xdr:to>
    <xdr:cxnSp macro="">
      <xdr:nvCxnSpPr>
        <xdr:cNvPr id="643" name="直線コネクタ 642"/>
        <xdr:cNvCxnSpPr/>
      </xdr:nvCxnSpPr>
      <xdr:spPr>
        <a:xfrm>
          <a:off x="12814300" y="1358541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127076</xdr:rowOff>
    </xdr:from>
    <xdr:to>
      <xdr:col>85</xdr:col>
      <xdr:colOff>177800</xdr:colOff>
      <xdr:row>79</xdr:row>
      <xdr:rowOff>57226</xdr:rowOff>
    </xdr:to>
    <xdr:sp macro="" textlink="">
      <xdr:nvSpPr>
        <xdr:cNvPr id="653" name="楕円 652"/>
        <xdr:cNvSpPr/>
      </xdr:nvSpPr>
      <xdr:spPr>
        <a:xfrm>
          <a:off x="16268700" y="135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80128</xdr:rowOff>
    </xdr:from>
    <xdr:ext cx="378565" cy="259045"/>
    <xdr:sp macro="" textlink="">
      <xdr:nvSpPr>
        <xdr:cNvPr id="654" name="災害復旧費該当値テキスト"/>
        <xdr:cNvSpPr txBox="1"/>
      </xdr:nvSpPr>
      <xdr:spPr>
        <a:xfrm>
          <a:off x="16370300" y="13453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162509</xdr:rowOff>
    </xdr:from>
    <xdr:to>
      <xdr:col>81</xdr:col>
      <xdr:colOff>101600</xdr:colOff>
      <xdr:row>79</xdr:row>
      <xdr:rowOff>92659</xdr:rowOff>
    </xdr:to>
    <xdr:sp macro="" textlink="">
      <xdr:nvSpPr>
        <xdr:cNvPr id="655" name="楕円 654"/>
        <xdr:cNvSpPr/>
      </xdr:nvSpPr>
      <xdr:spPr>
        <a:xfrm>
          <a:off x="15430500" y="1353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83786</xdr:rowOff>
    </xdr:from>
    <xdr:ext cx="313932" cy="259045"/>
    <xdr:sp macro="" textlink="">
      <xdr:nvSpPr>
        <xdr:cNvPr id="656" name="テキスト ボックス 655"/>
        <xdr:cNvSpPr txBox="1"/>
      </xdr:nvSpPr>
      <xdr:spPr>
        <a:xfrm>
          <a:off x="15324333" y="13628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157251</xdr:rowOff>
    </xdr:from>
    <xdr:to>
      <xdr:col>76</xdr:col>
      <xdr:colOff>165100</xdr:colOff>
      <xdr:row>79</xdr:row>
      <xdr:rowOff>87401</xdr:rowOff>
    </xdr:to>
    <xdr:sp macro="" textlink="">
      <xdr:nvSpPr>
        <xdr:cNvPr id="657" name="楕円 656"/>
        <xdr:cNvSpPr/>
      </xdr:nvSpPr>
      <xdr:spPr>
        <a:xfrm>
          <a:off x="14541500" y="1353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78528</xdr:rowOff>
    </xdr:from>
    <xdr:ext cx="378565" cy="259045"/>
    <xdr:sp macro="" textlink="">
      <xdr:nvSpPr>
        <xdr:cNvPr id="658" name="テキスト ボックス 657"/>
        <xdr:cNvSpPr txBox="1"/>
      </xdr:nvSpPr>
      <xdr:spPr>
        <a:xfrm>
          <a:off x="14403017" y="13623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161595</xdr:rowOff>
    </xdr:from>
    <xdr:to>
      <xdr:col>72</xdr:col>
      <xdr:colOff>38100</xdr:colOff>
      <xdr:row>79</xdr:row>
      <xdr:rowOff>91745</xdr:rowOff>
    </xdr:to>
    <xdr:sp macro="" textlink="">
      <xdr:nvSpPr>
        <xdr:cNvPr id="659" name="楕円 658"/>
        <xdr:cNvSpPr/>
      </xdr:nvSpPr>
      <xdr:spPr>
        <a:xfrm>
          <a:off x="13652500" y="135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82872</xdr:rowOff>
    </xdr:from>
    <xdr:ext cx="313932" cy="259045"/>
    <xdr:sp macro="" textlink="">
      <xdr:nvSpPr>
        <xdr:cNvPr id="660" name="テキスト ボックス 659"/>
        <xdr:cNvSpPr txBox="1"/>
      </xdr:nvSpPr>
      <xdr:spPr>
        <a:xfrm>
          <a:off x="13546333" y="13627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161519</xdr:rowOff>
    </xdr:from>
    <xdr:to>
      <xdr:col>67</xdr:col>
      <xdr:colOff>101600</xdr:colOff>
      <xdr:row>79</xdr:row>
      <xdr:rowOff>91669</xdr:rowOff>
    </xdr:to>
    <xdr:sp macro="" textlink="">
      <xdr:nvSpPr>
        <xdr:cNvPr id="661" name="楕円 660"/>
        <xdr:cNvSpPr/>
      </xdr:nvSpPr>
      <xdr:spPr>
        <a:xfrm>
          <a:off x="12763500" y="135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82796</xdr:rowOff>
    </xdr:from>
    <xdr:ext cx="313932" cy="259045"/>
    <xdr:sp macro="" textlink="">
      <xdr:nvSpPr>
        <xdr:cNvPr id="662" name="テキスト ボックス 661"/>
        <xdr:cNvSpPr txBox="1"/>
      </xdr:nvSpPr>
      <xdr:spPr>
        <a:xfrm>
          <a:off x="12657333" y="13627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98966</xdr:rowOff>
    </xdr:from>
    <xdr:to>
      <xdr:col>85</xdr:col>
      <xdr:colOff>127000</xdr:colOff>
      <xdr:row>96</xdr:row>
      <xdr:rowOff>136027</xdr:rowOff>
    </xdr:to>
    <xdr:cxnSp macro="">
      <xdr:nvCxnSpPr>
        <xdr:cNvPr id="695" name="直線コネクタ 694"/>
        <xdr:cNvCxnSpPr/>
      </xdr:nvCxnSpPr>
      <xdr:spPr>
        <a:xfrm flipV="1">
          <a:off x="15481300" y="16558166"/>
          <a:ext cx="838200" cy="3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82658</xdr:rowOff>
    </xdr:from>
    <xdr:ext cx="534377" cy="259045"/>
    <xdr:sp macro="" textlink="">
      <xdr:nvSpPr>
        <xdr:cNvPr id="696" name="公債費平均値テキスト"/>
        <xdr:cNvSpPr txBox="1"/>
      </xdr:nvSpPr>
      <xdr:spPr>
        <a:xfrm>
          <a:off x="16370300" y="1654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136027</xdr:rowOff>
    </xdr:from>
    <xdr:to>
      <xdr:col>81</xdr:col>
      <xdr:colOff>50800</xdr:colOff>
      <xdr:row>97</xdr:row>
      <xdr:rowOff>40373</xdr:rowOff>
    </xdr:to>
    <xdr:cxnSp macro="">
      <xdr:nvCxnSpPr>
        <xdr:cNvPr id="698" name="直線コネクタ 697"/>
        <xdr:cNvCxnSpPr/>
      </xdr:nvCxnSpPr>
      <xdr:spPr>
        <a:xfrm flipV="1">
          <a:off x="14592300" y="16595227"/>
          <a:ext cx="889000" cy="7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6548</xdr:rowOff>
    </xdr:from>
    <xdr:ext cx="534377" cy="259045"/>
    <xdr:sp macro="" textlink="">
      <xdr:nvSpPr>
        <xdr:cNvPr id="700" name="テキスト ボックス 699"/>
        <xdr:cNvSpPr txBox="1"/>
      </xdr:nvSpPr>
      <xdr:spPr>
        <a:xfrm>
          <a:off x="15214111" y="166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611</xdr:rowOff>
    </xdr:from>
    <xdr:to>
      <xdr:col>76</xdr:col>
      <xdr:colOff>114300</xdr:colOff>
      <xdr:row>97</xdr:row>
      <xdr:rowOff>40373</xdr:rowOff>
    </xdr:to>
    <xdr:cxnSp macro="">
      <xdr:nvCxnSpPr>
        <xdr:cNvPr id="701" name="直線コネクタ 700"/>
        <xdr:cNvCxnSpPr/>
      </xdr:nvCxnSpPr>
      <xdr:spPr>
        <a:xfrm>
          <a:off x="13703300" y="16459811"/>
          <a:ext cx="889000" cy="21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611</xdr:rowOff>
    </xdr:from>
    <xdr:to>
      <xdr:col>71</xdr:col>
      <xdr:colOff>177800</xdr:colOff>
      <xdr:row>96</xdr:row>
      <xdr:rowOff>10685</xdr:rowOff>
    </xdr:to>
    <xdr:cxnSp macro="">
      <xdr:nvCxnSpPr>
        <xdr:cNvPr id="704" name="直線コネクタ 703"/>
        <xdr:cNvCxnSpPr/>
      </xdr:nvCxnSpPr>
      <xdr:spPr>
        <a:xfrm flipV="1">
          <a:off x="12814300" y="16459811"/>
          <a:ext cx="889000" cy="1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24593</xdr:rowOff>
    </xdr:from>
    <xdr:ext cx="534377" cy="259045"/>
    <xdr:sp macro="" textlink="">
      <xdr:nvSpPr>
        <xdr:cNvPr id="706" name="テキスト ボックス 705"/>
        <xdr:cNvSpPr txBox="1"/>
      </xdr:nvSpPr>
      <xdr:spPr>
        <a:xfrm>
          <a:off x="13436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52883</xdr:rowOff>
    </xdr:from>
    <xdr:ext cx="534377" cy="259045"/>
    <xdr:sp macro="" textlink="">
      <xdr:nvSpPr>
        <xdr:cNvPr id="708" name="テキスト ボックス 707"/>
        <xdr:cNvSpPr txBox="1"/>
      </xdr:nvSpPr>
      <xdr:spPr>
        <a:xfrm>
          <a:off x="12547111" y="165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48166</xdr:rowOff>
    </xdr:from>
    <xdr:to>
      <xdr:col>85</xdr:col>
      <xdr:colOff>177800</xdr:colOff>
      <xdr:row>96</xdr:row>
      <xdr:rowOff>149766</xdr:rowOff>
    </xdr:to>
    <xdr:sp macro="" textlink="">
      <xdr:nvSpPr>
        <xdr:cNvPr id="714" name="楕円 713"/>
        <xdr:cNvSpPr/>
      </xdr:nvSpPr>
      <xdr:spPr>
        <a:xfrm>
          <a:off x="16268700" y="1650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71043</xdr:rowOff>
    </xdr:from>
    <xdr:ext cx="534377" cy="259045"/>
    <xdr:sp macro="" textlink="">
      <xdr:nvSpPr>
        <xdr:cNvPr id="715" name="公債費該当値テキスト"/>
        <xdr:cNvSpPr txBox="1"/>
      </xdr:nvSpPr>
      <xdr:spPr>
        <a:xfrm>
          <a:off x="16370300" y="1635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85227</xdr:rowOff>
    </xdr:from>
    <xdr:to>
      <xdr:col>81</xdr:col>
      <xdr:colOff>101600</xdr:colOff>
      <xdr:row>97</xdr:row>
      <xdr:rowOff>15377</xdr:rowOff>
    </xdr:to>
    <xdr:sp macro="" textlink="">
      <xdr:nvSpPr>
        <xdr:cNvPr id="716" name="楕円 715"/>
        <xdr:cNvSpPr/>
      </xdr:nvSpPr>
      <xdr:spPr>
        <a:xfrm>
          <a:off x="15430500" y="1654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31904</xdr:rowOff>
    </xdr:from>
    <xdr:ext cx="534377" cy="259045"/>
    <xdr:sp macro="" textlink="">
      <xdr:nvSpPr>
        <xdr:cNvPr id="717" name="テキスト ボックス 716"/>
        <xdr:cNvSpPr txBox="1"/>
      </xdr:nvSpPr>
      <xdr:spPr>
        <a:xfrm>
          <a:off x="15214111" y="1631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161023</xdr:rowOff>
    </xdr:from>
    <xdr:to>
      <xdr:col>76</xdr:col>
      <xdr:colOff>165100</xdr:colOff>
      <xdr:row>97</xdr:row>
      <xdr:rowOff>91173</xdr:rowOff>
    </xdr:to>
    <xdr:sp macro="" textlink="">
      <xdr:nvSpPr>
        <xdr:cNvPr id="718" name="楕円 717"/>
        <xdr:cNvSpPr/>
      </xdr:nvSpPr>
      <xdr:spPr>
        <a:xfrm>
          <a:off x="14541500" y="1662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82300</xdr:rowOff>
    </xdr:from>
    <xdr:ext cx="534377" cy="259045"/>
    <xdr:sp macro="" textlink="">
      <xdr:nvSpPr>
        <xdr:cNvPr id="719" name="テキスト ボックス 718"/>
        <xdr:cNvSpPr txBox="1"/>
      </xdr:nvSpPr>
      <xdr:spPr>
        <a:xfrm>
          <a:off x="14325111" y="167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121261</xdr:rowOff>
    </xdr:from>
    <xdr:to>
      <xdr:col>72</xdr:col>
      <xdr:colOff>38100</xdr:colOff>
      <xdr:row>96</xdr:row>
      <xdr:rowOff>51411</xdr:rowOff>
    </xdr:to>
    <xdr:sp macro="" textlink="">
      <xdr:nvSpPr>
        <xdr:cNvPr id="720" name="楕円 719"/>
        <xdr:cNvSpPr/>
      </xdr:nvSpPr>
      <xdr:spPr>
        <a:xfrm>
          <a:off x="13652500" y="1640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67938</xdr:rowOff>
    </xdr:from>
    <xdr:ext cx="534377" cy="259045"/>
    <xdr:sp macro="" textlink="">
      <xdr:nvSpPr>
        <xdr:cNvPr id="721" name="テキスト ボックス 720"/>
        <xdr:cNvSpPr txBox="1"/>
      </xdr:nvSpPr>
      <xdr:spPr>
        <a:xfrm>
          <a:off x="13436111" y="1618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131335</xdr:rowOff>
    </xdr:from>
    <xdr:to>
      <xdr:col>67</xdr:col>
      <xdr:colOff>101600</xdr:colOff>
      <xdr:row>96</xdr:row>
      <xdr:rowOff>61485</xdr:rowOff>
    </xdr:to>
    <xdr:sp macro="" textlink="">
      <xdr:nvSpPr>
        <xdr:cNvPr id="722" name="楕円 721"/>
        <xdr:cNvSpPr/>
      </xdr:nvSpPr>
      <xdr:spPr>
        <a:xfrm>
          <a:off x="12763500" y="1641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78012</xdr:rowOff>
    </xdr:from>
    <xdr:ext cx="534377" cy="259045"/>
    <xdr:sp macro="" textlink="">
      <xdr:nvSpPr>
        <xdr:cNvPr id="723" name="テキスト ボックス 722"/>
        <xdr:cNvSpPr txBox="1"/>
      </xdr:nvSpPr>
      <xdr:spPr>
        <a:xfrm>
          <a:off x="12547111" y="1619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71074</xdr:rowOff>
    </xdr:from>
    <xdr:to>
      <xdr:col>116</xdr:col>
      <xdr:colOff>63500</xdr:colOff>
      <xdr:row>38</xdr:row>
      <xdr:rowOff>139700</xdr:rowOff>
    </xdr:to>
    <xdr:cxnSp macro="">
      <xdr:nvCxnSpPr>
        <xdr:cNvPr id="750" name="直線コネクタ 749"/>
        <xdr:cNvCxnSpPr/>
      </xdr:nvCxnSpPr>
      <xdr:spPr>
        <a:xfrm flipV="1">
          <a:off x="21323300" y="6586174"/>
          <a:ext cx="838200" cy="6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59372</xdr:rowOff>
    </xdr:from>
    <xdr:ext cx="378565" cy="259045"/>
    <xdr:sp macro="" textlink="">
      <xdr:nvSpPr>
        <xdr:cNvPr id="751" name="諸支出金平均値テキスト"/>
        <xdr:cNvSpPr txBox="1"/>
      </xdr:nvSpPr>
      <xdr:spPr>
        <a:xfrm>
          <a:off x="22212300" y="6574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83921</xdr:rowOff>
    </xdr:from>
    <xdr:to>
      <xdr:col>111</xdr:col>
      <xdr:colOff>177800</xdr:colOff>
      <xdr:row>38</xdr:row>
      <xdr:rowOff>139700</xdr:rowOff>
    </xdr:to>
    <xdr:cxnSp macro="">
      <xdr:nvCxnSpPr>
        <xdr:cNvPr id="753" name="直線コネクタ 752"/>
        <xdr:cNvCxnSpPr/>
      </xdr:nvCxnSpPr>
      <xdr:spPr>
        <a:xfrm>
          <a:off x="20434300" y="6599021"/>
          <a:ext cx="8890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83921</xdr:rowOff>
    </xdr:from>
    <xdr:to>
      <xdr:col>107</xdr:col>
      <xdr:colOff>50800</xdr:colOff>
      <xdr:row>38</xdr:row>
      <xdr:rowOff>106050</xdr:rowOff>
    </xdr:to>
    <xdr:cxnSp macro="">
      <xdr:nvCxnSpPr>
        <xdr:cNvPr id="756" name="直線コネクタ 755"/>
        <xdr:cNvCxnSpPr/>
      </xdr:nvCxnSpPr>
      <xdr:spPr>
        <a:xfrm flipV="1">
          <a:off x="19545300" y="6599021"/>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3913</xdr:rowOff>
    </xdr:from>
    <xdr:ext cx="378565" cy="259045"/>
    <xdr:sp macro="" textlink="">
      <xdr:nvSpPr>
        <xdr:cNvPr id="758" name="テキスト ボックス 757"/>
        <xdr:cNvSpPr txBox="1"/>
      </xdr:nvSpPr>
      <xdr:spPr>
        <a:xfrm>
          <a:off x="20245017" y="6690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43551</xdr:rowOff>
    </xdr:from>
    <xdr:to>
      <xdr:col>102</xdr:col>
      <xdr:colOff>114300</xdr:colOff>
      <xdr:row>38</xdr:row>
      <xdr:rowOff>106050</xdr:rowOff>
    </xdr:to>
    <xdr:cxnSp macro="">
      <xdr:nvCxnSpPr>
        <xdr:cNvPr id="759" name="直線コネクタ 758"/>
        <xdr:cNvCxnSpPr/>
      </xdr:nvCxnSpPr>
      <xdr:spPr>
        <a:xfrm>
          <a:off x="18656300" y="6558651"/>
          <a:ext cx="889000" cy="6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5925</xdr:rowOff>
    </xdr:from>
    <xdr:ext cx="313932" cy="259045"/>
    <xdr:sp macro="" textlink="">
      <xdr:nvSpPr>
        <xdr:cNvPr id="761" name="テキスト ボックス 760"/>
        <xdr:cNvSpPr txBox="1"/>
      </xdr:nvSpPr>
      <xdr:spPr>
        <a:xfrm>
          <a:off x="19388333" y="6692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3594</xdr:rowOff>
    </xdr:from>
    <xdr:ext cx="378565" cy="259045"/>
    <xdr:sp macro="" textlink="">
      <xdr:nvSpPr>
        <xdr:cNvPr id="763" name="テキスト ボックス 762"/>
        <xdr:cNvSpPr txBox="1"/>
      </xdr:nvSpPr>
      <xdr:spPr>
        <a:xfrm>
          <a:off x="18467017" y="6690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20274</xdr:rowOff>
    </xdr:from>
    <xdr:to>
      <xdr:col>116</xdr:col>
      <xdr:colOff>114300</xdr:colOff>
      <xdr:row>38</xdr:row>
      <xdr:rowOff>121874</xdr:rowOff>
    </xdr:to>
    <xdr:sp macro="" textlink="">
      <xdr:nvSpPr>
        <xdr:cNvPr id="769" name="楕円 768"/>
        <xdr:cNvSpPr/>
      </xdr:nvSpPr>
      <xdr:spPr>
        <a:xfrm>
          <a:off x="22110700" y="653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151101</xdr:rowOff>
    </xdr:from>
    <xdr:ext cx="469744" cy="259045"/>
    <xdr:sp macro="" textlink="">
      <xdr:nvSpPr>
        <xdr:cNvPr id="770" name="諸支出金該当値テキスト"/>
        <xdr:cNvSpPr txBox="1"/>
      </xdr:nvSpPr>
      <xdr:spPr>
        <a:xfrm>
          <a:off x="22212300" y="632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33121</xdr:rowOff>
    </xdr:from>
    <xdr:to>
      <xdr:col>107</xdr:col>
      <xdr:colOff>101600</xdr:colOff>
      <xdr:row>38</xdr:row>
      <xdr:rowOff>134721</xdr:rowOff>
    </xdr:to>
    <xdr:sp macro="" textlink="">
      <xdr:nvSpPr>
        <xdr:cNvPr id="773" name="楕円 772"/>
        <xdr:cNvSpPr/>
      </xdr:nvSpPr>
      <xdr:spPr>
        <a:xfrm>
          <a:off x="20383500" y="65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151249</xdr:rowOff>
    </xdr:from>
    <xdr:ext cx="469744" cy="259045"/>
    <xdr:sp macro="" textlink="">
      <xdr:nvSpPr>
        <xdr:cNvPr id="774" name="テキスト ボックス 773"/>
        <xdr:cNvSpPr txBox="1"/>
      </xdr:nvSpPr>
      <xdr:spPr>
        <a:xfrm>
          <a:off x="20199428" y="6323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55250</xdr:rowOff>
    </xdr:from>
    <xdr:to>
      <xdr:col>102</xdr:col>
      <xdr:colOff>165100</xdr:colOff>
      <xdr:row>38</xdr:row>
      <xdr:rowOff>156850</xdr:rowOff>
    </xdr:to>
    <xdr:sp macro="" textlink="">
      <xdr:nvSpPr>
        <xdr:cNvPr id="775" name="楕円 774"/>
        <xdr:cNvSpPr/>
      </xdr:nvSpPr>
      <xdr:spPr>
        <a:xfrm>
          <a:off x="19494500" y="65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1927</xdr:rowOff>
    </xdr:from>
    <xdr:ext cx="378565" cy="259045"/>
    <xdr:sp macro="" textlink="">
      <xdr:nvSpPr>
        <xdr:cNvPr id="776" name="テキスト ボックス 775"/>
        <xdr:cNvSpPr txBox="1"/>
      </xdr:nvSpPr>
      <xdr:spPr>
        <a:xfrm>
          <a:off x="19356017" y="6345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164201</xdr:rowOff>
    </xdr:from>
    <xdr:to>
      <xdr:col>98</xdr:col>
      <xdr:colOff>38100</xdr:colOff>
      <xdr:row>38</xdr:row>
      <xdr:rowOff>94351</xdr:rowOff>
    </xdr:to>
    <xdr:sp macro="" textlink="">
      <xdr:nvSpPr>
        <xdr:cNvPr id="777" name="楕円 776"/>
        <xdr:cNvSpPr/>
      </xdr:nvSpPr>
      <xdr:spPr>
        <a:xfrm>
          <a:off x="18605500" y="650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110878</xdr:rowOff>
    </xdr:from>
    <xdr:ext cx="469744" cy="259045"/>
    <xdr:sp macro="" textlink="">
      <xdr:nvSpPr>
        <xdr:cNvPr id="778" name="テキスト ボックス 777"/>
        <xdr:cNvSpPr txBox="1"/>
      </xdr:nvSpPr>
      <xdr:spPr>
        <a:xfrm>
          <a:off x="18421428" y="628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総務費が住民一人当たり、</a:t>
          </a:r>
          <a:r>
            <a:rPr kumimoji="1" lang="en-US" altLang="ja-JP" sz="1300">
              <a:latin typeface="ＭＳ Ｐゴシック" panose="020B0600070205080204" pitchFamily="50" charset="-128"/>
              <a:ea typeface="ＭＳ Ｐゴシック" panose="020B0600070205080204" pitchFamily="50" charset="-128"/>
            </a:rPr>
            <a:t>69,838</a:t>
          </a:r>
          <a:r>
            <a:rPr kumimoji="1" lang="ja-JP" altLang="en-US" sz="1300">
              <a:latin typeface="ＭＳ Ｐゴシック" panose="020B0600070205080204" pitchFamily="50" charset="-128"/>
              <a:ea typeface="ＭＳ Ｐゴシック" panose="020B0600070205080204" pitchFamily="50" charset="-128"/>
            </a:rPr>
            <a:t>円と類似団体平均と比べ</a:t>
          </a:r>
          <a:r>
            <a:rPr kumimoji="1" lang="en-US" altLang="ja-JP" sz="1300">
              <a:latin typeface="ＭＳ Ｐゴシック" panose="020B0600070205080204" pitchFamily="50" charset="-128"/>
              <a:ea typeface="ＭＳ Ｐゴシック" panose="020B0600070205080204" pitchFamily="50" charset="-128"/>
            </a:rPr>
            <a:t>23,104</a:t>
          </a:r>
          <a:r>
            <a:rPr kumimoji="1" lang="ja-JP" altLang="en-US" sz="1300">
              <a:latin typeface="ＭＳ Ｐゴシック" panose="020B0600070205080204" pitchFamily="50" charset="-128"/>
              <a:ea typeface="ＭＳ Ｐゴシック" panose="020B0600070205080204" pitchFamily="50" charset="-128"/>
            </a:rPr>
            <a:t>円高くなっている。基金の積立の増加が要因としてあげられる。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年度豪雨及び台風災害により災害復旧費が前年度と比較し高くなっており、諸支出金については渡船事業特別会計繰出金が前年度は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円だったものが増加したもの。</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福岡県宗像市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a:t>
          </a:r>
          <a:r>
            <a:rPr kumimoji="1" lang="en-US" altLang="ja-JP" sz="1400">
              <a:latin typeface="ＭＳ ゴシック" pitchFamily="49" charset="-128"/>
              <a:ea typeface="ＭＳ ゴシック" pitchFamily="49" charset="-128"/>
            </a:rPr>
            <a:t>800</a:t>
          </a:r>
          <a:r>
            <a:rPr kumimoji="1" lang="ja-JP" altLang="en-US" sz="1400">
              <a:latin typeface="ＭＳ ゴシック" pitchFamily="49" charset="-128"/>
              <a:ea typeface="ＭＳ ゴシック" pitchFamily="49" charset="-128"/>
            </a:rPr>
            <a:t>百万円取り崩したことにより、</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ポイント前年度より低下している。しかし、減債基金及び公共施設等維持更新基金などその他特目基金への積立を</a:t>
          </a:r>
          <a:r>
            <a:rPr kumimoji="1" lang="en-US" altLang="ja-JP" sz="1400">
              <a:latin typeface="ＭＳ ゴシック" pitchFamily="49" charset="-128"/>
              <a:ea typeface="ＭＳ ゴシック" pitchFamily="49" charset="-128"/>
            </a:rPr>
            <a:t>2,220</a:t>
          </a:r>
          <a:r>
            <a:rPr kumimoji="1" lang="ja-JP" altLang="en-US" sz="1400">
              <a:latin typeface="ＭＳ ゴシック" pitchFamily="49" charset="-128"/>
              <a:ea typeface="ＭＳ ゴシック" pitchFamily="49" charset="-128"/>
            </a:rPr>
            <a:t>百万円行っていることから全体での基金残高は維持しているもの。今後も不測の財政需要に柔軟に対応すべく、健全な財政運営を図っていくもの。</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福岡県宗像市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全会計で黒字を維持しており、引き続き財政の健全化に努めるもの。</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02206_&#23447;&#20687;&#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59</v>
          </cell>
          <cell r="CF53">
            <v>60.4</v>
          </cell>
          <cell r="CN53">
            <v>60.5</v>
          </cell>
          <cell r="CV53">
            <v>61.6</v>
          </cell>
        </row>
        <row r="55">
          <cell r="AN55" t="str">
            <v>類似団体内平均値</v>
          </cell>
          <cell r="BX55">
            <v>33.6</v>
          </cell>
          <cell r="CF55">
            <v>35.299999999999997</v>
          </cell>
          <cell r="CN55">
            <v>31.9</v>
          </cell>
          <cell r="CV55">
            <v>24.2</v>
          </cell>
        </row>
        <row r="57">
          <cell r="BX57">
            <v>56.8</v>
          </cell>
          <cell r="CF57">
            <v>60.4</v>
          </cell>
          <cell r="CN57">
            <v>59.3</v>
          </cell>
          <cell r="CV57">
            <v>59.8</v>
          </cell>
        </row>
        <row r="72">
          <cell r="BP72" t="str">
            <v>H26</v>
          </cell>
          <cell r="BX72" t="str">
            <v>H27</v>
          </cell>
          <cell r="CF72" t="str">
            <v>H28</v>
          </cell>
          <cell r="CN72" t="str">
            <v>H29</v>
          </cell>
          <cell r="CV72" t="str">
            <v>H30</v>
          </cell>
        </row>
        <row r="73">
          <cell r="AN73" t="str">
            <v>当該団体値</v>
          </cell>
        </row>
        <row r="75">
          <cell r="BP75">
            <v>0.2</v>
          </cell>
          <cell r="BX75">
            <v>0.4</v>
          </cell>
          <cell r="CF75">
            <v>0.8</v>
          </cell>
          <cell r="CN75">
            <v>0.3</v>
          </cell>
          <cell r="CV75">
            <v>-0.7</v>
          </cell>
        </row>
        <row r="77">
          <cell r="AN77" t="str">
            <v>類似団体内平均値</v>
          </cell>
          <cell r="BP77">
            <v>45.9</v>
          </cell>
          <cell r="BX77">
            <v>33.6</v>
          </cell>
          <cell r="CF77">
            <v>35.299999999999997</v>
          </cell>
          <cell r="CN77">
            <v>31.9</v>
          </cell>
          <cell r="CV77">
            <v>24.2</v>
          </cell>
        </row>
        <row r="79">
          <cell r="BP79">
            <v>8.8000000000000007</v>
          </cell>
          <cell r="BX79">
            <v>7</v>
          </cell>
          <cell r="CF79">
            <v>6.9</v>
          </cell>
          <cell r="CN79">
            <v>6.6</v>
          </cell>
          <cell r="CV79">
            <v>6.4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37648347</v>
      </c>
      <c r="BO4" s="423"/>
      <c r="BP4" s="423"/>
      <c r="BQ4" s="423"/>
      <c r="BR4" s="423"/>
      <c r="BS4" s="423"/>
      <c r="BT4" s="423"/>
      <c r="BU4" s="424"/>
      <c r="BV4" s="422">
        <v>38165870</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2.2000000000000002</v>
      </c>
      <c r="CU4" s="604"/>
      <c r="CV4" s="604"/>
      <c r="CW4" s="604"/>
      <c r="CX4" s="604"/>
      <c r="CY4" s="604"/>
      <c r="CZ4" s="604"/>
      <c r="DA4" s="605"/>
      <c r="DB4" s="603">
        <v>5.3</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37092703</v>
      </c>
      <c r="BO5" s="428"/>
      <c r="BP5" s="428"/>
      <c r="BQ5" s="428"/>
      <c r="BR5" s="428"/>
      <c r="BS5" s="428"/>
      <c r="BT5" s="428"/>
      <c r="BU5" s="429"/>
      <c r="BV5" s="427">
        <v>36985350</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92.1</v>
      </c>
      <c r="CU5" s="398"/>
      <c r="CV5" s="398"/>
      <c r="CW5" s="398"/>
      <c r="CX5" s="398"/>
      <c r="CY5" s="398"/>
      <c r="CZ5" s="398"/>
      <c r="DA5" s="399"/>
      <c r="DB5" s="397">
        <v>92.9</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555644</v>
      </c>
      <c r="BO6" s="428"/>
      <c r="BP6" s="428"/>
      <c r="BQ6" s="428"/>
      <c r="BR6" s="428"/>
      <c r="BS6" s="428"/>
      <c r="BT6" s="428"/>
      <c r="BU6" s="429"/>
      <c r="BV6" s="427">
        <v>1180520</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98.1</v>
      </c>
      <c r="CU6" s="578"/>
      <c r="CV6" s="578"/>
      <c r="CW6" s="578"/>
      <c r="CX6" s="578"/>
      <c r="CY6" s="578"/>
      <c r="CZ6" s="578"/>
      <c r="DA6" s="579"/>
      <c r="DB6" s="577">
        <v>98.7</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115367</v>
      </c>
      <c r="BO7" s="428"/>
      <c r="BP7" s="428"/>
      <c r="BQ7" s="428"/>
      <c r="BR7" s="428"/>
      <c r="BS7" s="428"/>
      <c r="BT7" s="428"/>
      <c r="BU7" s="429"/>
      <c r="BV7" s="427">
        <v>150059</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19575134</v>
      </c>
      <c r="CU7" s="428"/>
      <c r="CV7" s="428"/>
      <c r="CW7" s="428"/>
      <c r="CX7" s="428"/>
      <c r="CY7" s="428"/>
      <c r="CZ7" s="428"/>
      <c r="DA7" s="429"/>
      <c r="DB7" s="427">
        <v>19504571</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440277</v>
      </c>
      <c r="BO8" s="428"/>
      <c r="BP8" s="428"/>
      <c r="BQ8" s="428"/>
      <c r="BR8" s="428"/>
      <c r="BS8" s="428"/>
      <c r="BT8" s="428"/>
      <c r="BU8" s="429"/>
      <c r="BV8" s="427">
        <v>1030461</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0.6</v>
      </c>
      <c r="CU8" s="541"/>
      <c r="CV8" s="541"/>
      <c r="CW8" s="541"/>
      <c r="CX8" s="541"/>
      <c r="CY8" s="541"/>
      <c r="CZ8" s="541"/>
      <c r="DA8" s="542"/>
      <c r="DB8" s="540">
        <v>0.6</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96516</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94</v>
      </c>
      <c r="AV9" s="485"/>
      <c r="AW9" s="485"/>
      <c r="AX9" s="485"/>
      <c r="AY9" s="407" t="s">
        <v>116</v>
      </c>
      <c r="AZ9" s="408"/>
      <c r="BA9" s="408"/>
      <c r="BB9" s="408"/>
      <c r="BC9" s="408"/>
      <c r="BD9" s="408"/>
      <c r="BE9" s="408"/>
      <c r="BF9" s="408"/>
      <c r="BG9" s="408"/>
      <c r="BH9" s="408"/>
      <c r="BI9" s="408"/>
      <c r="BJ9" s="408"/>
      <c r="BK9" s="408"/>
      <c r="BL9" s="408"/>
      <c r="BM9" s="409"/>
      <c r="BN9" s="427">
        <v>-590184</v>
      </c>
      <c r="BO9" s="428"/>
      <c r="BP9" s="428"/>
      <c r="BQ9" s="428"/>
      <c r="BR9" s="428"/>
      <c r="BS9" s="428"/>
      <c r="BT9" s="428"/>
      <c r="BU9" s="429"/>
      <c r="BV9" s="427">
        <v>396200</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15.8</v>
      </c>
      <c r="CU9" s="398"/>
      <c r="CV9" s="398"/>
      <c r="CW9" s="398"/>
      <c r="CX9" s="398"/>
      <c r="CY9" s="398"/>
      <c r="CZ9" s="398"/>
      <c r="DA9" s="399"/>
      <c r="DB9" s="397">
        <v>14.8</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95501</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96537</v>
      </c>
      <c r="BO10" s="428"/>
      <c r="BP10" s="428"/>
      <c r="BQ10" s="428"/>
      <c r="BR10" s="428"/>
      <c r="BS10" s="428"/>
      <c r="BT10" s="428"/>
      <c r="BU10" s="429"/>
      <c r="BV10" s="427">
        <v>152838</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109</v>
      </c>
      <c r="AV11" s="485"/>
      <c r="AW11" s="485"/>
      <c r="AX11" s="485"/>
      <c r="AY11" s="407" t="s">
        <v>126</v>
      </c>
      <c r="AZ11" s="408"/>
      <c r="BA11" s="408"/>
      <c r="BB11" s="408"/>
      <c r="BC11" s="408"/>
      <c r="BD11" s="408"/>
      <c r="BE11" s="408"/>
      <c r="BF11" s="408"/>
      <c r="BG11" s="408"/>
      <c r="BH11" s="408"/>
      <c r="BI11" s="408"/>
      <c r="BJ11" s="408"/>
      <c r="BK11" s="408"/>
      <c r="BL11" s="408"/>
      <c r="BM11" s="409"/>
      <c r="BN11" s="427">
        <v>989028</v>
      </c>
      <c r="BO11" s="428"/>
      <c r="BP11" s="428"/>
      <c r="BQ11" s="428"/>
      <c r="BR11" s="428"/>
      <c r="BS11" s="428"/>
      <c r="BT11" s="428"/>
      <c r="BU11" s="429"/>
      <c r="BV11" s="427">
        <v>676040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97136</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134</v>
      </c>
      <c r="AV12" s="485"/>
      <c r="AW12" s="485"/>
      <c r="AX12" s="485"/>
      <c r="AY12" s="407" t="s">
        <v>135</v>
      </c>
      <c r="AZ12" s="408"/>
      <c r="BA12" s="408"/>
      <c r="BB12" s="408"/>
      <c r="BC12" s="408"/>
      <c r="BD12" s="408"/>
      <c r="BE12" s="408"/>
      <c r="BF12" s="408"/>
      <c r="BG12" s="408"/>
      <c r="BH12" s="408"/>
      <c r="BI12" s="408"/>
      <c r="BJ12" s="408"/>
      <c r="BK12" s="408"/>
      <c r="BL12" s="408"/>
      <c r="BM12" s="409"/>
      <c r="BN12" s="427">
        <v>800000</v>
      </c>
      <c r="BO12" s="428"/>
      <c r="BP12" s="428"/>
      <c r="BQ12" s="428"/>
      <c r="BR12" s="428"/>
      <c r="BS12" s="428"/>
      <c r="BT12" s="428"/>
      <c r="BU12" s="429"/>
      <c r="BV12" s="427">
        <v>430000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137</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139</v>
      </c>
      <c r="N13" s="528"/>
      <c r="O13" s="528"/>
      <c r="P13" s="528"/>
      <c r="Q13" s="529"/>
      <c r="R13" s="530">
        <v>96484</v>
      </c>
      <c r="S13" s="531"/>
      <c r="T13" s="531"/>
      <c r="U13" s="531"/>
      <c r="V13" s="532"/>
      <c r="W13" s="518" t="s">
        <v>140</v>
      </c>
      <c r="X13" s="440"/>
      <c r="Y13" s="440"/>
      <c r="Z13" s="440"/>
      <c r="AA13" s="440"/>
      <c r="AB13" s="441"/>
      <c r="AC13" s="403">
        <v>1413</v>
      </c>
      <c r="AD13" s="404"/>
      <c r="AE13" s="404"/>
      <c r="AF13" s="404"/>
      <c r="AG13" s="405"/>
      <c r="AH13" s="403">
        <v>1599</v>
      </c>
      <c r="AI13" s="404"/>
      <c r="AJ13" s="404"/>
      <c r="AK13" s="404"/>
      <c r="AL13" s="406"/>
      <c r="AM13" s="496" t="s">
        <v>141</v>
      </c>
      <c r="AN13" s="401"/>
      <c r="AO13" s="401"/>
      <c r="AP13" s="401"/>
      <c r="AQ13" s="401"/>
      <c r="AR13" s="401"/>
      <c r="AS13" s="401"/>
      <c r="AT13" s="402"/>
      <c r="AU13" s="484" t="s">
        <v>120</v>
      </c>
      <c r="AV13" s="485"/>
      <c r="AW13" s="485"/>
      <c r="AX13" s="485"/>
      <c r="AY13" s="407" t="s">
        <v>142</v>
      </c>
      <c r="AZ13" s="408"/>
      <c r="BA13" s="408"/>
      <c r="BB13" s="408"/>
      <c r="BC13" s="408"/>
      <c r="BD13" s="408"/>
      <c r="BE13" s="408"/>
      <c r="BF13" s="408"/>
      <c r="BG13" s="408"/>
      <c r="BH13" s="408"/>
      <c r="BI13" s="408"/>
      <c r="BJ13" s="408"/>
      <c r="BK13" s="408"/>
      <c r="BL13" s="408"/>
      <c r="BM13" s="409"/>
      <c r="BN13" s="427">
        <v>-304619</v>
      </c>
      <c r="BO13" s="428"/>
      <c r="BP13" s="428"/>
      <c r="BQ13" s="428"/>
      <c r="BR13" s="428"/>
      <c r="BS13" s="428"/>
      <c r="BT13" s="428"/>
      <c r="BU13" s="429"/>
      <c r="BV13" s="427">
        <v>795078</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-0.7</v>
      </c>
      <c r="CU13" s="398"/>
      <c r="CV13" s="398"/>
      <c r="CW13" s="398"/>
      <c r="CX13" s="398"/>
      <c r="CY13" s="398"/>
      <c r="CZ13" s="398"/>
      <c r="DA13" s="399"/>
      <c r="DB13" s="397">
        <v>0.3</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144</v>
      </c>
      <c r="M14" s="561"/>
      <c r="N14" s="561"/>
      <c r="O14" s="561"/>
      <c r="P14" s="561"/>
      <c r="Q14" s="562"/>
      <c r="R14" s="530">
        <v>97317</v>
      </c>
      <c r="S14" s="531"/>
      <c r="T14" s="531"/>
      <c r="U14" s="531"/>
      <c r="V14" s="532"/>
      <c r="W14" s="533"/>
      <c r="X14" s="443"/>
      <c r="Y14" s="443"/>
      <c r="Z14" s="443"/>
      <c r="AA14" s="443"/>
      <c r="AB14" s="444"/>
      <c r="AC14" s="523">
        <v>3.4</v>
      </c>
      <c r="AD14" s="524"/>
      <c r="AE14" s="524"/>
      <c r="AF14" s="524"/>
      <c r="AG14" s="525"/>
      <c r="AH14" s="523">
        <v>4.0999999999999996</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t="s">
        <v>138</v>
      </c>
      <c r="CU14" s="535"/>
      <c r="CV14" s="535"/>
      <c r="CW14" s="535"/>
      <c r="CX14" s="535"/>
      <c r="CY14" s="535"/>
      <c r="CZ14" s="535"/>
      <c r="DA14" s="536"/>
      <c r="DB14" s="534" t="s">
        <v>138</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139</v>
      </c>
      <c r="N15" s="528"/>
      <c r="O15" s="528"/>
      <c r="P15" s="528"/>
      <c r="Q15" s="529"/>
      <c r="R15" s="530">
        <v>96722</v>
      </c>
      <c r="S15" s="531"/>
      <c r="T15" s="531"/>
      <c r="U15" s="531"/>
      <c r="V15" s="532"/>
      <c r="W15" s="518" t="s">
        <v>146</v>
      </c>
      <c r="X15" s="440"/>
      <c r="Y15" s="440"/>
      <c r="Z15" s="440"/>
      <c r="AA15" s="440"/>
      <c r="AB15" s="441"/>
      <c r="AC15" s="403">
        <v>8801</v>
      </c>
      <c r="AD15" s="404"/>
      <c r="AE15" s="404"/>
      <c r="AF15" s="404"/>
      <c r="AG15" s="405"/>
      <c r="AH15" s="403">
        <v>8036</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9515026</v>
      </c>
      <c r="BO15" s="423"/>
      <c r="BP15" s="423"/>
      <c r="BQ15" s="423"/>
      <c r="BR15" s="423"/>
      <c r="BS15" s="423"/>
      <c r="BT15" s="423"/>
      <c r="BU15" s="424"/>
      <c r="BV15" s="422">
        <v>9514655</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21.3</v>
      </c>
      <c r="AD16" s="524"/>
      <c r="AE16" s="524"/>
      <c r="AF16" s="524"/>
      <c r="AG16" s="525"/>
      <c r="AH16" s="523">
        <v>20.399999999999999</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15779455</v>
      </c>
      <c r="BO16" s="428"/>
      <c r="BP16" s="428"/>
      <c r="BQ16" s="428"/>
      <c r="BR16" s="428"/>
      <c r="BS16" s="428"/>
      <c r="BT16" s="428"/>
      <c r="BU16" s="429"/>
      <c r="BV16" s="427">
        <v>15602134</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31134</v>
      </c>
      <c r="AD17" s="404"/>
      <c r="AE17" s="404"/>
      <c r="AF17" s="404"/>
      <c r="AG17" s="405"/>
      <c r="AH17" s="403">
        <v>29825</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12009124</v>
      </c>
      <c r="BO17" s="428"/>
      <c r="BP17" s="428"/>
      <c r="BQ17" s="428"/>
      <c r="BR17" s="428"/>
      <c r="BS17" s="428"/>
      <c r="BT17" s="428"/>
      <c r="BU17" s="429"/>
      <c r="BV17" s="427">
        <v>12031524</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156</v>
      </c>
      <c r="C18" s="490"/>
      <c r="D18" s="490"/>
      <c r="E18" s="491"/>
      <c r="F18" s="491"/>
      <c r="G18" s="491"/>
      <c r="H18" s="491"/>
      <c r="I18" s="491"/>
      <c r="J18" s="491"/>
      <c r="K18" s="491"/>
      <c r="L18" s="492">
        <v>119.94</v>
      </c>
      <c r="M18" s="492"/>
      <c r="N18" s="492"/>
      <c r="O18" s="492"/>
      <c r="P18" s="492"/>
      <c r="Q18" s="492"/>
      <c r="R18" s="493"/>
      <c r="S18" s="493"/>
      <c r="T18" s="493"/>
      <c r="U18" s="493"/>
      <c r="V18" s="494"/>
      <c r="W18" s="508"/>
      <c r="X18" s="509"/>
      <c r="Y18" s="509"/>
      <c r="Z18" s="509"/>
      <c r="AA18" s="509"/>
      <c r="AB18" s="519"/>
      <c r="AC18" s="391">
        <v>75.3</v>
      </c>
      <c r="AD18" s="392"/>
      <c r="AE18" s="392"/>
      <c r="AF18" s="392"/>
      <c r="AG18" s="495"/>
      <c r="AH18" s="391">
        <v>75.599999999999994</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18177497</v>
      </c>
      <c r="BO18" s="428"/>
      <c r="BP18" s="428"/>
      <c r="BQ18" s="428"/>
      <c r="BR18" s="428"/>
      <c r="BS18" s="428"/>
      <c r="BT18" s="428"/>
      <c r="BU18" s="429"/>
      <c r="BV18" s="427">
        <v>18167885</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158</v>
      </c>
      <c r="C19" s="490"/>
      <c r="D19" s="490"/>
      <c r="E19" s="491"/>
      <c r="F19" s="491"/>
      <c r="G19" s="491"/>
      <c r="H19" s="491"/>
      <c r="I19" s="491"/>
      <c r="J19" s="491"/>
      <c r="K19" s="491"/>
      <c r="L19" s="497">
        <v>805</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23854002</v>
      </c>
      <c r="BO19" s="428"/>
      <c r="BP19" s="428"/>
      <c r="BQ19" s="428"/>
      <c r="BR19" s="428"/>
      <c r="BS19" s="428"/>
      <c r="BT19" s="428"/>
      <c r="BU19" s="429"/>
      <c r="BV19" s="427">
        <v>23727823</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160</v>
      </c>
      <c r="C20" s="490"/>
      <c r="D20" s="490"/>
      <c r="E20" s="491"/>
      <c r="F20" s="491"/>
      <c r="G20" s="491"/>
      <c r="H20" s="491"/>
      <c r="I20" s="491"/>
      <c r="J20" s="491"/>
      <c r="K20" s="491"/>
      <c r="L20" s="497">
        <v>38995</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25822548</v>
      </c>
      <c r="BO23" s="428"/>
      <c r="BP23" s="428"/>
      <c r="BQ23" s="428"/>
      <c r="BR23" s="428"/>
      <c r="BS23" s="428"/>
      <c r="BT23" s="428"/>
      <c r="BU23" s="429"/>
      <c r="BV23" s="427">
        <v>25707823</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169</v>
      </c>
      <c r="F24" s="401"/>
      <c r="G24" s="401"/>
      <c r="H24" s="401"/>
      <c r="I24" s="401"/>
      <c r="J24" s="401"/>
      <c r="K24" s="402"/>
      <c r="L24" s="403">
        <v>1</v>
      </c>
      <c r="M24" s="404"/>
      <c r="N24" s="404"/>
      <c r="O24" s="404"/>
      <c r="P24" s="405"/>
      <c r="Q24" s="403">
        <v>8480</v>
      </c>
      <c r="R24" s="404"/>
      <c r="S24" s="404"/>
      <c r="T24" s="404"/>
      <c r="U24" s="404"/>
      <c r="V24" s="405"/>
      <c r="W24" s="469"/>
      <c r="X24" s="460"/>
      <c r="Y24" s="461"/>
      <c r="Z24" s="400" t="s">
        <v>170</v>
      </c>
      <c r="AA24" s="401"/>
      <c r="AB24" s="401"/>
      <c r="AC24" s="401"/>
      <c r="AD24" s="401"/>
      <c r="AE24" s="401"/>
      <c r="AF24" s="401"/>
      <c r="AG24" s="402"/>
      <c r="AH24" s="403">
        <v>390</v>
      </c>
      <c r="AI24" s="404"/>
      <c r="AJ24" s="404"/>
      <c r="AK24" s="404"/>
      <c r="AL24" s="405"/>
      <c r="AM24" s="403">
        <v>1200030</v>
      </c>
      <c r="AN24" s="404"/>
      <c r="AO24" s="404"/>
      <c r="AP24" s="404"/>
      <c r="AQ24" s="404"/>
      <c r="AR24" s="405"/>
      <c r="AS24" s="403">
        <v>3077</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7529626</v>
      </c>
      <c r="BO24" s="428"/>
      <c r="BP24" s="428"/>
      <c r="BQ24" s="428"/>
      <c r="BR24" s="428"/>
      <c r="BS24" s="428"/>
      <c r="BT24" s="428"/>
      <c r="BU24" s="429"/>
      <c r="BV24" s="427">
        <v>7575205</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172</v>
      </c>
      <c r="F25" s="401"/>
      <c r="G25" s="401"/>
      <c r="H25" s="401"/>
      <c r="I25" s="401"/>
      <c r="J25" s="401"/>
      <c r="K25" s="402"/>
      <c r="L25" s="403">
        <v>1</v>
      </c>
      <c r="M25" s="404"/>
      <c r="N25" s="404"/>
      <c r="O25" s="404"/>
      <c r="P25" s="405"/>
      <c r="Q25" s="403">
        <v>6810</v>
      </c>
      <c r="R25" s="404"/>
      <c r="S25" s="404"/>
      <c r="T25" s="404"/>
      <c r="U25" s="404"/>
      <c r="V25" s="405"/>
      <c r="W25" s="469"/>
      <c r="X25" s="460"/>
      <c r="Y25" s="461"/>
      <c r="Z25" s="400" t="s">
        <v>173</v>
      </c>
      <c r="AA25" s="401"/>
      <c r="AB25" s="401"/>
      <c r="AC25" s="401"/>
      <c r="AD25" s="401"/>
      <c r="AE25" s="401"/>
      <c r="AF25" s="401"/>
      <c r="AG25" s="402"/>
      <c r="AH25" s="403" t="s">
        <v>138</v>
      </c>
      <c r="AI25" s="404"/>
      <c r="AJ25" s="404"/>
      <c r="AK25" s="404"/>
      <c r="AL25" s="405"/>
      <c r="AM25" s="403" t="s">
        <v>138</v>
      </c>
      <c r="AN25" s="404"/>
      <c r="AO25" s="404"/>
      <c r="AP25" s="404"/>
      <c r="AQ25" s="404"/>
      <c r="AR25" s="405"/>
      <c r="AS25" s="403" t="s">
        <v>138</v>
      </c>
      <c r="AT25" s="404"/>
      <c r="AU25" s="404"/>
      <c r="AV25" s="404"/>
      <c r="AW25" s="404"/>
      <c r="AX25" s="406"/>
      <c r="AY25" s="419" t="s">
        <v>174</v>
      </c>
      <c r="AZ25" s="420"/>
      <c r="BA25" s="420"/>
      <c r="BB25" s="420"/>
      <c r="BC25" s="420"/>
      <c r="BD25" s="420"/>
      <c r="BE25" s="420"/>
      <c r="BF25" s="420"/>
      <c r="BG25" s="420"/>
      <c r="BH25" s="420"/>
      <c r="BI25" s="420"/>
      <c r="BJ25" s="420"/>
      <c r="BK25" s="420"/>
      <c r="BL25" s="420"/>
      <c r="BM25" s="421"/>
      <c r="BN25" s="422">
        <v>6056408</v>
      </c>
      <c r="BO25" s="423"/>
      <c r="BP25" s="423"/>
      <c r="BQ25" s="423"/>
      <c r="BR25" s="423"/>
      <c r="BS25" s="423"/>
      <c r="BT25" s="423"/>
      <c r="BU25" s="424"/>
      <c r="BV25" s="422">
        <v>4528156</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175</v>
      </c>
      <c r="F26" s="401"/>
      <c r="G26" s="401"/>
      <c r="H26" s="401"/>
      <c r="I26" s="401"/>
      <c r="J26" s="401"/>
      <c r="K26" s="402"/>
      <c r="L26" s="403">
        <v>1</v>
      </c>
      <c r="M26" s="404"/>
      <c r="N26" s="404"/>
      <c r="O26" s="404"/>
      <c r="P26" s="405"/>
      <c r="Q26" s="403">
        <v>6380</v>
      </c>
      <c r="R26" s="404"/>
      <c r="S26" s="404"/>
      <c r="T26" s="404"/>
      <c r="U26" s="404"/>
      <c r="V26" s="405"/>
      <c r="W26" s="469"/>
      <c r="X26" s="460"/>
      <c r="Y26" s="461"/>
      <c r="Z26" s="400" t="s">
        <v>176</v>
      </c>
      <c r="AA26" s="482"/>
      <c r="AB26" s="482"/>
      <c r="AC26" s="482"/>
      <c r="AD26" s="482"/>
      <c r="AE26" s="482"/>
      <c r="AF26" s="482"/>
      <c r="AG26" s="483"/>
      <c r="AH26" s="403" t="s">
        <v>138</v>
      </c>
      <c r="AI26" s="404"/>
      <c r="AJ26" s="404"/>
      <c r="AK26" s="404"/>
      <c r="AL26" s="405"/>
      <c r="AM26" s="403" t="s">
        <v>138</v>
      </c>
      <c r="AN26" s="404"/>
      <c r="AO26" s="404"/>
      <c r="AP26" s="404"/>
      <c r="AQ26" s="404"/>
      <c r="AR26" s="405"/>
      <c r="AS26" s="403" t="s">
        <v>138</v>
      </c>
      <c r="AT26" s="404"/>
      <c r="AU26" s="404"/>
      <c r="AV26" s="404"/>
      <c r="AW26" s="404"/>
      <c r="AX26" s="406"/>
      <c r="AY26" s="436" t="s">
        <v>177</v>
      </c>
      <c r="AZ26" s="437"/>
      <c r="BA26" s="437"/>
      <c r="BB26" s="437"/>
      <c r="BC26" s="437"/>
      <c r="BD26" s="437"/>
      <c r="BE26" s="437"/>
      <c r="BF26" s="437"/>
      <c r="BG26" s="437"/>
      <c r="BH26" s="437"/>
      <c r="BI26" s="437"/>
      <c r="BJ26" s="437"/>
      <c r="BK26" s="437"/>
      <c r="BL26" s="437"/>
      <c r="BM26" s="438"/>
      <c r="BN26" s="427" t="s">
        <v>138</v>
      </c>
      <c r="BO26" s="428"/>
      <c r="BP26" s="428"/>
      <c r="BQ26" s="428"/>
      <c r="BR26" s="428"/>
      <c r="BS26" s="428"/>
      <c r="BT26" s="428"/>
      <c r="BU26" s="429"/>
      <c r="BV26" s="427" t="s">
        <v>138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178</v>
      </c>
      <c r="F27" s="401"/>
      <c r="G27" s="401"/>
      <c r="H27" s="401"/>
      <c r="I27" s="401"/>
      <c r="J27" s="401"/>
      <c r="K27" s="402"/>
      <c r="L27" s="403">
        <v>1</v>
      </c>
      <c r="M27" s="404"/>
      <c r="N27" s="404"/>
      <c r="O27" s="404"/>
      <c r="P27" s="405"/>
      <c r="Q27" s="403">
        <v>5330</v>
      </c>
      <c r="R27" s="404"/>
      <c r="S27" s="404"/>
      <c r="T27" s="404"/>
      <c r="U27" s="404"/>
      <c r="V27" s="405"/>
      <c r="W27" s="469"/>
      <c r="X27" s="460"/>
      <c r="Y27" s="461"/>
      <c r="Z27" s="400" t="s">
        <v>179</v>
      </c>
      <c r="AA27" s="401"/>
      <c r="AB27" s="401"/>
      <c r="AC27" s="401"/>
      <c r="AD27" s="401"/>
      <c r="AE27" s="401"/>
      <c r="AF27" s="401"/>
      <c r="AG27" s="402"/>
      <c r="AH27" s="403">
        <v>5</v>
      </c>
      <c r="AI27" s="404"/>
      <c r="AJ27" s="404"/>
      <c r="AK27" s="404"/>
      <c r="AL27" s="405"/>
      <c r="AM27" s="403">
        <v>18085</v>
      </c>
      <c r="AN27" s="404"/>
      <c r="AO27" s="404"/>
      <c r="AP27" s="404"/>
      <c r="AQ27" s="404"/>
      <c r="AR27" s="405"/>
      <c r="AS27" s="403">
        <v>3617</v>
      </c>
      <c r="AT27" s="404"/>
      <c r="AU27" s="404"/>
      <c r="AV27" s="404"/>
      <c r="AW27" s="404"/>
      <c r="AX27" s="406"/>
      <c r="AY27" s="433" t="s">
        <v>180</v>
      </c>
      <c r="AZ27" s="434"/>
      <c r="BA27" s="434"/>
      <c r="BB27" s="434"/>
      <c r="BC27" s="434"/>
      <c r="BD27" s="434"/>
      <c r="BE27" s="434"/>
      <c r="BF27" s="434"/>
      <c r="BG27" s="434"/>
      <c r="BH27" s="434"/>
      <c r="BI27" s="434"/>
      <c r="BJ27" s="434"/>
      <c r="BK27" s="434"/>
      <c r="BL27" s="434"/>
      <c r="BM27" s="435"/>
      <c r="BN27" s="430" t="s">
        <v>138</v>
      </c>
      <c r="BO27" s="431"/>
      <c r="BP27" s="431"/>
      <c r="BQ27" s="431"/>
      <c r="BR27" s="431"/>
      <c r="BS27" s="431"/>
      <c r="BT27" s="431"/>
      <c r="BU27" s="432"/>
      <c r="BV27" s="430" t="s">
        <v>138</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181</v>
      </c>
      <c r="F28" s="401"/>
      <c r="G28" s="401"/>
      <c r="H28" s="401"/>
      <c r="I28" s="401"/>
      <c r="J28" s="401"/>
      <c r="K28" s="402"/>
      <c r="L28" s="403">
        <v>1</v>
      </c>
      <c r="M28" s="404"/>
      <c r="N28" s="404"/>
      <c r="O28" s="404"/>
      <c r="P28" s="405"/>
      <c r="Q28" s="403">
        <v>4740</v>
      </c>
      <c r="R28" s="404"/>
      <c r="S28" s="404"/>
      <c r="T28" s="404"/>
      <c r="U28" s="404"/>
      <c r="V28" s="405"/>
      <c r="W28" s="469"/>
      <c r="X28" s="460"/>
      <c r="Y28" s="461"/>
      <c r="Z28" s="400" t="s">
        <v>182</v>
      </c>
      <c r="AA28" s="401"/>
      <c r="AB28" s="401"/>
      <c r="AC28" s="401"/>
      <c r="AD28" s="401"/>
      <c r="AE28" s="401"/>
      <c r="AF28" s="401"/>
      <c r="AG28" s="402"/>
      <c r="AH28" s="403" t="s">
        <v>138</v>
      </c>
      <c r="AI28" s="404"/>
      <c r="AJ28" s="404"/>
      <c r="AK28" s="404"/>
      <c r="AL28" s="405"/>
      <c r="AM28" s="403" t="s">
        <v>138</v>
      </c>
      <c r="AN28" s="404"/>
      <c r="AO28" s="404"/>
      <c r="AP28" s="404"/>
      <c r="AQ28" s="404"/>
      <c r="AR28" s="405"/>
      <c r="AS28" s="403" t="s">
        <v>138</v>
      </c>
      <c r="AT28" s="404"/>
      <c r="AU28" s="404"/>
      <c r="AV28" s="404"/>
      <c r="AW28" s="404"/>
      <c r="AX28" s="406"/>
      <c r="AY28" s="410" t="s">
        <v>183</v>
      </c>
      <c r="AZ28" s="411"/>
      <c r="BA28" s="411"/>
      <c r="BB28" s="412"/>
      <c r="BC28" s="419" t="s">
        <v>48</v>
      </c>
      <c r="BD28" s="420"/>
      <c r="BE28" s="420"/>
      <c r="BF28" s="420"/>
      <c r="BG28" s="420"/>
      <c r="BH28" s="420"/>
      <c r="BI28" s="420"/>
      <c r="BJ28" s="420"/>
      <c r="BK28" s="420"/>
      <c r="BL28" s="420"/>
      <c r="BM28" s="421"/>
      <c r="BN28" s="422">
        <v>5234432</v>
      </c>
      <c r="BO28" s="423"/>
      <c r="BP28" s="423"/>
      <c r="BQ28" s="423"/>
      <c r="BR28" s="423"/>
      <c r="BS28" s="423"/>
      <c r="BT28" s="423"/>
      <c r="BU28" s="424"/>
      <c r="BV28" s="422">
        <v>5937895</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184</v>
      </c>
      <c r="F29" s="401"/>
      <c r="G29" s="401"/>
      <c r="H29" s="401"/>
      <c r="I29" s="401"/>
      <c r="J29" s="401"/>
      <c r="K29" s="402"/>
      <c r="L29" s="403">
        <v>18</v>
      </c>
      <c r="M29" s="404"/>
      <c r="N29" s="404"/>
      <c r="O29" s="404"/>
      <c r="P29" s="405"/>
      <c r="Q29" s="403">
        <v>4410</v>
      </c>
      <c r="R29" s="404"/>
      <c r="S29" s="404"/>
      <c r="T29" s="404"/>
      <c r="U29" s="404"/>
      <c r="V29" s="405"/>
      <c r="W29" s="470"/>
      <c r="X29" s="471"/>
      <c r="Y29" s="472"/>
      <c r="Z29" s="400" t="s">
        <v>185</v>
      </c>
      <c r="AA29" s="401"/>
      <c r="AB29" s="401"/>
      <c r="AC29" s="401"/>
      <c r="AD29" s="401"/>
      <c r="AE29" s="401"/>
      <c r="AF29" s="401"/>
      <c r="AG29" s="402"/>
      <c r="AH29" s="403">
        <v>395</v>
      </c>
      <c r="AI29" s="404"/>
      <c r="AJ29" s="404"/>
      <c r="AK29" s="404"/>
      <c r="AL29" s="405"/>
      <c r="AM29" s="403">
        <v>1218115</v>
      </c>
      <c r="AN29" s="404"/>
      <c r="AO29" s="404"/>
      <c r="AP29" s="404"/>
      <c r="AQ29" s="404"/>
      <c r="AR29" s="405"/>
      <c r="AS29" s="403">
        <v>3084</v>
      </c>
      <c r="AT29" s="404"/>
      <c r="AU29" s="404"/>
      <c r="AV29" s="404"/>
      <c r="AW29" s="404"/>
      <c r="AX29" s="406"/>
      <c r="AY29" s="413"/>
      <c r="AZ29" s="414"/>
      <c r="BA29" s="414"/>
      <c r="BB29" s="415"/>
      <c r="BC29" s="407" t="s">
        <v>186</v>
      </c>
      <c r="BD29" s="408"/>
      <c r="BE29" s="408"/>
      <c r="BF29" s="408"/>
      <c r="BG29" s="408"/>
      <c r="BH29" s="408"/>
      <c r="BI29" s="408"/>
      <c r="BJ29" s="408"/>
      <c r="BK29" s="408"/>
      <c r="BL29" s="408"/>
      <c r="BM29" s="409"/>
      <c r="BN29" s="427">
        <v>2951400</v>
      </c>
      <c r="BO29" s="428"/>
      <c r="BP29" s="428"/>
      <c r="BQ29" s="428"/>
      <c r="BR29" s="428"/>
      <c r="BS29" s="428"/>
      <c r="BT29" s="428"/>
      <c r="BU29" s="429"/>
      <c r="BV29" s="427">
        <v>2922265</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187</v>
      </c>
      <c r="X30" s="480"/>
      <c r="Y30" s="480"/>
      <c r="Z30" s="480"/>
      <c r="AA30" s="480"/>
      <c r="AB30" s="480"/>
      <c r="AC30" s="480"/>
      <c r="AD30" s="480"/>
      <c r="AE30" s="480"/>
      <c r="AF30" s="480"/>
      <c r="AG30" s="481"/>
      <c r="AH30" s="391">
        <v>96.2</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12211347</v>
      </c>
      <c r="BO30" s="431"/>
      <c r="BP30" s="431"/>
      <c r="BQ30" s="431"/>
      <c r="BR30" s="431"/>
      <c r="BS30" s="431"/>
      <c r="BT30" s="431"/>
      <c r="BU30" s="432"/>
      <c r="BV30" s="430">
        <v>10598786</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194</v>
      </c>
      <c r="D33" s="390"/>
      <c r="E33" s="389" t="s">
        <v>195</v>
      </c>
      <c r="F33" s="389"/>
      <c r="G33" s="389"/>
      <c r="H33" s="389"/>
      <c r="I33" s="389"/>
      <c r="J33" s="389"/>
      <c r="K33" s="389"/>
      <c r="L33" s="389"/>
      <c r="M33" s="389"/>
      <c r="N33" s="389"/>
      <c r="O33" s="389"/>
      <c r="P33" s="389"/>
      <c r="Q33" s="389"/>
      <c r="R33" s="389"/>
      <c r="S33" s="389"/>
      <c r="T33" s="215"/>
      <c r="U33" s="390" t="s">
        <v>194</v>
      </c>
      <c r="V33" s="390"/>
      <c r="W33" s="389" t="s">
        <v>195</v>
      </c>
      <c r="X33" s="389"/>
      <c r="Y33" s="389"/>
      <c r="Z33" s="389"/>
      <c r="AA33" s="389"/>
      <c r="AB33" s="389"/>
      <c r="AC33" s="389"/>
      <c r="AD33" s="389"/>
      <c r="AE33" s="389"/>
      <c r="AF33" s="389"/>
      <c r="AG33" s="389"/>
      <c r="AH33" s="389"/>
      <c r="AI33" s="389"/>
      <c r="AJ33" s="389"/>
      <c r="AK33" s="389"/>
      <c r="AL33" s="215"/>
      <c r="AM33" s="390" t="s">
        <v>194</v>
      </c>
      <c r="AN33" s="390"/>
      <c r="AO33" s="389" t="s">
        <v>195</v>
      </c>
      <c r="AP33" s="389"/>
      <c r="AQ33" s="389"/>
      <c r="AR33" s="389"/>
      <c r="AS33" s="389"/>
      <c r="AT33" s="389"/>
      <c r="AU33" s="389"/>
      <c r="AV33" s="389"/>
      <c r="AW33" s="389"/>
      <c r="AX33" s="389"/>
      <c r="AY33" s="389"/>
      <c r="AZ33" s="389"/>
      <c r="BA33" s="389"/>
      <c r="BB33" s="389"/>
      <c r="BC33" s="389"/>
      <c r="BD33" s="216"/>
      <c r="BE33" s="389" t="s">
        <v>196</v>
      </c>
      <c r="BF33" s="389"/>
      <c r="BG33" s="389" t="s">
        <v>197</v>
      </c>
      <c r="BH33" s="389"/>
      <c r="BI33" s="389"/>
      <c r="BJ33" s="389"/>
      <c r="BK33" s="389"/>
      <c r="BL33" s="389"/>
      <c r="BM33" s="389"/>
      <c r="BN33" s="389"/>
      <c r="BO33" s="389"/>
      <c r="BP33" s="389"/>
      <c r="BQ33" s="389"/>
      <c r="BR33" s="389"/>
      <c r="BS33" s="389"/>
      <c r="BT33" s="389"/>
      <c r="BU33" s="389"/>
      <c r="BV33" s="216"/>
      <c r="BW33" s="390" t="s">
        <v>196</v>
      </c>
      <c r="BX33" s="390"/>
      <c r="BY33" s="389" t="s">
        <v>198</v>
      </c>
      <c r="BZ33" s="389"/>
      <c r="CA33" s="389"/>
      <c r="CB33" s="389"/>
      <c r="CC33" s="389"/>
      <c r="CD33" s="389"/>
      <c r="CE33" s="389"/>
      <c r="CF33" s="389"/>
      <c r="CG33" s="389"/>
      <c r="CH33" s="389"/>
      <c r="CI33" s="389"/>
      <c r="CJ33" s="389"/>
      <c r="CK33" s="389"/>
      <c r="CL33" s="389"/>
      <c r="CM33" s="389"/>
      <c r="CN33" s="215"/>
      <c r="CO33" s="390" t="s">
        <v>194</v>
      </c>
      <c r="CP33" s="390"/>
      <c r="CQ33" s="389" t="s">
        <v>199</v>
      </c>
      <c r="CR33" s="389"/>
      <c r="CS33" s="389"/>
      <c r="CT33" s="389"/>
      <c r="CU33" s="389"/>
      <c r="CV33" s="389"/>
      <c r="CW33" s="389"/>
      <c r="CX33" s="389"/>
      <c r="CY33" s="389"/>
      <c r="CZ33" s="389"/>
      <c r="DA33" s="389"/>
      <c r="DB33" s="389"/>
      <c r="DC33" s="389"/>
      <c r="DD33" s="389"/>
      <c r="DE33" s="389"/>
      <c r="DF33" s="215"/>
      <c r="DG33" s="388" t="s">
        <v>200</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国民健康保険特別会計（事業勘定）</v>
      </c>
      <c r="X34" s="385"/>
      <c r="Y34" s="385"/>
      <c r="Z34" s="385"/>
      <c r="AA34" s="385"/>
      <c r="AB34" s="385"/>
      <c r="AC34" s="385"/>
      <c r="AD34" s="385"/>
      <c r="AE34" s="385"/>
      <c r="AF34" s="385"/>
      <c r="AG34" s="385"/>
      <c r="AH34" s="385"/>
      <c r="AI34" s="385"/>
      <c r="AJ34" s="385"/>
      <c r="AK34" s="385"/>
      <c r="AL34" s="213"/>
      <c r="AM34" s="386">
        <f>IF(AO34="","",MAX(C34:D43,U34:V43)+1)</f>
        <v>8</v>
      </c>
      <c r="AN34" s="386"/>
      <c r="AO34" s="385" t="str">
        <f>IF('各会計、関係団体の財政状況及び健全化判断比率'!B33="","",'各会計、関係団体の財政状況及び健全化判断比率'!B33)</f>
        <v>下水道事業会計</v>
      </c>
      <c r="AP34" s="385"/>
      <c r="AQ34" s="385"/>
      <c r="AR34" s="385"/>
      <c r="AS34" s="385"/>
      <c r="AT34" s="385"/>
      <c r="AU34" s="385"/>
      <c r="AV34" s="385"/>
      <c r="AW34" s="385"/>
      <c r="AX34" s="385"/>
      <c r="AY34" s="385"/>
      <c r="AZ34" s="385"/>
      <c r="BA34" s="385"/>
      <c r="BB34" s="385"/>
      <c r="BC34" s="385"/>
      <c r="BD34" s="213"/>
      <c r="BE34" s="386">
        <f>IF(BG34="","",MAX(C34:D43,U34:V43,AM34:AN43)+1)</f>
        <v>9</v>
      </c>
      <c r="BF34" s="386"/>
      <c r="BG34" s="385" t="str">
        <f>IF('各会計、関係団体の財政状況及び健全化判断比率'!B34="","",'各会計、関係団体の財政状況及び健全化判断比率'!B34)</f>
        <v>渡船事業特別会計</v>
      </c>
      <c r="BH34" s="385"/>
      <c r="BI34" s="385"/>
      <c r="BJ34" s="385"/>
      <c r="BK34" s="385"/>
      <c r="BL34" s="385"/>
      <c r="BM34" s="385"/>
      <c r="BN34" s="385"/>
      <c r="BO34" s="385"/>
      <c r="BP34" s="385"/>
      <c r="BQ34" s="385"/>
      <c r="BR34" s="385"/>
      <c r="BS34" s="385"/>
      <c r="BT34" s="385"/>
      <c r="BU34" s="385"/>
      <c r="BV34" s="213"/>
      <c r="BW34" s="386">
        <f>IF(BY34="","",MAX(C34:D43,U34:V43,AM34:AN43,BE34:BF43)+1)</f>
        <v>11</v>
      </c>
      <c r="BX34" s="386"/>
      <c r="BY34" s="385" t="str">
        <f>IF('各会計、関係団体の財政状況及び健全化判断比率'!B68="","",'各会計、関係団体の財政状況及び健全化判断比率'!B68)</f>
        <v>玄界環境組合（一般会計）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21</v>
      </c>
      <c r="CP34" s="386"/>
      <c r="CQ34" s="385" t="str">
        <f>IF('各会計、関係団体の財政状況及び健全化判断比率'!BS7="","",'各会計、関係団体の財政状況及び健全化判断比率'!BS7)</f>
        <v>宗像ユリックス</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住宅新築資金等貸付事業特別会計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国民健康保険特別会計（直営診療施設勘定）</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10</v>
      </c>
      <c r="BF35" s="386"/>
      <c r="BG35" s="385" t="str">
        <f>IF('各会計、関係団体の財政状況及び健全化判断比率'!B35="","",'各会計、関係団体の財政状況及び健全化判断比率'!B35)</f>
        <v>漁業集落排水処理施設事業特別会計</v>
      </c>
      <c r="BH35" s="385"/>
      <c r="BI35" s="385"/>
      <c r="BJ35" s="385"/>
      <c r="BK35" s="385"/>
      <c r="BL35" s="385"/>
      <c r="BM35" s="385"/>
      <c r="BN35" s="385"/>
      <c r="BO35" s="385"/>
      <c r="BP35" s="385"/>
      <c r="BQ35" s="385"/>
      <c r="BR35" s="385"/>
      <c r="BS35" s="385"/>
      <c r="BT35" s="385"/>
      <c r="BU35" s="385"/>
      <c r="BV35" s="213"/>
      <c r="BW35" s="386">
        <f t="shared" ref="BW35:BW43" si="2">IF(BY35="","",BW34+1)</f>
        <v>12</v>
      </c>
      <c r="BX35" s="386"/>
      <c r="BY35" s="385" t="str">
        <f>IF('各会計、関係団体の財政状況及び健全化判断比率'!B69="","",'各会計、関係団体の財政状況及び健全化判断比率'!B69)</f>
        <v>福岡県市町村消防団員等公務災害補償組合（一般会計）</v>
      </c>
      <c r="BZ35" s="385"/>
      <c r="CA35" s="385"/>
      <c r="CB35" s="385"/>
      <c r="CC35" s="385"/>
      <c r="CD35" s="385"/>
      <c r="CE35" s="385"/>
      <c r="CF35" s="385"/>
      <c r="CG35" s="385"/>
      <c r="CH35" s="385"/>
      <c r="CI35" s="385"/>
      <c r="CJ35" s="385"/>
      <c r="CK35" s="385"/>
      <c r="CL35" s="385"/>
      <c r="CM35" s="385"/>
      <c r="CN35" s="213"/>
      <c r="CO35" s="386">
        <f t="shared" ref="CO35:CO43" si="3">IF(CQ35="","",CO34+1)</f>
        <v>22</v>
      </c>
      <c r="CP35" s="386"/>
      <c r="CQ35" s="385" t="str">
        <f>IF('各会計、関係団体の財政状況及び健全化判断比率'!BS8="","",'各会計、関係団体の財政状況及び健全化判断比率'!BS8)</f>
        <v>宗像市土地開発公社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13</v>
      </c>
      <c r="BX36" s="386"/>
      <c r="BY36" s="385" t="str">
        <f>IF('各会計、関係団体の財政状況及び健全化判断比率'!B70="","",'各会計、関係団体の財政状況及び健全化判断比率'!B70)</f>
        <v>福岡県市町村職員退職手当組合（一般会計）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6</v>
      </c>
      <c r="V37" s="386"/>
      <c r="W37" s="385" t="str">
        <f>IF('各会計、関係団体の財政状況及び健全化判断比率'!B31="","",'各会計、関係団体の財政状況及び健全化判断比率'!B31)</f>
        <v>介護保険特別会計（保険事業勘定）</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14</v>
      </c>
      <c r="BX37" s="386"/>
      <c r="BY37" s="385" t="str">
        <f>IF('各会計、関係団体の財政状況及び健全化判断比率'!B71="","",'各会計、関係団体の財政状況及び健全化判断比率'!B71)</f>
        <v>福岡県市町村職員退職手当組合（基金特別会計）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f t="shared" si="4"/>
        <v>7</v>
      </c>
      <c r="V38" s="386"/>
      <c r="W38" s="385" t="str">
        <f>IF('各会計、関係団体の財政状況及び健全化判断比率'!B32="","",'各会計、関係団体の財政状況及び健全化判断比率'!B32)</f>
        <v>介護保険特別会計（介護サービス事業勘定）</v>
      </c>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15</v>
      </c>
      <c r="BX38" s="386"/>
      <c r="BY38" s="385" t="str">
        <f>IF('各会計、関係団体の財政状況及び健全化判断比率'!B72="","",'各会計、関係団体の財政状況及び健全化判断比率'!B72)</f>
        <v>福岡地区水道企業団（水道用水供給事業会計）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16</v>
      </c>
      <c r="BX39" s="386"/>
      <c r="BY39" s="385" t="str">
        <f>IF('各会計、関係団体の財政状況及び健全化判断比率'!B73="","",'各会計、関係団体の財政状況及び健全化判断比率'!B73)</f>
        <v>宗像地区事務組合（一般会計）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17</v>
      </c>
      <c r="BX40" s="386"/>
      <c r="BY40" s="385" t="str">
        <f>IF('各会計、関係団体の財政状況及び健全化判断比率'!B74="","",'各会計、関係団体の財政状況及び健全化判断比率'!B74)</f>
        <v>宗像地区事務組合（急患センター事業特別会計）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18</v>
      </c>
      <c r="BX41" s="386"/>
      <c r="BY41" s="385" t="str">
        <f>IF('各会計、関係団体の財政状況及び健全化判断比率'!B75="","",'各会計、関係団体の財政状況及び健全化判断比率'!B75)</f>
        <v>宗像地区事務組合（水道事業会計）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19</v>
      </c>
      <c r="BX42" s="386"/>
      <c r="BY42" s="385" t="str">
        <f>IF('各会計、関係団体の財政状況及び健全化判断比率'!B76="","",'各会計、関係団体の財政状況及び健全化判断比率'!B76)</f>
        <v>宗像地区事務組合（大島簡易水道事業特別会計）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20</v>
      </c>
      <c r="BX43" s="386"/>
      <c r="BY43" s="385" t="str">
        <f>IF('各会計、関係団体の財政状況及び健全化判断比率'!B77="","",'各会計、関係団体の財政状況及び健全化判断比率'!B77)</f>
        <v>宗像地区事務組合（本木簡易水道事業特別会計）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EvwhZNhGumtTjvTJyZRb/cnftg23+AyL9W8yWo5fTBU9paUXXqKBmVEiCx4xRJD0/D8ealB7ZFa84CQChGErw==" saltValue="1nOpZ1SVcItKbyrM3lohe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538</v>
      </c>
      <c r="G33" s="29" t="s">
        <v>539</v>
      </c>
      <c r="H33" s="29" t="s">
        <v>540</v>
      </c>
      <c r="I33" s="29" t="s">
        <v>541</v>
      </c>
      <c r="J33" s="30" t="s">
        <v>542</v>
      </c>
      <c r="K33" s="22"/>
      <c r="L33" s="22"/>
      <c r="M33" s="22"/>
      <c r="N33" s="22"/>
      <c r="O33" s="22"/>
      <c r="P33" s="22"/>
    </row>
    <row r="34" spans="1:16" ht="39" customHeight="1" x14ac:dyDescent="0.15">
      <c r="A34" s="22"/>
      <c r="B34" s="31"/>
      <c r="C34" s="1206" t="s">
        <v>544</v>
      </c>
      <c r="D34" s="1206"/>
      <c r="E34" s="1207"/>
      <c r="F34" s="32">
        <v>4.51</v>
      </c>
      <c r="G34" s="33">
        <v>5.03</v>
      </c>
      <c r="H34" s="33">
        <v>5.66</v>
      </c>
      <c r="I34" s="33">
        <v>6.29</v>
      </c>
      <c r="J34" s="34">
        <v>6.94</v>
      </c>
      <c r="K34" s="22"/>
      <c r="L34" s="22"/>
      <c r="M34" s="22"/>
      <c r="N34" s="22"/>
      <c r="O34" s="22"/>
      <c r="P34" s="22"/>
    </row>
    <row r="35" spans="1:16" ht="39" customHeight="1" x14ac:dyDescent="0.15">
      <c r="A35" s="22"/>
      <c r="B35" s="35"/>
      <c r="C35" s="1200" t="s">
        <v>545</v>
      </c>
      <c r="D35" s="1201"/>
      <c r="E35" s="1202"/>
      <c r="F35" s="36">
        <v>2.0099999999999998</v>
      </c>
      <c r="G35" s="37">
        <v>1.75</v>
      </c>
      <c r="H35" s="37">
        <v>3.18</v>
      </c>
      <c r="I35" s="37">
        <v>5.27</v>
      </c>
      <c r="J35" s="38">
        <v>2.21</v>
      </c>
      <c r="K35" s="22"/>
      <c r="L35" s="22"/>
      <c r="M35" s="22"/>
      <c r="N35" s="22"/>
      <c r="O35" s="22"/>
      <c r="P35" s="22"/>
    </row>
    <row r="36" spans="1:16" ht="39" customHeight="1" x14ac:dyDescent="0.15">
      <c r="A36" s="22"/>
      <c r="B36" s="35"/>
      <c r="C36" s="1200" t="s">
        <v>546</v>
      </c>
      <c r="D36" s="1201"/>
      <c r="E36" s="1202"/>
      <c r="F36" s="36">
        <v>0.17</v>
      </c>
      <c r="G36" s="37">
        <v>0.85</v>
      </c>
      <c r="H36" s="37">
        <v>0.88</v>
      </c>
      <c r="I36" s="37">
        <v>0.89</v>
      </c>
      <c r="J36" s="38">
        <v>1.07</v>
      </c>
      <c r="K36" s="22"/>
      <c r="L36" s="22"/>
      <c r="M36" s="22"/>
      <c r="N36" s="22"/>
      <c r="O36" s="22"/>
      <c r="P36" s="22"/>
    </row>
    <row r="37" spans="1:16" ht="39" customHeight="1" x14ac:dyDescent="0.15">
      <c r="A37" s="22"/>
      <c r="B37" s="35"/>
      <c r="C37" s="1200" t="s">
        <v>547</v>
      </c>
      <c r="D37" s="1201"/>
      <c r="E37" s="1202"/>
      <c r="F37" s="36">
        <v>1.34</v>
      </c>
      <c r="G37" s="37">
        <v>1.88</v>
      </c>
      <c r="H37" s="37">
        <v>1.94</v>
      </c>
      <c r="I37" s="37">
        <v>2.0299999999999998</v>
      </c>
      <c r="J37" s="38">
        <v>0.7</v>
      </c>
      <c r="K37" s="22"/>
      <c r="L37" s="22"/>
      <c r="M37" s="22"/>
      <c r="N37" s="22"/>
      <c r="O37" s="22"/>
      <c r="P37" s="22"/>
    </row>
    <row r="38" spans="1:16" ht="39" customHeight="1" x14ac:dyDescent="0.15">
      <c r="A38" s="22"/>
      <c r="B38" s="35"/>
      <c r="C38" s="1200" t="s">
        <v>548</v>
      </c>
      <c r="D38" s="1201"/>
      <c r="E38" s="1202"/>
      <c r="F38" s="36">
        <v>0.23</v>
      </c>
      <c r="G38" s="37">
        <v>0.22</v>
      </c>
      <c r="H38" s="37">
        <v>0.21</v>
      </c>
      <c r="I38" s="37">
        <v>0.23</v>
      </c>
      <c r="J38" s="38">
        <v>0.24</v>
      </c>
      <c r="K38" s="22"/>
      <c r="L38" s="22"/>
      <c r="M38" s="22"/>
      <c r="N38" s="22"/>
      <c r="O38" s="22"/>
      <c r="P38" s="22"/>
    </row>
    <row r="39" spans="1:16" ht="39" customHeight="1" x14ac:dyDescent="0.15">
      <c r="A39" s="22"/>
      <c r="B39" s="35"/>
      <c r="C39" s="1200" t="s">
        <v>549</v>
      </c>
      <c r="D39" s="1201"/>
      <c r="E39" s="1202"/>
      <c r="F39" s="36">
        <v>0.01</v>
      </c>
      <c r="G39" s="37">
        <v>0.01</v>
      </c>
      <c r="H39" s="37">
        <v>0.03</v>
      </c>
      <c r="I39" s="37">
        <v>0.01</v>
      </c>
      <c r="J39" s="38">
        <v>0.03</v>
      </c>
      <c r="K39" s="22"/>
      <c r="L39" s="22"/>
      <c r="M39" s="22"/>
      <c r="N39" s="22"/>
      <c r="O39" s="22"/>
      <c r="P39" s="22"/>
    </row>
    <row r="40" spans="1:16" ht="39" customHeight="1" x14ac:dyDescent="0.15">
      <c r="A40" s="22"/>
      <c r="B40" s="35"/>
      <c r="C40" s="1200" t="s">
        <v>550</v>
      </c>
      <c r="D40" s="1201"/>
      <c r="E40" s="1202"/>
      <c r="F40" s="36">
        <v>0</v>
      </c>
      <c r="G40" s="37">
        <v>0</v>
      </c>
      <c r="H40" s="37">
        <v>0</v>
      </c>
      <c r="I40" s="37">
        <v>0</v>
      </c>
      <c r="J40" s="38">
        <v>0</v>
      </c>
      <c r="K40" s="22"/>
      <c r="L40" s="22"/>
      <c r="M40" s="22"/>
      <c r="N40" s="22"/>
      <c r="O40" s="22"/>
      <c r="P40" s="22"/>
    </row>
    <row r="41" spans="1:16" ht="39" customHeight="1" x14ac:dyDescent="0.15">
      <c r="A41" s="22"/>
      <c r="B41" s="35"/>
      <c r="C41" s="1200" t="s">
        <v>551</v>
      </c>
      <c r="D41" s="1201"/>
      <c r="E41" s="1202"/>
      <c r="F41" s="36">
        <v>0</v>
      </c>
      <c r="G41" s="37">
        <v>0</v>
      </c>
      <c r="H41" s="37">
        <v>0.03</v>
      </c>
      <c r="I41" s="37">
        <v>0</v>
      </c>
      <c r="J41" s="38">
        <v>0</v>
      </c>
      <c r="K41" s="22"/>
      <c r="L41" s="22"/>
      <c r="M41" s="22"/>
      <c r="N41" s="22"/>
      <c r="O41" s="22"/>
      <c r="P41" s="22"/>
    </row>
    <row r="42" spans="1:16" ht="39" customHeight="1" x14ac:dyDescent="0.15">
      <c r="A42" s="22"/>
      <c r="B42" s="39"/>
      <c r="C42" s="1200" t="s">
        <v>552</v>
      </c>
      <c r="D42" s="1201"/>
      <c r="E42" s="1202"/>
      <c r="F42" s="36" t="s">
        <v>498</v>
      </c>
      <c r="G42" s="37" t="s">
        <v>498</v>
      </c>
      <c r="H42" s="37" t="s">
        <v>498</v>
      </c>
      <c r="I42" s="37" t="s">
        <v>498</v>
      </c>
      <c r="J42" s="38" t="s">
        <v>498</v>
      </c>
      <c r="K42" s="22"/>
      <c r="L42" s="22"/>
      <c r="M42" s="22"/>
      <c r="N42" s="22"/>
      <c r="O42" s="22"/>
      <c r="P42" s="22"/>
    </row>
    <row r="43" spans="1:16" ht="39" customHeight="1" thickBot="1" x14ac:dyDescent="0.2">
      <c r="A43" s="22"/>
      <c r="B43" s="40"/>
      <c r="C43" s="1203" t="s">
        <v>553</v>
      </c>
      <c r="D43" s="1204"/>
      <c r="E43" s="1205"/>
      <c r="F43" s="41">
        <v>0.02</v>
      </c>
      <c r="G43" s="42">
        <v>0.01</v>
      </c>
      <c r="H43" s="42">
        <v>0</v>
      </c>
      <c r="I43" s="42">
        <v>0.09</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HPE3yb8gQUawIxn+fseCm8YksVvBItuv2ogOm2jn0u5NjQ0zKZLzcsH4UPSTGajWtGmFSVGxRxZI4fhzq/TsQ==" saltValue="pApeRC4QzVAxPCQlrtC4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F52" zoomScale="80" zoomScaleNormal="80" zoomScaleSheetLayoutView="55" workbookViewId="0">
      <selection activeCell="N61" sqref="N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2720</v>
      </c>
      <c r="L45" s="60">
        <v>2806</v>
      </c>
      <c r="M45" s="60">
        <v>2799</v>
      </c>
      <c r="N45" s="60">
        <v>2652</v>
      </c>
      <c r="O45" s="61">
        <v>2594</v>
      </c>
      <c r="P45" s="48"/>
      <c r="Q45" s="48"/>
      <c r="R45" s="48"/>
      <c r="S45" s="48"/>
      <c r="T45" s="48"/>
      <c r="U45" s="48"/>
    </row>
    <row r="46" spans="1:21" ht="30.75" customHeight="1" x14ac:dyDescent="0.15">
      <c r="A46" s="48"/>
      <c r="B46" s="1228"/>
      <c r="C46" s="1229"/>
      <c r="D46" s="62"/>
      <c r="E46" s="1210" t="s">
        <v>13</v>
      </c>
      <c r="F46" s="1210"/>
      <c r="G46" s="1210"/>
      <c r="H46" s="1210"/>
      <c r="I46" s="1210"/>
      <c r="J46" s="1211"/>
      <c r="K46" s="63">
        <v>3</v>
      </c>
      <c r="L46" s="64">
        <v>3</v>
      </c>
      <c r="M46" s="64">
        <v>3</v>
      </c>
      <c r="N46" s="64">
        <v>3</v>
      </c>
      <c r="O46" s="65" t="s">
        <v>498</v>
      </c>
      <c r="P46" s="48"/>
      <c r="Q46" s="48"/>
      <c r="R46" s="48"/>
      <c r="S46" s="48"/>
      <c r="T46" s="48"/>
      <c r="U46" s="48"/>
    </row>
    <row r="47" spans="1:21" ht="30.75" customHeight="1" x14ac:dyDescent="0.15">
      <c r="A47" s="48"/>
      <c r="B47" s="1228"/>
      <c r="C47" s="1229"/>
      <c r="D47" s="62"/>
      <c r="E47" s="1210" t="s">
        <v>14</v>
      </c>
      <c r="F47" s="1210"/>
      <c r="G47" s="1210"/>
      <c r="H47" s="1210"/>
      <c r="I47" s="1210"/>
      <c r="J47" s="1211"/>
      <c r="K47" s="63">
        <v>33</v>
      </c>
      <c r="L47" s="64">
        <v>33</v>
      </c>
      <c r="M47" s="64">
        <v>33</v>
      </c>
      <c r="N47" s="64">
        <v>27</v>
      </c>
      <c r="O47" s="65">
        <v>20</v>
      </c>
      <c r="P47" s="48"/>
      <c r="Q47" s="48"/>
      <c r="R47" s="48"/>
      <c r="S47" s="48"/>
      <c r="T47" s="48"/>
      <c r="U47" s="48"/>
    </row>
    <row r="48" spans="1:21" ht="30.75" customHeight="1" x14ac:dyDescent="0.15">
      <c r="A48" s="48"/>
      <c r="B48" s="1228"/>
      <c r="C48" s="1229"/>
      <c r="D48" s="62"/>
      <c r="E48" s="1210" t="s">
        <v>15</v>
      </c>
      <c r="F48" s="1210"/>
      <c r="G48" s="1210"/>
      <c r="H48" s="1210"/>
      <c r="I48" s="1210"/>
      <c r="J48" s="1211"/>
      <c r="K48" s="63">
        <v>448</v>
      </c>
      <c r="L48" s="64">
        <v>423</v>
      </c>
      <c r="M48" s="64">
        <v>399</v>
      </c>
      <c r="N48" s="64">
        <v>374</v>
      </c>
      <c r="O48" s="65">
        <v>395</v>
      </c>
      <c r="P48" s="48"/>
      <c r="Q48" s="48"/>
      <c r="R48" s="48"/>
      <c r="S48" s="48"/>
      <c r="T48" s="48"/>
      <c r="U48" s="48"/>
    </row>
    <row r="49" spans="1:21" ht="30.75" customHeight="1" x14ac:dyDescent="0.15">
      <c r="A49" s="48"/>
      <c r="B49" s="1228"/>
      <c r="C49" s="1229"/>
      <c r="D49" s="62"/>
      <c r="E49" s="1210" t="s">
        <v>16</v>
      </c>
      <c r="F49" s="1210"/>
      <c r="G49" s="1210"/>
      <c r="H49" s="1210"/>
      <c r="I49" s="1210"/>
      <c r="J49" s="1211"/>
      <c r="K49" s="63">
        <v>574</v>
      </c>
      <c r="L49" s="64">
        <v>569</v>
      </c>
      <c r="M49" s="64">
        <v>497</v>
      </c>
      <c r="N49" s="64">
        <v>170</v>
      </c>
      <c r="O49" s="65">
        <v>167</v>
      </c>
      <c r="P49" s="48"/>
      <c r="Q49" s="48"/>
      <c r="R49" s="48"/>
      <c r="S49" s="48"/>
      <c r="T49" s="48"/>
      <c r="U49" s="48"/>
    </row>
    <row r="50" spans="1:21" ht="30.75" customHeight="1" x14ac:dyDescent="0.15">
      <c r="A50" s="48"/>
      <c r="B50" s="1228"/>
      <c r="C50" s="1229"/>
      <c r="D50" s="62"/>
      <c r="E50" s="1210" t="s">
        <v>17</v>
      </c>
      <c r="F50" s="1210"/>
      <c r="G50" s="1210"/>
      <c r="H50" s="1210"/>
      <c r="I50" s="1210"/>
      <c r="J50" s="1211"/>
      <c r="K50" s="63">
        <v>360</v>
      </c>
      <c r="L50" s="64">
        <v>347</v>
      </c>
      <c r="M50" s="64">
        <v>376</v>
      </c>
      <c r="N50" s="64">
        <v>379</v>
      </c>
      <c r="O50" s="65">
        <v>101</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498</v>
      </c>
      <c r="L51" s="64" t="s">
        <v>498</v>
      </c>
      <c r="M51" s="64" t="s">
        <v>498</v>
      </c>
      <c r="N51" s="64" t="s">
        <v>498</v>
      </c>
      <c r="O51" s="65" t="s">
        <v>498</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4061</v>
      </c>
      <c r="L52" s="64">
        <v>4017</v>
      </c>
      <c r="M52" s="64">
        <v>3951</v>
      </c>
      <c r="N52" s="64">
        <v>3733</v>
      </c>
      <c r="O52" s="65">
        <v>3689</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77</v>
      </c>
      <c r="L53" s="69">
        <v>164</v>
      </c>
      <c r="M53" s="69">
        <v>156</v>
      </c>
      <c r="N53" s="69">
        <v>-128</v>
      </c>
      <c r="O53" s="70">
        <v>-412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554</v>
      </c>
      <c r="L56" s="80" t="s">
        <v>555</v>
      </c>
      <c r="M56" s="80" t="s">
        <v>556</v>
      </c>
      <c r="N56" s="80" t="s">
        <v>557</v>
      </c>
      <c r="O56" s="81" t="s">
        <v>558</v>
      </c>
      <c r="P56" s="48"/>
      <c r="Q56" s="48"/>
      <c r="R56" s="48"/>
      <c r="S56" s="48"/>
      <c r="T56" s="48"/>
      <c r="U56" s="48"/>
    </row>
    <row r="57" spans="1:21" ht="31.5" customHeight="1" x14ac:dyDescent="0.15">
      <c r="B57" s="1216" t="s">
        <v>25</v>
      </c>
      <c r="C57" s="1217"/>
      <c r="D57" s="1220" t="s">
        <v>26</v>
      </c>
      <c r="E57" s="1221"/>
      <c r="F57" s="1221"/>
      <c r="G57" s="1221"/>
      <c r="H57" s="1221"/>
      <c r="I57" s="1221"/>
      <c r="J57" s="1222"/>
      <c r="K57" s="82">
        <v>60</v>
      </c>
      <c r="L57" s="83">
        <v>60</v>
      </c>
      <c r="M57" s="83">
        <v>60</v>
      </c>
      <c r="N57" s="83">
        <v>60</v>
      </c>
      <c r="O57" s="84">
        <v>60</v>
      </c>
    </row>
    <row r="58" spans="1:21" ht="31.5" customHeight="1" thickBot="1" x14ac:dyDescent="0.2">
      <c r="B58" s="1218"/>
      <c r="C58" s="1219"/>
      <c r="D58" s="1223" t="s">
        <v>27</v>
      </c>
      <c r="E58" s="1224"/>
      <c r="F58" s="1224"/>
      <c r="G58" s="1224"/>
      <c r="H58" s="1224"/>
      <c r="I58" s="1224"/>
      <c r="J58" s="1225"/>
      <c r="K58" s="85">
        <v>67</v>
      </c>
      <c r="L58" s="86">
        <v>67</v>
      </c>
      <c r="M58" s="86">
        <v>67</v>
      </c>
      <c r="N58" s="86">
        <v>67</v>
      </c>
      <c r="O58" s="87">
        <v>60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T/rhAL0zvAgzD8otICJp+NqVEmviskXhtaCqrw12xOKDAFkNubehriVSROvpyI9i/O1lTqXi2GJSCicjO5HbQ==" saltValue="H+rTp46iW/In+p7Hr/g7K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538</v>
      </c>
      <c r="J40" s="99" t="s">
        <v>539</v>
      </c>
      <c r="K40" s="99" t="s">
        <v>540</v>
      </c>
      <c r="L40" s="99" t="s">
        <v>541</v>
      </c>
      <c r="M40" s="100" t="s">
        <v>542</v>
      </c>
    </row>
    <row r="41" spans="2:13" ht="27.75" customHeight="1" x14ac:dyDescent="0.15">
      <c r="B41" s="1246" t="s">
        <v>30</v>
      </c>
      <c r="C41" s="1247"/>
      <c r="D41" s="101"/>
      <c r="E41" s="1248" t="s">
        <v>31</v>
      </c>
      <c r="F41" s="1248"/>
      <c r="G41" s="1248"/>
      <c r="H41" s="1249"/>
      <c r="I41" s="102">
        <v>26841</v>
      </c>
      <c r="J41" s="103">
        <v>25538</v>
      </c>
      <c r="K41" s="103">
        <v>24994</v>
      </c>
      <c r="L41" s="103">
        <v>25768</v>
      </c>
      <c r="M41" s="104">
        <v>25873</v>
      </c>
    </row>
    <row r="42" spans="2:13" ht="27.75" customHeight="1" x14ac:dyDescent="0.15">
      <c r="B42" s="1236"/>
      <c r="C42" s="1237"/>
      <c r="D42" s="105"/>
      <c r="E42" s="1240" t="s">
        <v>32</v>
      </c>
      <c r="F42" s="1240"/>
      <c r="G42" s="1240"/>
      <c r="H42" s="1241"/>
      <c r="I42" s="106">
        <v>102</v>
      </c>
      <c r="J42" s="107">
        <v>102</v>
      </c>
      <c r="K42" s="107">
        <v>103</v>
      </c>
      <c r="L42" s="107">
        <v>103</v>
      </c>
      <c r="M42" s="108">
        <v>103</v>
      </c>
    </row>
    <row r="43" spans="2:13" ht="27.75" customHeight="1" x14ac:dyDescent="0.15">
      <c r="B43" s="1236"/>
      <c r="C43" s="1237"/>
      <c r="D43" s="105"/>
      <c r="E43" s="1240" t="s">
        <v>33</v>
      </c>
      <c r="F43" s="1240"/>
      <c r="G43" s="1240"/>
      <c r="H43" s="1241"/>
      <c r="I43" s="106">
        <v>4412</v>
      </c>
      <c r="J43" s="107">
        <v>4227</v>
      </c>
      <c r="K43" s="107">
        <v>3970</v>
      </c>
      <c r="L43" s="107">
        <v>3602</v>
      </c>
      <c r="M43" s="108">
        <v>3453</v>
      </c>
    </row>
    <row r="44" spans="2:13" ht="27.75" customHeight="1" x14ac:dyDescent="0.15">
      <c r="B44" s="1236"/>
      <c r="C44" s="1237"/>
      <c r="D44" s="105"/>
      <c r="E44" s="1240" t="s">
        <v>34</v>
      </c>
      <c r="F44" s="1240"/>
      <c r="G44" s="1240"/>
      <c r="H44" s="1241"/>
      <c r="I44" s="106">
        <v>2966</v>
      </c>
      <c r="J44" s="107">
        <v>2157</v>
      </c>
      <c r="K44" s="107">
        <v>1746</v>
      </c>
      <c r="L44" s="107">
        <v>1857</v>
      </c>
      <c r="M44" s="108">
        <v>2174</v>
      </c>
    </row>
    <row r="45" spans="2:13" ht="27.75" customHeight="1" x14ac:dyDescent="0.15">
      <c r="B45" s="1236"/>
      <c r="C45" s="1237"/>
      <c r="D45" s="105"/>
      <c r="E45" s="1240" t="s">
        <v>35</v>
      </c>
      <c r="F45" s="1240"/>
      <c r="G45" s="1240"/>
      <c r="H45" s="1241"/>
      <c r="I45" s="106">
        <v>2837</v>
      </c>
      <c r="J45" s="107">
        <v>2549</v>
      </c>
      <c r="K45" s="107">
        <v>2523</v>
      </c>
      <c r="L45" s="107">
        <v>2170</v>
      </c>
      <c r="M45" s="108">
        <v>1806</v>
      </c>
    </row>
    <row r="46" spans="2:13" ht="27.75" customHeight="1" x14ac:dyDescent="0.15">
      <c r="B46" s="1236"/>
      <c r="C46" s="1237"/>
      <c r="D46" s="109"/>
      <c r="E46" s="1240" t="s">
        <v>36</v>
      </c>
      <c r="F46" s="1240"/>
      <c r="G46" s="1240"/>
      <c r="H46" s="1241"/>
      <c r="I46" s="106" t="s">
        <v>498</v>
      </c>
      <c r="J46" s="107" t="s">
        <v>498</v>
      </c>
      <c r="K46" s="107" t="s">
        <v>498</v>
      </c>
      <c r="L46" s="107" t="s">
        <v>498</v>
      </c>
      <c r="M46" s="108" t="s">
        <v>498</v>
      </c>
    </row>
    <row r="47" spans="2:13" ht="27.75" customHeight="1" x14ac:dyDescent="0.15">
      <c r="B47" s="1236"/>
      <c r="C47" s="1237"/>
      <c r="D47" s="110"/>
      <c r="E47" s="1250" t="s">
        <v>37</v>
      </c>
      <c r="F47" s="1251"/>
      <c r="G47" s="1251"/>
      <c r="H47" s="1252"/>
      <c r="I47" s="106" t="s">
        <v>498</v>
      </c>
      <c r="J47" s="107" t="s">
        <v>498</v>
      </c>
      <c r="K47" s="107" t="s">
        <v>498</v>
      </c>
      <c r="L47" s="107" t="s">
        <v>498</v>
      </c>
      <c r="M47" s="108" t="s">
        <v>498</v>
      </c>
    </row>
    <row r="48" spans="2:13" ht="27.75" customHeight="1" x14ac:dyDescent="0.15">
      <c r="B48" s="1236"/>
      <c r="C48" s="1237"/>
      <c r="D48" s="105"/>
      <c r="E48" s="1240" t="s">
        <v>38</v>
      </c>
      <c r="F48" s="1240"/>
      <c r="G48" s="1240"/>
      <c r="H48" s="1241"/>
      <c r="I48" s="106" t="s">
        <v>498</v>
      </c>
      <c r="J48" s="107" t="s">
        <v>498</v>
      </c>
      <c r="K48" s="107" t="s">
        <v>498</v>
      </c>
      <c r="L48" s="107" t="s">
        <v>498</v>
      </c>
      <c r="M48" s="108" t="s">
        <v>498</v>
      </c>
    </row>
    <row r="49" spans="2:13" ht="27.75" customHeight="1" x14ac:dyDescent="0.15">
      <c r="B49" s="1238"/>
      <c r="C49" s="1239"/>
      <c r="D49" s="105"/>
      <c r="E49" s="1240" t="s">
        <v>39</v>
      </c>
      <c r="F49" s="1240"/>
      <c r="G49" s="1240"/>
      <c r="H49" s="1241"/>
      <c r="I49" s="106" t="s">
        <v>498</v>
      </c>
      <c r="J49" s="107" t="s">
        <v>498</v>
      </c>
      <c r="K49" s="107" t="s">
        <v>498</v>
      </c>
      <c r="L49" s="107" t="s">
        <v>498</v>
      </c>
      <c r="M49" s="108" t="s">
        <v>498</v>
      </c>
    </row>
    <row r="50" spans="2:13" ht="27.75" customHeight="1" x14ac:dyDescent="0.15">
      <c r="B50" s="1234" t="s">
        <v>40</v>
      </c>
      <c r="C50" s="1235"/>
      <c r="D50" s="111"/>
      <c r="E50" s="1240" t="s">
        <v>41</v>
      </c>
      <c r="F50" s="1240"/>
      <c r="G50" s="1240"/>
      <c r="H50" s="1241"/>
      <c r="I50" s="106">
        <v>15546</v>
      </c>
      <c r="J50" s="107">
        <v>15762</v>
      </c>
      <c r="K50" s="107">
        <v>16253</v>
      </c>
      <c r="L50" s="107">
        <v>16297</v>
      </c>
      <c r="M50" s="108">
        <v>15918</v>
      </c>
    </row>
    <row r="51" spans="2:13" ht="27.75" customHeight="1" x14ac:dyDescent="0.15">
      <c r="B51" s="1236"/>
      <c r="C51" s="1237"/>
      <c r="D51" s="105"/>
      <c r="E51" s="1240" t="s">
        <v>42</v>
      </c>
      <c r="F51" s="1240"/>
      <c r="G51" s="1240"/>
      <c r="H51" s="1241"/>
      <c r="I51" s="106">
        <v>2285</v>
      </c>
      <c r="J51" s="107">
        <v>2786</v>
      </c>
      <c r="K51" s="107">
        <v>3145</v>
      </c>
      <c r="L51" s="107">
        <v>3542</v>
      </c>
      <c r="M51" s="108">
        <v>2756</v>
      </c>
    </row>
    <row r="52" spans="2:13" ht="27.75" customHeight="1" x14ac:dyDescent="0.15">
      <c r="B52" s="1238"/>
      <c r="C52" s="1239"/>
      <c r="D52" s="105"/>
      <c r="E52" s="1240" t="s">
        <v>43</v>
      </c>
      <c r="F52" s="1240"/>
      <c r="G52" s="1240"/>
      <c r="H52" s="1241"/>
      <c r="I52" s="106">
        <v>36756</v>
      </c>
      <c r="J52" s="107">
        <v>35694</v>
      </c>
      <c r="K52" s="107">
        <v>35224</v>
      </c>
      <c r="L52" s="107">
        <v>34602</v>
      </c>
      <c r="M52" s="108">
        <v>35204</v>
      </c>
    </row>
    <row r="53" spans="2:13" ht="27.75" customHeight="1" thickBot="1" x14ac:dyDescent="0.2">
      <c r="B53" s="1242" t="s">
        <v>44</v>
      </c>
      <c r="C53" s="1243"/>
      <c r="D53" s="112"/>
      <c r="E53" s="1244" t="s">
        <v>45</v>
      </c>
      <c r="F53" s="1244"/>
      <c r="G53" s="1244"/>
      <c r="H53" s="1245"/>
      <c r="I53" s="113">
        <v>-17428</v>
      </c>
      <c r="J53" s="114">
        <v>-19668</v>
      </c>
      <c r="K53" s="114">
        <v>-21287</v>
      </c>
      <c r="L53" s="114">
        <v>-20941</v>
      </c>
      <c r="M53" s="115">
        <v>-20469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jy6hrwBRnXeaMuCCgRnEiJmxFPnsZ65fww/d6vnEhhDPJonkkdsasr6fbx1pzhkgX16FAqFsFJ8366Dt8ZW6A==" saltValue="2ICamgXlKzJQv7CZqcgSI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B1" zoomScale="50" zoomScaleNormal="50" zoomScaleSheetLayoutView="100" workbookViewId="0">
      <selection activeCell="H59" sqref="H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540</v>
      </c>
      <c r="G54" s="124" t="s">
        <v>541</v>
      </c>
      <c r="H54" s="125" t="s">
        <v>542</v>
      </c>
    </row>
    <row r="55" spans="2:8" ht="52.5" customHeight="1" x14ac:dyDescent="0.15">
      <c r="B55" s="126"/>
      <c r="C55" s="1261" t="s">
        <v>48</v>
      </c>
      <c r="D55" s="1261"/>
      <c r="E55" s="1262"/>
      <c r="F55" s="127">
        <v>6215</v>
      </c>
      <c r="G55" s="127">
        <v>5938</v>
      </c>
      <c r="H55" s="128">
        <v>5234</v>
      </c>
    </row>
    <row r="56" spans="2:8" ht="52.5" customHeight="1" x14ac:dyDescent="0.15">
      <c r="B56" s="129"/>
      <c r="C56" s="1263" t="s">
        <v>49</v>
      </c>
      <c r="D56" s="1263"/>
      <c r="E56" s="1264"/>
      <c r="F56" s="130">
        <v>3500</v>
      </c>
      <c r="G56" s="130">
        <v>2922</v>
      </c>
      <c r="H56" s="131">
        <v>2951</v>
      </c>
    </row>
    <row r="57" spans="2:8" ht="53.25" customHeight="1" x14ac:dyDescent="0.15">
      <c r="B57" s="129"/>
      <c r="C57" s="1265" t="s">
        <v>50</v>
      </c>
      <c r="D57" s="1265"/>
      <c r="E57" s="1266"/>
      <c r="F57" s="132">
        <v>9706</v>
      </c>
      <c r="G57" s="132">
        <v>10599</v>
      </c>
      <c r="H57" s="133">
        <v>12211</v>
      </c>
    </row>
    <row r="58" spans="2:8" ht="45.75" customHeight="1" x14ac:dyDescent="0.15">
      <c r="B58" s="134"/>
      <c r="C58" s="1253" t="s">
        <v>599</v>
      </c>
      <c r="D58" s="1254"/>
      <c r="E58" s="1255"/>
      <c r="F58" s="135">
        <v>5645</v>
      </c>
      <c r="G58" s="135">
        <v>6377</v>
      </c>
      <c r="H58" s="136">
        <v>6457</v>
      </c>
    </row>
    <row r="59" spans="2:8" ht="45.75" customHeight="1" x14ac:dyDescent="0.15">
      <c r="B59" s="134"/>
      <c r="C59" s="1253" t="s">
        <v>600</v>
      </c>
      <c r="D59" s="1254"/>
      <c r="E59" s="1255"/>
      <c r="F59" s="135">
        <v>3000</v>
      </c>
      <c r="G59" s="135">
        <v>3000</v>
      </c>
      <c r="H59" s="136">
        <v>3600</v>
      </c>
    </row>
    <row r="60" spans="2:8" ht="45.75" customHeight="1" x14ac:dyDescent="0.15">
      <c r="B60" s="134"/>
      <c r="C60" s="1253" t="s">
        <v>601</v>
      </c>
      <c r="D60" s="1254"/>
      <c r="E60" s="1255"/>
      <c r="F60" s="135">
        <v>114</v>
      </c>
      <c r="G60" s="135">
        <v>275</v>
      </c>
      <c r="H60" s="136">
        <v>1125</v>
      </c>
    </row>
    <row r="61" spans="2:8" ht="45.75" customHeight="1" x14ac:dyDescent="0.15">
      <c r="B61" s="134"/>
      <c r="C61" s="1253" t="s">
        <v>602</v>
      </c>
      <c r="D61" s="1254"/>
      <c r="E61" s="1255"/>
      <c r="F61" s="135">
        <v>500</v>
      </c>
      <c r="G61" s="135">
        <v>500</v>
      </c>
      <c r="H61" s="136">
        <v>500</v>
      </c>
    </row>
    <row r="62" spans="2:8" ht="45.75" customHeight="1" thickBot="1" x14ac:dyDescent="0.2">
      <c r="B62" s="137"/>
      <c r="C62" s="1256" t="s">
        <v>603</v>
      </c>
      <c r="D62" s="1257"/>
      <c r="E62" s="1258"/>
      <c r="F62" s="138">
        <v>426</v>
      </c>
      <c r="G62" s="138">
        <v>426</v>
      </c>
      <c r="H62" s="139">
        <v>426</v>
      </c>
    </row>
    <row r="63" spans="2:8" ht="52.5" customHeight="1" thickBot="1" x14ac:dyDescent="0.2">
      <c r="B63" s="140"/>
      <c r="C63" s="1259" t="s">
        <v>51</v>
      </c>
      <c r="D63" s="1259"/>
      <c r="E63" s="1260"/>
      <c r="F63" s="141">
        <v>19421</v>
      </c>
      <c r="G63" s="141">
        <v>19459</v>
      </c>
      <c r="H63" s="142">
        <v>20397</v>
      </c>
    </row>
    <row r="64" spans="2:8" ht="15" customHeight="1" x14ac:dyDescent="0.15"/>
    <row r="65" ht="0" hidden="1" customHeight="1" x14ac:dyDescent="0.15"/>
    <row r="66" ht="0" hidden="1" customHeight="1" x14ac:dyDescent="0.15"/>
  </sheetData>
  <sheetProtection algorithmName="SHA-512" hashValue="BUl9vC4eaMoQXpq0KlT06Eimnd0bLjcJbmaoX2vqUgkZFtjkNCvDRiZCFA1skjPFfUlHybkkuHU29z19gFJItg==" saltValue="wEQ2NyNHuNKqI6te8gPy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80" zoomScaleNormal="80" zoomScaleSheetLayoutView="55" workbookViewId="0">
      <selection activeCell="BZ17" sqref="BZ17"/>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622</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622</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623</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624</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625</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626</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538</v>
      </c>
      <c r="BQ50" s="1301"/>
      <c r="BR50" s="1301"/>
      <c r="BS50" s="1301"/>
      <c r="BT50" s="1301"/>
      <c r="BU50" s="1301"/>
      <c r="BV50" s="1301"/>
      <c r="BW50" s="1301"/>
      <c r="BX50" s="1301" t="s">
        <v>539</v>
      </c>
      <c r="BY50" s="1301"/>
      <c r="BZ50" s="1301"/>
      <c r="CA50" s="1301"/>
      <c r="CB50" s="1301"/>
      <c r="CC50" s="1301"/>
      <c r="CD50" s="1301"/>
      <c r="CE50" s="1301"/>
      <c r="CF50" s="1301" t="s">
        <v>540</v>
      </c>
      <c r="CG50" s="1301"/>
      <c r="CH50" s="1301"/>
      <c r="CI50" s="1301"/>
      <c r="CJ50" s="1301"/>
      <c r="CK50" s="1301"/>
      <c r="CL50" s="1301"/>
      <c r="CM50" s="1301"/>
      <c r="CN50" s="1301" t="s">
        <v>541</v>
      </c>
      <c r="CO50" s="1301"/>
      <c r="CP50" s="1301"/>
      <c r="CQ50" s="1301"/>
      <c r="CR50" s="1301"/>
      <c r="CS50" s="1301"/>
      <c r="CT50" s="1301"/>
      <c r="CU50" s="1301"/>
      <c r="CV50" s="1301" t="s">
        <v>542</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627</v>
      </c>
      <c r="AO51" s="1305"/>
      <c r="AP51" s="1305"/>
      <c r="AQ51" s="1305"/>
      <c r="AR51" s="1305"/>
      <c r="AS51" s="1305"/>
      <c r="AT51" s="1305"/>
      <c r="AU51" s="1305"/>
      <c r="AV51" s="1305"/>
      <c r="AW51" s="1305"/>
      <c r="AX51" s="1305"/>
      <c r="AY51" s="1305"/>
      <c r="AZ51" s="1305"/>
      <c r="BA51" s="1305"/>
      <c r="BB51" s="1305" t="s">
        <v>628</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629</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59</v>
      </c>
      <c r="BY53" s="1307"/>
      <c r="BZ53" s="1307"/>
      <c r="CA53" s="1307"/>
      <c r="CB53" s="1307"/>
      <c r="CC53" s="1307"/>
      <c r="CD53" s="1307"/>
      <c r="CE53" s="1307"/>
      <c r="CF53" s="1307">
        <v>60.4</v>
      </c>
      <c r="CG53" s="1307"/>
      <c r="CH53" s="1307"/>
      <c r="CI53" s="1307"/>
      <c r="CJ53" s="1307"/>
      <c r="CK53" s="1307"/>
      <c r="CL53" s="1307"/>
      <c r="CM53" s="1307"/>
      <c r="CN53" s="1307">
        <v>60.5</v>
      </c>
      <c r="CO53" s="1307"/>
      <c r="CP53" s="1307"/>
      <c r="CQ53" s="1307"/>
      <c r="CR53" s="1307"/>
      <c r="CS53" s="1307"/>
      <c r="CT53" s="1307"/>
      <c r="CU53" s="1307"/>
      <c r="CV53" s="1307">
        <v>61.6</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630</v>
      </c>
      <c r="AO55" s="1301"/>
      <c r="AP55" s="1301"/>
      <c r="AQ55" s="1301"/>
      <c r="AR55" s="1301"/>
      <c r="AS55" s="1301"/>
      <c r="AT55" s="1301"/>
      <c r="AU55" s="1301"/>
      <c r="AV55" s="1301"/>
      <c r="AW55" s="1301"/>
      <c r="AX55" s="1301"/>
      <c r="AY55" s="1301"/>
      <c r="AZ55" s="1301"/>
      <c r="BA55" s="1301"/>
      <c r="BB55" s="1305" t="s">
        <v>631</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33.6</v>
      </c>
      <c r="BY55" s="1307"/>
      <c r="BZ55" s="1307"/>
      <c r="CA55" s="1307"/>
      <c r="CB55" s="1307"/>
      <c r="CC55" s="1307"/>
      <c r="CD55" s="1307"/>
      <c r="CE55" s="1307"/>
      <c r="CF55" s="1307">
        <v>35.299999999999997</v>
      </c>
      <c r="CG55" s="1307"/>
      <c r="CH55" s="1307"/>
      <c r="CI55" s="1307"/>
      <c r="CJ55" s="1307"/>
      <c r="CK55" s="1307"/>
      <c r="CL55" s="1307"/>
      <c r="CM55" s="1307"/>
      <c r="CN55" s="1307">
        <v>31.9</v>
      </c>
      <c r="CO55" s="1307"/>
      <c r="CP55" s="1307"/>
      <c r="CQ55" s="1307"/>
      <c r="CR55" s="1307"/>
      <c r="CS55" s="1307"/>
      <c r="CT55" s="1307"/>
      <c r="CU55" s="1307"/>
      <c r="CV55" s="1307">
        <v>24.2</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632</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56.8</v>
      </c>
      <c r="BY57" s="1307"/>
      <c r="BZ57" s="1307"/>
      <c r="CA57" s="1307"/>
      <c r="CB57" s="1307"/>
      <c r="CC57" s="1307"/>
      <c r="CD57" s="1307"/>
      <c r="CE57" s="1307"/>
      <c r="CF57" s="1307">
        <v>60.4</v>
      </c>
      <c r="CG57" s="1307"/>
      <c r="CH57" s="1307"/>
      <c r="CI57" s="1307"/>
      <c r="CJ57" s="1307"/>
      <c r="CK57" s="1307"/>
      <c r="CL57" s="1307"/>
      <c r="CM57" s="1307"/>
      <c r="CN57" s="1307">
        <v>59.3</v>
      </c>
      <c r="CO57" s="1307"/>
      <c r="CP57" s="1307"/>
      <c r="CQ57" s="1307"/>
      <c r="CR57" s="1307"/>
      <c r="CS57" s="1307"/>
      <c r="CT57" s="1307"/>
      <c r="CU57" s="1307"/>
      <c r="CV57" s="1307">
        <v>59.8</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633</v>
      </c>
    </row>
    <row r="64" spans="1:109" x14ac:dyDescent="0.15">
      <c r="B64" s="1276"/>
      <c r="G64" s="1283"/>
      <c r="I64" s="1317"/>
      <c r="J64" s="1317"/>
      <c r="K64" s="1317"/>
      <c r="L64" s="1317"/>
      <c r="M64" s="1317"/>
      <c r="N64" s="1318"/>
      <c r="AM64" s="1283"/>
      <c r="AN64" s="1283" t="s">
        <v>624</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634</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626</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538</v>
      </c>
      <c r="BQ72" s="1301"/>
      <c r="BR72" s="1301"/>
      <c r="BS72" s="1301"/>
      <c r="BT72" s="1301"/>
      <c r="BU72" s="1301"/>
      <c r="BV72" s="1301"/>
      <c r="BW72" s="1301"/>
      <c r="BX72" s="1301" t="s">
        <v>539</v>
      </c>
      <c r="BY72" s="1301"/>
      <c r="BZ72" s="1301"/>
      <c r="CA72" s="1301"/>
      <c r="CB72" s="1301"/>
      <c r="CC72" s="1301"/>
      <c r="CD72" s="1301"/>
      <c r="CE72" s="1301"/>
      <c r="CF72" s="1301" t="s">
        <v>540</v>
      </c>
      <c r="CG72" s="1301"/>
      <c r="CH72" s="1301"/>
      <c r="CI72" s="1301"/>
      <c r="CJ72" s="1301"/>
      <c r="CK72" s="1301"/>
      <c r="CL72" s="1301"/>
      <c r="CM72" s="1301"/>
      <c r="CN72" s="1301" t="s">
        <v>541</v>
      </c>
      <c r="CO72" s="1301"/>
      <c r="CP72" s="1301"/>
      <c r="CQ72" s="1301"/>
      <c r="CR72" s="1301"/>
      <c r="CS72" s="1301"/>
      <c r="CT72" s="1301"/>
      <c r="CU72" s="1301"/>
      <c r="CV72" s="1301" t="s">
        <v>542</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627</v>
      </c>
      <c r="AO73" s="1305"/>
      <c r="AP73" s="1305"/>
      <c r="AQ73" s="1305"/>
      <c r="AR73" s="1305"/>
      <c r="AS73" s="1305"/>
      <c r="AT73" s="1305"/>
      <c r="AU73" s="1305"/>
      <c r="AV73" s="1305"/>
      <c r="AW73" s="1305"/>
      <c r="AX73" s="1305"/>
      <c r="AY73" s="1305"/>
      <c r="AZ73" s="1305"/>
      <c r="BA73" s="1305"/>
      <c r="BB73" s="1305" t="s">
        <v>635</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636</v>
      </c>
      <c r="BC75" s="1305"/>
      <c r="BD75" s="1305"/>
      <c r="BE75" s="1305"/>
      <c r="BF75" s="1305"/>
      <c r="BG75" s="1305"/>
      <c r="BH75" s="1305"/>
      <c r="BI75" s="1305"/>
      <c r="BJ75" s="1305"/>
      <c r="BK75" s="1305"/>
      <c r="BL75" s="1305"/>
      <c r="BM75" s="1305"/>
      <c r="BN75" s="1305"/>
      <c r="BO75" s="1305"/>
      <c r="BP75" s="1307">
        <v>0.2</v>
      </c>
      <c r="BQ75" s="1307"/>
      <c r="BR75" s="1307"/>
      <c r="BS75" s="1307"/>
      <c r="BT75" s="1307"/>
      <c r="BU75" s="1307"/>
      <c r="BV75" s="1307"/>
      <c r="BW75" s="1307"/>
      <c r="BX75" s="1307">
        <v>0.4</v>
      </c>
      <c r="BY75" s="1307"/>
      <c r="BZ75" s="1307"/>
      <c r="CA75" s="1307"/>
      <c r="CB75" s="1307"/>
      <c r="CC75" s="1307"/>
      <c r="CD75" s="1307"/>
      <c r="CE75" s="1307"/>
      <c r="CF75" s="1307">
        <v>0.8</v>
      </c>
      <c r="CG75" s="1307"/>
      <c r="CH75" s="1307"/>
      <c r="CI75" s="1307"/>
      <c r="CJ75" s="1307"/>
      <c r="CK75" s="1307"/>
      <c r="CL75" s="1307"/>
      <c r="CM75" s="1307"/>
      <c r="CN75" s="1307">
        <v>0.3</v>
      </c>
      <c r="CO75" s="1307"/>
      <c r="CP75" s="1307"/>
      <c r="CQ75" s="1307"/>
      <c r="CR75" s="1307"/>
      <c r="CS75" s="1307"/>
      <c r="CT75" s="1307"/>
      <c r="CU75" s="1307"/>
      <c r="CV75" s="1307">
        <v>-0.7</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637</v>
      </c>
      <c r="AO77" s="1301"/>
      <c r="AP77" s="1301"/>
      <c r="AQ77" s="1301"/>
      <c r="AR77" s="1301"/>
      <c r="AS77" s="1301"/>
      <c r="AT77" s="1301"/>
      <c r="AU77" s="1301"/>
      <c r="AV77" s="1301"/>
      <c r="AW77" s="1301"/>
      <c r="AX77" s="1301"/>
      <c r="AY77" s="1301"/>
      <c r="AZ77" s="1301"/>
      <c r="BA77" s="1301"/>
      <c r="BB77" s="1305" t="s">
        <v>631</v>
      </c>
      <c r="BC77" s="1305"/>
      <c r="BD77" s="1305"/>
      <c r="BE77" s="1305"/>
      <c r="BF77" s="1305"/>
      <c r="BG77" s="1305"/>
      <c r="BH77" s="1305"/>
      <c r="BI77" s="1305"/>
      <c r="BJ77" s="1305"/>
      <c r="BK77" s="1305"/>
      <c r="BL77" s="1305"/>
      <c r="BM77" s="1305"/>
      <c r="BN77" s="1305"/>
      <c r="BO77" s="1305"/>
      <c r="BP77" s="1307">
        <v>45.9</v>
      </c>
      <c r="BQ77" s="1307"/>
      <c r="BR77" s="1307"/>
      <c r="BS77" s="1307"/>
      <c r="BT77" s="1307"/>
      <c r="BU77" s="1307"/>
      <c r="BV77" s="1307"/>
      <c r="BW77" s="1307"/>
      <c r="BX77" s="1307">
        <v>33.6</v>
      </c>
      <c r="BY77" s="1307"/>
      <c r="BZ77" s="1307"/>
      <c r="CA77" s="1307"/>
      <c r="CB77" s="1307"/>
      <c r="CC77" s="1307"/>
      <c r="CD77" s="1307"/>
      <c r="CE77" s="1307"/>
      <c r="CF77" s="1307">
        <v>35.299999999999997</v>
      </c>
      <c r="CG77" s="1307"/>
      <c r="CH77" s="1307"/>
      <c r="CI77" s="1307"/>
      <c r="CJ77" s="1307"/>
      <c r="CK77" s="1307"/>
      <c r="CL77" s="1307"/>
      <c r="CM77" s="1307"/>
      <c r="CN77" s="1307">
        <v>31.9</v>
      </c>
      <c r="CO77" s="1307"/>
      <c r="CP77" s="1307"/>
      <c r="CQ77" s="1307"/>
      <c r="CR77" s="1307"/>
      <c r="CS77" s="1307"/>
      <c r="CT77" s="1307"/>
      <c r="CU77" s="1307"/>
      <c r="CV77" s="1307">
        <v>24.2</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638</v>
      </c>
      <c r="BC79" s="1305"/>
      <c r="BD79" s="1305"/>
      <c r="BE79" s="1305"/>
      <c r="BF79" s="1305"/>
      <c r="BG79" s="1305"/>
      <c r="BH79" s="1305"/>
      <c r="BI79" s="1305"/>
      <c r="BJ79" s="1305"/>
      <c r="BK79" s="1305"/>
      <c r="BL79" s="1305"/>
      <c r="BM79" s="1305"/>
      <c r="BN79" s="1305"/>
      <c r="BO79" s="1305"/>
      <c r="BP79" s="1307">
        <v>8.8000000000000007</v>
      </c>
      <c r="BQ79" s="1307"/>
      <c r="BR79" s="1307"/>
      <c r="BS79" s="1307"/>
      <c r="BT79" s="1307"/>
      <c r="BU79" s="1307"/>
      <c r="BV79" s="1307"/>
      <c r="BW79" s="1307"/>
      <c r="BX79" s="1307">
        <v>7</v>
      </c>
      <c r="BY79" s="1307"/>
      <c r="BZ79" s="1307"/>
      <c r="CA79" s="1307"/>
      <c r="CB79" s="1307"/>
      <c r="CC79" s="1307"/>
      <c r="CD79" s="1307"/>
      <c r="CE79" s="1307"/>
      <c r="CF79" s="1307">
        <v>6.9</v>
      </c>
      <c r="CG79" s="1307"/>
      <c r="CH79" s="1307"/>
      <c r="CI79" s="1307"/>
      <c r="CJ79" s="1307"/>
      <c r="CK79" s="1307"/>
      <c r="CL79" s="1307"/>
      <c r="CM79" s="1307"/>
      <c r="CN79" s="1307">
        <v>6.6</v>
      </c>
      <c r="CO79" s="1307"/>
      <c r="CP79" s="1307"/>
      <c r="CQ79" s="1307"/>
      <c r="CR79" s="1307"/>
      <c r="CS79" s="1307"/>
      <c r="CT79" s="1307"/>
      <c r="CU79" s="1307"/>
      <c r="CV79" s="1307">
        <v>6.4</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7H7KykGUgufvLiC+RrCr2frvcXb2OVOAZ1Ev6nJMF8KGl12Wxe/KiaN4Bj7r6R/SCgtprxrA5B7Y9w0nRKmKsw==" saltValue="9WjHdK0nnw0LeOYvMJYZF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70" zoomScaleNormal="70" zoomScaleSheetLayoutView="70" workbookViewId="0">
      <selection activeCell="BZ17" sqref="BZ1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PRhe+T4+Pyq8u/FB2y/h5ofDOz1DzCBWWCJ1bm5tACPxvKYDnhQXhxS52JGL/TReZSwdLIoF/7eWHjm5/DD/Q==" saltValue="D8Oo5jDTmcuf+tPKgcwvQ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70" zoomScaleNormal="70" zoomScaleSheetLayoutView="55" workbookViewId="0">
      <selection activeCell="BZ17" sqref="BZ1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639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9CeGI6Q437sHWSQ4/8IeGSfjbaIi9ccYeO9SBiYqgvxk5Ir6DaT76a454EFgDmifTq3xWKPGKlOlRokclKKTQ==" saltValue="Urdc16xU8v/Ktj8jtB0EN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536</v>
      </c>
      <c r="G2" s="156"/>
      <c r="H2" s="157"/>
    </row>
    <row r="3" spans="1:8" x14ac:dyDescent="0.15">
      <c r="A3" s="153" t="s">
        <v>529</v>
      </c>
      <c r="B3" s="158"/>
      <c r="C3" s="159"/>
      <c r="D3" s="160">
        <v>48310</v>
      </c>
      <c r="E3" s="161"/>
      <c r="F3" s="162">
        <v>66255</v>
      </c>
      <c r="G3" s="163"/>
      <c r="H3" s="164"/>
    </row>
    <row r="4" spans="1:8" x14ac:dyDescent="0.15">
      <c r="A4" s="165"/>
      <c r="B4" s="166"/>
      <c r="C4" s="167"/>
      <c r="D4" s="168">
        <v>29277</v>
      </c>
      <c r="E4" s="169"/>
      <c r="F4" s="170">
        <v>31822</v>
      </c>
      <c r="G4" s="171"/>
      <c r="H4" s="172"/>
    </row>
    <row r="5" spans="1:8" x14ac:dyDescent="0.15">
      <c r="A5" s="153" t="s">
        <v>531</v>
      </c>
      <c r="B5" s="158"/>
      <c r="C5" s="159"/>
      <c r="D5" s="160">
        <v>43288</v>
      </c>
      <c r="E5" s="161"/>
      <c r="F5" s="162">
        <v>47278</v>
      </c>
      <c r="G5" s="163"/>
      <c r="H5" s="164"/>
    </row>
    <row r="6" spans="1:8" x14ac:dyDescent="0.15">
      <c r="A6" s="165"/>
      <c r="B6" s="166"/>
      <c r="C6" s="167"/>
      <c r="D6" s="168">
        <v>17865</v>
      </c>
      <c r="E6" s="169"/>
      <c r="F6" s="170">
        <v>24096</v>
      </c>
      <c r="G6" s="171"/>
      <c r="H6" s="172"/>
    </row>
    <row r="7" spans="1:8" x14ac:dyDescent="0.15">
      <c r="A7" s="153" t="s">
        <v>532</v>
      </c>
      <c r="B7" s="158"/>
      <c r="C7" s="159"/>
      <c r="D7" s="160">
        <v>35168</v>
      </c>
      <c r="E7" s="161"/>
      <c r="F7" s="162">
        <v>44504</v>
      </c>
      <c r="G7" s="163"/>
      <c r="H7" s="164"/>
    </row>
    <row r="8" spans="1:8" x14ac:dyDescent="0.15">
      <c r="A8" s="165"/>
      <c r="B8" s="166"/>
      <c r="C8" s="167"/>
      <c r="D8" s="168">
        <v>17804</v>
      </c>
      <c r="E8" s="169"/>
      <c r="F8" s="170">
        <v>25876</v>
      </c>
      <c r="G8" s="171"/>
      <c r="H8" s="172"/>
    </row>
    <row r="9" spans="1:8" x14ac:dyDescent="0.15">
      <c r="A9" s="153" t="s">
        <v>533</v>
      </c>
      <c r="B9" s="158"/>
      <c r="C9" s="159"/>
      <c r="D9" s="160">
        <v>54774</v>
      </c>
      <c r="E9" s="161"/>
      <c r="F9" s="162">
        <v>47820</v>
      </c>
      <c r="G9" s="163"/>
      <c r="H9" s="164"/>
    </row>
    <row r="10" spans="1:8" x14ac:dyDescent="0.15">
      <c r="A10" s="165"/>
      <c r="B10" s="166"/>
      <c r="C10" s="167"/>
      <c r="D10" s="168">
        <v>27974</v>
      </c>
      <c r="E10" s="169"/>
      <c r="F10" s="170">
        <v>25855</v>
      </c>
      <c r="G10" s="171"/>
      <c r="H10" s="172"/>
    </row>
    <row r="11" spans="1:8" x14ac:dyDescent="0.15">
      <c r="A11" s="153" t="s">
        <v>534</v>
      </c>
      <c r="B11" s="158"/>
      <c r="C11" s="159"/>
      <c r="D11" s="160">
        <v>41509</v>
      </c>
      <c r="E11" s="161"/>
      <c r="F11" s="162">
        <v>41934</v>
      </c>
      <c r="G11" s="163"/>
      <c r="H11" s="164"/>
    </row>
    <row r="12" spans="1:8" x14ac:dyDescent="0.15">
      <c r="A12" s="165"/>
      <c r="B12" s="166"/>
      <c r="C12" s="173"/>
      <c r="D12" s="168">
        <v>22942</v>
      </c>
      <c r="E12" s="169"/>
      <c r="F12" s="170">
        <v>23352</v>
      </c>
      <c r="G12" s="171"/>
      <c r="H12" s="172"/>
    </row>
    <row r="13" spans="1:8" x14ac:dyDescent="0.15">
      <c r="A13" s="153"/>
      <c r="B13" s="158"/>
      <c r="C13" s="174"/>
      <c r="D13" s="175">
        <v>44610</v>
      </c>
      <c r="E13" s="176"/>
      <c r="F13" s="177">
        <v>49558</v>
      </c>
      <c r="G13" s="178"/>
      <c r="H13" s="164"/>
    </row>
    <row r="14" spans="1:8" x14ac:dyDescent="0.15">
      <c r="A14" s="165"/>
      <c r="B14" s="166"/>
      <c r="C14" s="167"/>
      <c r="D14" s="168">
        <v>23172</v>
      </c>
      <c r="E14" s="169"/>
      <c r="F14" s="170">
        <v>26200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2.0299999999999998</v>
      </c>
      <c r="C19" s="179">
        <f>ROUND(VALUE(SUBSTITUTE(実質収支比率等に係る経年分析!G$48,"▲","-")),2)</f>
        <v>1.77</v>
      </c>
      <c r="D19" s="179">
        <f>ROUND(VALUE(SUBSTITUTE(実質収支比率等に係る経年分析!H$48,"▲","-")),2)</f>
        <v>3.22</v>
      </c>
      <c r="E19" s="179">
        <f>ROUND(VALUE(SUBSTITUTE(実質収支比率等に係る経年分析!I$48,"▲","-")),2)</f>
        <v>5.28</v>
      </c>
      <c r="F19" s="179">
        <f>ROUND(VALUE(SUBSTITUTE(実質収支比率等に係る経年分析!J$48,"▲","-")),2)</f>
        <v>2.25</v>
      </c>
    </row>
    <row r="20" spans="1:11" x14ac:dyDescent="0.15">
      <c r="A20" s="179" t="s">
        <v>55</v>
      </c>
      <c r="B20" s="179">
        <f>ROUND(VALUE(SUBSTITUTE(実質収支比率等に係る経年分析!F$47,"▲","-")),2)</f>
        <v>39.18</v>
      </c>
      <c r="C20" s="179">
        <f>ROUND(VALUE(SUBSTITUTE(実質収支比率等に係る経年分析!G$47,"▲","-")),2)</f>
        <v>32.130000000000003</v>
      </c>
      <c r="D20" s="179">
        <f>ROUND(VALUE(SUBSTITUTE(実質収支比率等に係る経年分析!H$47,"▲","-")),2)</f>
        <v>31.59</v>
      </c>
      <c r="E20" s="179">
        <f>ROUND(VALUE(SUBSTITUTE(実質収支比率等に係る経年分析!I$47,"▲","-")),2)</f>
        <v>30.44</v>
      </c>
      <c r="F20" s="179">
        <f>ROUND(VALUE(SUBSTITUTE(実質収支比率等に係る経年分析!J$47,"▲","-")),2)</f>
        <v>26.74</v>
      </c>
    </row>
    <row r="21" spans="1:11" x14ac:dyDescent="0.15">
      <c r="A21" s="179" t="s">
        <v>56</v>
      </c>
      <c r="B21" s="179">
        <f>IF(ISNUMBER(VALUE(SUBSTITUTE(実質収支比率等に係る経年分析!F$49,"▲","-"))),ROUND(VALUE(SUBSTITUTE(実質収支比率等に係る経年分析!F$49,"▲","-")),2),NA())</f>
        <v>6.14</v>
      </c>
      <c r="C21" s="179">
        <f>IF(ISNUMBER(VALUE(SUBSTITUTE(実質収支比率等に係る経年分析!G$49,"▲","-"))),ROUND(VALUE(SUBSTITUTE(実質収支比率等に係る経年分析!G$49,"▲","-")),2),NA())</f>
        <v>0.35</v>
      </c>
      <c r="D21" s="179">
        <f>IF(ISNUMBER(VALUE(SUBSTITUTE(実質収支比率等に係る経年分析!H$49,"▲","-"))),ROUND(VALUE(SUBSTITUTE(実質収支比率等に係る経年分析!H$49,"▲","-")),2),NA())</f>
        <v>0.79</v>
      </c>
      <c r="E21" s="179">
        <f>IF(ISNUMBER(VALUE(SUBSTITUTE(実質収支比率等に係る経年分析!I$49,"▲","-"))),ROUND(VALUE(SUBSTITUTE(実質収支比率等に係る経年分析!I$49,"▲","-")),2),NA())</f>
        <v>4.08</v>
      </c>
      <c r="F21" s="179">
        <f>IF(ISNUMBER(VALUE(SUBSTITUTE(実質収支比率等に係る経年分析!J$49,"▲","-"))),ROUND(VALUE(SUBSTITUTE(実質収支比率等に係る経年分析!J$49,"▲","-")),2),NA())</f>
        <v>-1.56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0.09</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漁業集落排水処理施設事業特別会計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国民健康保険特別会計（直営診療施設勘定）</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住宅新築資金等貸付事業特別会計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0.24</v>
      </c>
    </row>
    <row r="33" spans="1:16" x14ac:dyDescent="0.15">
      <c r="A33" s="180" t="str">
        <f>IF(連結実質赤字比率に係る赤字・黒字の構成分析!C$37="",NA(),連結実質赤字比率に係る赤字・黒字の構成分析!C$37)</f>
        <v>国民健康保険特別会計（事業勘定）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1.34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1.88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1.94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2.0299999999999998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v>
      </c>
    </row>
    <row r="34" spans="1:16" x14ac:dyDescent="0.15">
      <c r="A34" s="180" t="str">
        <f>IF(連結実質赤字比率に係る赤字・黒字の構成分析!C$36="",NA(),連結実質赤字比率に係る赤字・黒字の構成分析!C$36)</f>
        <v>介護保険特別会計（保険事業勘定）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0.89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1.07</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2.0099999999999998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1.75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3.18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5.27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2.21</v>
      </c>
    </row>
    <row r="36" spans="1:16" x14ac:dyDescent="0.15">
      <c r="A36" s="180" t="str">
        <f>IF(連結実質赤字比率に係る赤字・黒字の構成分析!C$34="",NA(),連結実質赤字比率に係る赤字・黒字の構成分析!C$34)</f>
        <v>下水道事業会計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4.51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5.03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5.66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6.29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6.94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4061</v>
      </c>
      <c r="E42" s="181"/>
      <c r="F42" s="181"/>
      <c r="G42" s="181">
        <f>'実質公債費比率（分子）の構造'!L$52</f>
        <v>4017</v>
      </c>
      <c r="H42" s="181"/>
      <c r="I42" s="181"/>
      <c r="J42" s="181">
        <f>'実質公債費比率（分子）の構造'!M$52</f>
        <v>3951</v>
      </c>
      <c r="K42" s="181"/>
      <c r="L42" s="181"/>
      <c r="M42" s="181">
        <f>'実質公債費比率（分子）の構造'!N$52</f>
        <v>3733</v>
      </c>
      <c r="N42" s="181"/>
      <c r="O42" s="181"/>
      <c r="P42" s="181">
        <f>'実質公債費比率（分子）の構造'!O$52</f>
        <v>3689</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360</v>
      </c>
      <c r="C44" s="181"/>
      <c r="D44" s="181"/>
      <c r="E44" s="181">
        <f>'実質公債費比率（分子）の構造'!L$50</f>
        <v>347</v>
      </c>
      <c r="F44" s="181"/>
      <c r="G44" s="181"/>
      <c r="H44" s="181">
        <f>'実質公債費比率（分子）の構造'!M$50</f>
        <v>376</v>
      </c>
      <c r="I44" s="181"/>
      <c r="J44" s="181"/>
      <c r="K44" s="181">
        <f>'実質公債費比率（分子）の構造'!N$50</f>
        <v>379</v>
      </c>
      <c r="L44" s="181"/>
      <c r="M44" s="181"/>
      <c r="N44" s="181">
        <f>'実質公債費比率（分子）の構造'!O$50</f>
        <v>101</v>
      </c>
      <c r="O44" s="181"/>
      <c r="P44" s="181"/>
    </row>
    <row r="45" spans="1:16" x14ac:dyDescent="0.15">
      <c r="A45" s="181" t="s">
        <v>66</v>
      </c>
      <c r="B45" s="181">
        <f>'実質公債費比率（分子）の構造'!K$49</f>
        <v>574</v>
      </c>
      <c r="C45" s="181"/>
      <c r="D45" s="181"/>
      <c r="E45" s="181">
        <f>'実質公債費比率（分子）の構造'!L$49</f>
        <v>569</v>
      </c>
      <c r="F45" s="181"/>
      <c r="G45" s="181"/>
      <c r="H45" s="181">
        <f>'実質公債費比率（分子）の構造'!M$49</f>
        <v>497</v>
      </c>
      <c r="I45" s="181"/>
      <c r="J45" s="181"/>
      <c r="K45" s="181">
        <f>'実質公債費比率（分子）の構造'!N$49</f>
        <v>170</v>
      </c>
      <c r="L45" s="181"/>
      <c r="M45" s="181"/>
      <c r="N45" s="181">
        <f>'実質公債費比率（分子）の構造'!O$49</f>
        <v>167</v>
      </c>
      <c r="O45" s="181"/>
      <c r="P45" s="181"/>
    </row>
    <row r="46" spans="1:16" x14ac:dyDescent="0.15">
      <c r="A46" s="181" t="s">
        <v>67</v>
      </c>
      <c r="B46" s="181">
        <f>'実質公債費比率（分子）の構造'!K$48</f>
        <v>448</v>
      </c>
      <c r="C46" s="181"/>
      <c r="D46" s="181"/>
      <c r="E46" s="181">
        <f>'実質公債費比率（分子）の構造'!L$48</f>
        <v>423</v>
      </c>
      <c r="F46" s="181"/>
      <c r="G46" s="181"/>
      <c r="H46" s="181">
        <f>'実質公債費比率（分子）の構造'!M$48</f>
        <v>399</v>
      </c>
      <c r="I46" s="181"/>
      <c r="J46" s="181"/>
      <c r="K46" s="181">
        <f>'実質公債費比率（分子）の構造'!N$48</f>
        <v>374</v>
      </c>
      <c r="L46" s="181"/>
      <c r="M46" s="181"/>
      <c r="N46" s="181">
        <f>'実質公債費比率（分子）の構造'!O$48</f>
        <v>395</v>
      </c>
      <c r="O46" s="181"/>
      <c r="P46" s="181"/>
    </row>
    <row r="47" spans="1:16" x14ac:dyDescent="0.15">
      <c r="A47" s="181" t="s">
        <v>68</v>
      </c>
      <c r="B47" s="181">
        <f>'実質公債費比率（分子）の構造'!K$47</f>
        <v>33</v>
      </c>
      <c r="C47" s="181"/>
      <c r="D47" s="181"/>
      <c r="E47" s="181">
        <f>'実質公債費比率（分子）の構造'!L$47</f>
        <v>33</v>
      </c>
      <c r="F47" s="181"/>
      <c r="G47" s="181"/>
      <c r="H47" s="181">
        <f>'実質公債費比率（分子）の構造'!M$47</f>
        <v>33</v>
      </c>
      <c r="I47" s="181"/>
      <c r="J47" s="181"/>
      <c r="K47" s="181">
        <f>'実質公債費比率（分子）の構造'!N$47</f>
        <v>27</v>
      </c>
      <c r="L47" s="181"/>
      <c r="M47" s="181"/>
      <c r="N47" s="181">
        <f>'実質公債費比率（分子）の構造'!O$47</f>
        <v>20</v>
      </c>
      <c r="O47" s="181"/>
      <c r="P47" s="181"/>
    </row>
    <row r="48" spans="1:16" x14ac:dyDescent="0.15">
      <c r="A48" s="181" t="s">
        <v>69</v>
      </c>
      <c r="B48" s="181">
        <f>'実質公債費比率（分子）の構造'!K$46</f>
        <v>3</v>
      </c>
      <c r="C48" s="181"/>
      <c r="D48" s="181"/>
      <c r="E48" s="181">
        <f>'実質公債費比率（分子）の構造'!L$46</f>
        <v>3</v>
      </c>
      <c r="F48" s="181"/>
      <c r="G48" s="181"/>
      <c r="H48" s="181">
        <f>'実質公債費比率（分子）の構造'!M$46</f>
        <v>3</v>
      </c>
      <c r="I48" s="181"/>
      <c r="J48" s="181"/>
      <c r="K48" s="181">
        <f>'実質公債費比率（分子）の構造'!N$46</f>
        <v>3</v>
      </c>
      <c r="L48" s="181"/>
      <c r="M48" s="181"/>
      <c r="N48" s="181" t="str">
        <f>'実質公債費比率（分子）の構造'!O$46</f>
        <v>-</v>
      </c>
      <c r="O48" s="181"/>
      <c r="P48" s="181"/>
    </row>
    <row r="49" spans="1:16" x14ac:dyDescent="0.15">
      <c r="A49" s="181" t="s">
        <v>70</v>
      </c>
      <c r="B49" s="181">
        <f>'実質公債費比率（分子）の構造'!K$45</f>
        <v>2720</v>
      </c>
      <c r="C49" s="181"/>
      <c r="D49" s="181"/>
      <c r="E49" s="181">
        <f>'実質公債費比率（分子）の構造'!L$45</f>
        <v>2806</v>
      </c>
      <c r="F49" s="181"/>
      <c r="G49" s="181"/>
      <c r="H49" s="181">
        <f>'実質公債費比率（分子）の構造'!M$45</f>
        <v>2799</v>
      </c>
      <c r="I49" s="181"/>
      <c r="J49" s="181"/>
      <c r="K49" s="181">
        <f>'実質公債費比率（分子）の構造'!N$45</f>
        <v>2652</v>
      </c>
      <c r="L49" s="181"/>
      <c r="M49" s="181"/>
      <c r="N49" s="181">
        <f>'実質公債費比率（分子）の構造'!O$45</f>
        <v>2594</v>
      </c>
      <c r="O49" s="181"/>
      <c r="P49" s="181"/>
    </row>
    <row r="50" spans="1:16" x14ac:dyDescent="0.15">
      <c r="A50" s="181" t="s">
        <v>71</v>
      </c>
      <c r="B50" s="181" t="e">
        <f>NA()</f>
        <v>#N/A</v>
      </c>
      <c r="C50" s="181">
        <f>IF(ISNUMBER('実質公債費比率（分子）の構造'!K$53),'実質公債費比率（分子）の構造'!K$53,NA())</f>
        <v>77</v>
      </c>
      <c r="D50" s="181" t="e">
        <f>NA()</f>
        <v>#N/A</v>
      </c>
      <c r="E50" s="181" t="e">
        <f>NA()</f>
        <v>#N/A</v>
      </c>
      <c r="F50" s="181">
        <f>IF(ISNUMBER('実質公債費比率（分子）の構造'!L$53),'実質公債費比率（分子）の構造'!L$53,NA())</f>
        <v>164</v>
      </c>
      <c r="G50" s="181" t="e">
        <f>NA()</f>
        <v>#N/A</v>
      </c>
      <c r="H50" s="181" t="e">
        <f>NA()</f>
        <v>#N/A</v>
      </c>
      <c r="I50" s="181">
        <f>IF(ISNUMBER('実質公債費比率（分子）の構造'!M$53),'実質公債費比率（分子）の構造'!M$53,NA())</f>
        <v>156</v>
      </c>
      <c r="J50" s="181" t="e">
        <f>NA()</f>
        <v>#N/A</v>
      </c>
      <c r="K50" s="181" t="e">
        <f>NA()</f>
        <v>#N/A</v>
      </c>
      <c r="L50" s="181">
        <f>IF(ISNUMBER('実質公債費比率（分子）の構造'!N$53),'実質公債費比率（分子）の構造'!N$53,NA())</f>
        <v>-128</v>
      </c>
      <c r="M50" s="181" t="e">
        <f>NA()</f>
        <v>#N/A</v>
      </c>
      <c r="N50" s="181" t="e">
        <f>NA()</f>
        <v>#N/A</v>
      </c>
      <c r="O50" s="181">
        <f>IF(ISNUMBER('実質公債費比率（分子）の構造'!O$53),'実質公債費比率（分子）の構造'!O$53,NA())</f>
        <v>-412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36756</v>
      </c>
      <c r="E56" s="180"/>
      <c r="F56" s="180"/>
      <c r="G56" s="180">
        <f>'将来負担比率（分子）の構造'!J$52</f>
        <v>35694</v>
      </c>
      <c r="H56" s="180"/>
      <c r="I56" s="180"/>
      <c r="J56" s="180">
        <f>'将来負担比率（分子）の構造'!K$52</f>
        <v>35224</v>
      </c>
      <c r="K56" s="180"/>
      <c r="L56" s="180"/>
      <c r="M56" s="180">
        <f>'将来負担比率（分子）の構造'!L$52</f>
        <v>34602</v>
      </c>
      <c r="N56" s="180"/>
      <c r="O56" s="180"/>
      <c r="P56" s="180">
        <f>'将来負担比率（分子）の構造'!M$52</f>
        <v>35204</v>
      </c>
    </row>
    <row r="57" spans="1:16" x14ac:dyDescent="0.15">
      <c r="A57" s="180" t="s">
        <v>42</v>
      </c>
      <c r="B57" s="180"/>
      <c r="C57" s="180"/>
      <c r="D57" s="180">
        <f>'将来負担比率（分子）の構造'!I$51</f>
        <v>2285</v>
      </c>
      <c r="E57" s="180"/>
      <c r="F57" s="180"/>
      <c r="G57" s="180">
        <f>'将来負担比率（分子）の構造'!J$51</f>
        <v>2786</v>
      </c>
      <c r="H57" s="180"/>
      <c r="I57" s="180"/>
      <c r="J57" s="180">
        <f>'将来負担比率（分子）の構造'!K$51</f>
        <v>3145</v>
      </c>
      <c r="K57" s="180"/>
      <c r="L57" s="180"/>
      <c r="M57" s="180">
        <f>'将来負担比率（分子）の構造'!L$51</f>
        <v>3542</v>
      </c>
      <c r="N57" s="180"/>
      <c r="O57" s="180"/>
      <c r="P57" s="180">
        <f>'将来負担比率（分子）の構造'!M$51</f>
        <v>2756</v>
      </c>
    </row>
    <row r="58" spans="1:16" x14ac:dyDescent="0.15">
      <c r="A58" s="180" t="s">
        <v>41</v>
      </c>
      <c r="B58" s="180"/>
      <c r="C58" s="180"/>
      <c r="D58" s="180">
        <f>'将来負担比率（分子）の構造'!I$50</f>
        <v>15546</v>
      </c>
      <c r="E58" s="180"/>
      <c r="F58" s="180"/>
      <c r="G58" s="180">
        <f>'将来負担比率（分子）の構造'!J$50</f>
        <v>15762</v>
      </c>
      <c r="H58" s="180"/>
      <c r="I58" s="180"/>
      <c r="J58" s="180">
        <f>'将来負担比率（分子）の構造'!K$50</f>
        <v>16253</v>
      </c>
      <c r="K58" s="180"/>
      <c r="L58" s="180"/>
      <c r="M58" s="180">
        <f>'将来負担比率（分子）の構造'!L$50</f>
        <v>16297</v>
      </c>
      <c r="N58" s="180"/>
      <c r="O58" s="180"/>
      <c r="P58" s="180">
        <f>'将来負担比率（分子）の構造'!M$50</f>
        <v>15918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2837</v>
      </c>
      <c r="C62" s="180"/>
      <c r="D62" s="180"/>
      <c r="E62" s="180">
        <f>'将来負担比率（分子）の構造'!J$45</f>
        <v>2549</v>
      </c>
      <c r="F62" s="180"/>
      <c r="G62" s="180"/>
      <c r="H62" s="180">
        <f>'将来負担比率（分子）の構造'!K$45</f>
        <v>2523</v>
      </c>
      <c r="I62" s="180"/>
      <c r="J62" s="180"/>
      <c r="K62" s="180">
        <f>'将来負担比率（分子）の構造'!L$45</f>
        <v>2170</v>
      </c>
      <c r="L62" s="180"/>
      <c r="M62" s="180"/>
      <c r="N62" s="180">
        <f>'将来負担比率（分子）の構造'!M$45</f>
        <v>1806</v>
      </c>
      <c r="O62" s="180"/>
      <c r="P62" s="180"/>
    </row>
    <row r="63" spans="1:16" x14ac:dyDescent="0.15">
      <c r="A63" s="180" t="s">
        <v>34</v>
      </c>
      <c r="B63" s="180">
        <f>'将来負担比率（分子）の構造'!I$44</f>
        <v>2966</v>
      </c>
      <c r="C63" s="180"/>
      <c r="D63" s="180"/>
      <c r="E63" s="180">
        <f>'将来負担比率（分子）の構造'!J$44</f>
        <v>2157</v>
      </c>
      <c r="F63" s="180"/>
      <c r="G63" s="180"/>
      <c r="H63" s="180">
        <f>'将来負担比率（分子）の構造'!K$44</f>
        <v>1746</v>
      </c>
      <c r="I63" s="180"/>
      <c r="J63" s="180"/>
      <c r="K63" s="180">
        <f>'将来負担比率（分子）の構造'!L$44</f>
        <v>1857</v>
      </c>
      <c r="L63" s="180"/>
      <c r="M63" s="180"/>
      <c r="N63" s="180">
        <f>'将来負担比率（分子）の構造'!M$44</f>
        <v>2174</v>
      </c>
      <c r="O63" s="180"/>
      <c r="P63" s="180"/>
    </row>
    <row r="64" spans="1:16" x14ac:dyDescent="0.15">
      <c r="A64" s="180" t="s">
        <v>33</v>
      </c>
      <c r="B64" s="180">
        <f>'将来負担比率（分子）の構造'!I$43</f>
        <v>4412</v>
      </c>
      <c r="C64" s="180"/>
      <c r="D64" s="180"/>
      <c r="E64" s="180">
        <f>'将来負担比率（分子）の構造'!J$43</f>
        <v>4227</v>
      </c>
      <c r="F64" s="180"/>
      <c r="G64" s="180"/>
      <c r="H64" s="180">
        <f>'将来負担比率（分子）の構造'!K$43</f>
        <v>3970</v>
      </c>
      <c r="I64" s="180"/>
      <c r="J64" s="180"/>
      <c r="K64" s="180">
        <f>'将来負担比率（分子）の構造'!L$43</f>
        <v>3602</v>
      </c>
      <c r="L64" s="180"/>
      <c r="M64" s="180"/>
      <c r="N64" s="180">
        <f>'将来負担比率（分子）の構造'!M$43</f>
        <v>3453</v>
      </c>
      <c r="O64" s="180"/>
      <c r="P64" s="180"/>
    </row>
    <row r="65" spans="1:16" x14ac:dyDescent="0.15">
      <c r="A65" s="180" t="s">
        <v>32</v>
      </c>
      <c r="B65" s="180">
        <f>'将来負担比率（分子）の構造'!I$42</f>
        <v>102</v>
      </c>
      <c r="C65" s="180"/>
      <c r="D65" s="180"/>
      <c r="E65" s="180">
        <f>'将来負担比率（分子）の構造'!J$42</f>
        <v>102</v>
      </c>
      <c r="F65" s="180"/>
      <c r="G65" s="180"/>
      <c r="H65" s="180">
        <f>'将来負担比率（分子）の構造'!K$42</f>
        <v>103</v>
      </c>
      <c r="I65" s="180"/>
      <c r="J65" s="180"/>
      <c r="K65" s="180">
        <f>'将来負担比率（分子）の構造'!L$42</f>
        <v>103</v>
      </c>
      <c r="L65" s="180"/>
      <c r="M65" s="180"/>
      <c r="N65" s="180">
        <f>'将来負担比率（分子）の構造'!M$42</f>
        <v>103</v>
      </c>
      <c r="O65" s="180"/>
      <c r="P65" s="180"/>
    </row>
    <row r="66" spans="1:16" x14ac:dyDescent="0.15">
      <c r="A66" s="180" t="s">
        <v>31</v>
      </c>
      <c r="B66" s="180">
        <f>'将来負担比率（分子）の構造'!I$41</f>
        <v>26841</v>
      </c>
      <c r="C66" s="180"/>
      <c r="D66" s="180"/>
      <c r="E66" s="180">
        <f>'将来負担比率（分子）の構造'!J$41</f>
        <v>25538</v>
      </c>
      <c r="F66" s="180"/>
      <c r="G66" s="180"/>
      <c r="H66" s="180">
        <f>'将来負担比率（分子）の構造'!K$41</f>
        <v>24994</v>
      </c>
      <c r="I66" s="180"/>
      <c r="J66" s="180"/>
      <c r="K66" s="180">
        <f>'将来負担比率（分子）の構造'!L$41</f>
        <v>25768</v>
      </c>
      <c r="L66" s="180"/>
      <c r="M66" s="180"/>
      <c r="N66" s="180">
        <f>'将来負担比率（分子）の構造'!M$41</f>
        <v>25873</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6215</v>
      </c>
      <c r="C72" s="184">
        <f>基金残高に係る経年分析!G55</f>
        <v>5938</v>
      </c>
      <c r="D72" s="184">
        <f>基金残高に係る経年分析!H55</f>
        <v>5234</v>
      </c>
    </row>
    <row r="73" spans="1:16" x14ac:dyDescent="0.15">
      <c r="A73" s="183" t="s">
        <v>78</v>
      </c>
      <c r="B73" s="184">
        <f>基金残高に係る経年分析!F56</f>
        <v>3500</v>
      </c>
      <c r="C73" s="184">
        <f>基金残高に係る経年分析!G56</f>
        <v>2922</v>
      </c>
      <c r="D73" s="184">
        <f>基金残高に係る経年分析!H56</f>
        <v>2951</v>
      </c>
    </row>
    <row r="74" spans="1:16" x14ac:dyDescent="0.15">
      <c r="A74" s="183" t="s">
        <v>79</v>
      </c>
      <c r="B74" s="184">
        <f>基金残高に係る経年分析!F57</f>
        <v>9706</v>
      </c>
      <c r="C74" s="184">
        <f>基金残高に係る経年分析!G57</f>
        <v>10599</v>
      </c>
      <c r="D74" s="184">
        <f>基金残高に係る経年分析!H57</f>
        <v>12211</v>
      </c>
    </row>
  </sheetData>
  <sheetProtection algorithmName="SHA-512" hashValue="hX+oo7cXykun2gpEd6LytEwuh2Kq+VA2Mqg7uI/13iNLHCxDeLGF6qLFkj3R7SenCMOFwdwx+oufCHkvQaNOlg==" saltValue="IVL/WrM2RYeD8XmLQrdR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209</v>
      </c>
      <c r="DI1" s="756"/>
      <c r="DJ1" s="756"/>
      <c r="DK1" s="756"/>
      <c r="DL1" s="756"/>
      <c r="DM1" s="756"/>
      <c r="DN1" s="757"/>
      <c r="DO1" s="225"/>
      <c r="DP1" s="755" t="s">
        <v>210</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212</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213</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214</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215</v>
      </c>
      <c r="S4" s="698"/>
      <c r="T4" s="698"/>
      <c r="U4" s="698"/>
      <c r="V4" s="698"/>
      <c r="W4" s="698"/>
      <c r="X4" s="698"/>
      <c r="Y4" s="699"/>
      <c r="Z4" s="697" t="s">
        <v>216</v>
      </c>
      <c r="AA4" s="698"/>
      <c r="AB4" s="698"/>
      <c r="AC4" s="699"/>
      <c r="AD4" s="697" t="s">
        <v>217</v>
      </c>
      <c r="AE4" s="698"/>
      <c r="AF4" s="698"/>
      <c r="AG4" s="698"/>
      <c r="AH4" s="698"/>
      <c r="AI4" s="698"/>
      <c r="AJ4" s="698"/>
      <c r="AK4" s="699"/>
      <c r="AL4" s="697" t="s">
        <v>216</v>
      </c>
      <c r="AM4" s="698"/>
      <c r="AN4" s="698"/>
      <c r="AO4" s="699"/>
      <c r="AP4" s="758" t="s">
        <v>218</v>
      </c>
      <c r="AQ4" s="758"/>
      <c r="AR4" s="758"/>
      <c r="AS4" s="758"/>
      <c r="AT4" s="758"/>
      <c r="AU4" s="758"/>
      <c r="AV4" s="758"/>
      <c r="AW4" s="758"/>
      <c r="AX4" s="758"/>
      <c r="AY4" s="758"/>
      <c r="AZ4" s="758"/>
      <c r="BA4" s="758"/>
      <c r="BB4" s="758"/>
      <c r="BC4" s="758"/>
      <c r="BD4" s="758"/>
      <c r="BE4" s="758"/>
      <c r="BF4" s="758"/>
      <c r="BG4" s="758" t="s">
        <v>219</v>
      </c>
      <c r="BH4" s="758"/>
      <c r="BI4" s="758"/>
      <c r="BJ4" s="758"/>
      <c r="BK4" s="758"/>
      <c r="BL4" s="758"/>
      <c r="BM4" s="758"/>
      <c r="BN4" s="758"/>
      <c r="BO4" s="758" t="s">
        <v>216</v>
      </c>
      <c r="BP4" s="758"/>
      <c r="BQ4" s="758"/>
      <c r="BR4" s="758"/>
      <c r="BS4" s="758" t="s">
        <v>220</v>
      </c>
      <c r="BT4" s="758"/>
      <c r="BU4" s="758"/>
      <c r="BV4" s="758"/>
      <c r="BW4" s="758"/>
      <c r="BX4" s="758"/>
      <c r="BY4" s="758"/>
      <c r="BZ4" s="758"/>
      <c r="CA4" s="758"/>
      <c r="CB4" s="758"/>
      <c r="CD4" s="740" t="s">
        <v>221</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222</v>
      </c>
      <c r="C5" s="723"/>
      <c r="D5" s="723"/>
      <c r="E5" s="723"/>
      <c r="F5" s="723"/>
      <c r="G5" s="723"/>
      <c r="H5" s="723"/>
      <c r="I5" s="723"/>
      <c r="J5" s="723"/>
      <c r="K5" s="723"/>
      <c r="L5" s="723"/>
      <c r="M5" s="723"/>
      <c r="N5" s="723"/>
      <c r="O5" s="723"/>
      <c r="P5" s="723"/>
      <c r="Q5" s="724"/>
      <c r="R5" s="688">
        <v>10356300</v>
      </c>
      <c r="S5" s="689"/>
      <c r="T5" s="689"/>
      <c r="U5" s="689"/>
      <c r="V5" s="689"/>
      <c r="W5" s="689"/>
      <c r="X5" s="689"/>
      <c r="Y5" s="735"/>
      <c r="Z5" s="753">
        <v>27.5</v>
      </c>
      <c r="AA5" s="753"/>
      <c r="AB5" s="753"/>
      <c r="AC5" s="753"/>
      <c r="AD5" s="754">
        <v>9878321</v>
      </c>
      <c r="AE5" s="754"/>
      <c r="AF5" s="754"/>
      <c r="AG5" s="754"/>
      <c r="AH5" s="754"/>
      <c r="AI5" s="754"/>
      <c r="AJ5" s="754"/>
      <c r="AK5" s="754"/>
      <c r="AL5" s="736">
        <v>53.3</v>
      </c>
      <c r="AM5" s="705"/>
      <c r="AN5" s="705"/>
      <c r="AO5" s="737"/>
      <c r="AP5" s="722" t="s">
        <v>223</v>
      </c>
      <c r="AQ5" s="723"/>
      <c r="AR5" s="723"/>
      <c r="AS5" s="723"/>
      <c r="AT5" s="723"/>
      <c r="AU5" s="723"/>
      <c r="AV5" s="723"/>
      <c r="AW5" s="723"/>
      <c r="AX5" s="723"/>
      <c r="AY5" s="723"/>
      <c r="AZ5" s="723"/>
      <c r="BA5" s="723"/>
      <c r="BB5" s="723"/>
      <c r="BC5" s="723"/>
      <c r="BD5" s="723"/>
      <c r="BE5" s="723"/>
      <c r="BF5" s="724"/>
      <c r="BG5" s="623">
        <v>9848140</v>
      </c>
      <c r="BH5" s="626"/>
      <c r="BI5" s="626"/>
      <c r="BJ5" s="626"/>
      <c r="BK5" s="626"/>
      <c r="BL5" s="626"/>
      <c r="BM5" s="626"/>
      <c r="BN5" s="627"/>
      <c r="BO5" s="685">
        <v>95.1</v>
      </c>
      <c r="BP5" s="685"/>
      <c r="BQ5" s="685"/>
      <c r="BR5" s="685"/>
      <c r="BS5" s="686">
        <v>54191</v>
      </c>
      <c r="BT5" s="686"/>
      <c r="BU5" s="686"/>
      <c r="BV5" s="686"/>
      <c r="BW5" s="686"/>
      <c r="BX5" s="686"/>
      <c r="BY5" s="686"/>
      <c r="BZ5" s="686"/>
      <c r="CA5" s="686"/>
      <c r="CB5" s="727"/>
      <c r="CD5" s="740" t="s">
        <v>218</v>
      </c>
      <c r="CE5" s="741"/>
      <c r="CF5" s="741"/>
      <c r="CG5" s="741"/>
      <c r="CH5" s="741"/>
      <c r="CI5" s="741"/>
      <c r="CJ5" s="741"/>
      <c r="CK5" s="741"/>
      <c r="CL5" s="741"/>
      <c r="CM5" s="741"/>
      <c r="CN5" s="741"/>
      <c r="CO5" s="741"/>
      <c r="CP5" s="741"/>
      <c r="CQ5" s="742"/>
      <c r="CR5" s="740" t="s">
        <v>224</v>
      </c>
      <c r="CS5" s="741"/>
      <c r="CT5" s="741"/>
      <c r="CU5" s="741"/>
      <c r="CV5" s="741"/>
      <c r="CW5" s="741"/>
      <c r="CX5" s="741"/>
      <c r="CY5" s="742"/>
      <c r="CZ5" s="740" t="s">
        <v>216</v>
      </c>
      <c r="DA5" s="741"/>
      <c r="DB5" s="741"/>
      <c r="DC5" s="742"/>
      <c r="DD5" s="740" t="s">
        <v>225</v>
      </c>
      <c r="DE5" s="741"/>
      <c r="DF5" s="741"/>
      <c r="DG5" s="741"/>
      <c r="DH5" s="741"/>
      <c r="DI5" s="741"/>
      <c r="DJ5" s="741"/>
      <c r="DK5" s="741"/>
      <c r="DL5" s="741"/>
      <c r="DM5" s="741"/>
      <c r="DN5" s="741"/>
      <c r="DO5" s="741"/>
      <c r="DP5" s="742"/>
      <c r="DQ5" s="740" t="s">
        <v>226</v>
      </c>
      <c r="DR5" s="741"/>
      <c r="DS5" s="741"/>
      <c r="DT5" s="741"/>
      <c r="DU5" s="741"/>
      <c r="DV5" s="741"/>
      <c r="DW5" s="741"/>
      <c r="DX5" s="741"/>
      <c r="DY5" s="741"/>
      <c r="DZ5" s="741"/>
      <c r="EA5" s="741"/>
      <c r="EB5" s="741"/>
      <c r="EC5" s="742"/>
    </row>
    <row r="6" spans="2:143" ht="11.25" customHeight="1" x14ac:dyDescent="0.15">
      <c r="B6" s="620" t="s">
        <v>227</v>
      </c>
      <c r="C6" s="621"/>
      <c r="D6" s="621"/>
      <c r="E6" s="621"/>
      <c r="F6" s="621"/>
      <c r="G6" s="621"/>
      <c r="H6" s="621"/>
      <c r="I6" s="621"/>
      <c r="J6" s="621"/>
      <c r="K6" s="621"/>
      <c r="L6" s="621"/>
      <c r="M6" s="621"/>
      <c r="N6" s="621"/>
      <c r="O6" s="621"/>
      <c r="P6" s="621"/>
      <c r="Q6" s="622"/>
      <c r="R6" s="623">
        <v>343587</v>
      </c>
      <c r="S6" s="626"/>
      <c r="T6" s="626"/>
      <c r="U6" s="626"/>
      <c r="V6" s="626"/>
      <c r="W6" s="626"/>
      <c r="X6" s="626"/>
      <c r="Y6" s="627"/>
      <c r="Z6" s="685">
        <v>0.9</v>
      </c>
      <c r="AA6" s="685"/>
      <c r="AB6" s="685"/>
      <c r="AC6" s="685"/>
      <c r="AD6" s="686">
        <v>343587</v>
      </c>
      <c r="AE6" s="686"/>
      <c r="AF6" s="686"/>
      <c r="AG6" s="686"/>
      <c r="AH6" s="686"/>
      <c r="AI6" s="686"/>
      <c r="AJ6" s="686"/>
      <c r="AK6" s="686"/>
      <c r="AL6" s="628">
        <v>1.9</v>
      </c>
      <c r="AM6" s="629"/>
      <c r="AN6" s="629"/>
      <c r="AO6" s="687"/>
      <c r="AP6" s="620" t="s">
        <v>228</v>
      </c>
      <c r="AQ6" s="621"/>
      <c r="AR6" s="621"/>
      <c r="AS6" s="621"/>
      <c r="AT6" s="621"/>
      <c r="AU6" s="621"/>
      <c r="AV6" s="621"/>
      <c r="AW6" s="621"/>
      <c r="AX6" s="621"/>
      <c r="AY6" s="621"/>
      <c r="AZ6" s="621"/>
      <c r="BA6" s="621"/>
      <c r="BB6" s="621"/>
      <c r="BC6" s="621"/>
      <c r="BD6" s="621"/>
      <c r="BE6" s="621"/>
      <c r="BF6" s="622"/>
      <c r="BG6" s="623">
        <v>9848140</v>
      </c>
      <c r="BH6" s="626"/>
      <c r="BI6" s="626"/>
      <c r="BJ6" s="626"/>
      <c r="BK6" s="626"/>
      <c r="BL6" s="626"/>
      <c r="BM6" s="626"/>
      <c r="BN6" s="627"/>
      <c r="BO6" s="685">
        <v>95.1</v>
      </c>
      <c r="BP6" s="685"/>
      <c r="BQ6" s="685"/>
      <c r="BR6" s="685"/>
      <c r="BS6" s="686">
        <v>54191</v>
      </c>
      <c r="BT6" s="686"/>
      <c r="BU6" s="686"/>
      <c r="BV6" s="686"/>
      <c r="BW6" s="686"/>
      <c r="BX6" s="686"/>
      <c r="BY6" s="686"/>
      <c r="BZ6" s="686"/>
      <c r="CA6" s="686"/>
      <c r="CB6" s="727"/>
      <c r="CD6" s="694" t="s">
        <v>229</v>
      </c>
      <c r="CE6" s="695"/>
      <c r="CF6" s="695"/>
      <c r="CG6" s="695"/>
      <c r="CH6" s="695"/>
      <c r="CI6" s="695"/>
      <c r="CJ6" s="695"/>
      <c r="CK6" s="695"/>
      <c r="CL6" s="695"/>
      <c r="CM6" s="695"/>
      <c r="CN6" s="695"/>
      <c r="CO6" s="695"/>
      <c r="CP6" s="695"/>
      <c r="CQ6" s="696"/>
      <c r="CR6" s="623">
        <v>248909</v>
      </c>
      <c r="CS6" s="626"/>
      <c r="CT6" s="626"/>
      <c r="CU6" s="626"/>
      <c r="CV6" s="626"/>
      <c r="CW6" s="626"/>
      <c r="CX6" s="626"/>
      <c r="CY6" s="627"/>
      <c r="CZ6" s="736">
        <v>0.7</v>
      </c>
      <c r="DA6" s="705"/>
      <c r="DB6" s="705"/>
      <c r="DC6" s="739"/>
      <c r="DD6" s="631" t="s">
        <v>138</v>
      </c>
      <c r="DE6" s="626"/>
      <c r="DF6" s="626"/>
      <c r="DG6" s="626"/>
      <c r="DH6" s="626"/>
      <c r="DI6" s="626"/>
      <c r="DJ6" s="626"/>
      <c r="DK6" s="626"/>
      <c r="DL6" s="626"/>
      <c r="DM6" s="626"/>
      <c r="DN6" s="626"/>
      <c r="DO6" s="626"/>
      <c r="DP6" s="627"/>
      <c r="DQ6" s="631">
        <v>248909</v>
      </c>
      <c r="DR6" s="626"/>
      <c r="DS6" s="626"/>
      <c r="DT6" s="626"/>
      <c r="DU6" s="626"/>
      <c r="DV6" s="626"/>
      <c r="DW6" s="626"/>
      <c r="DX6" s="626"/>
      <c r="DY6" s="626"/>
      <c r="DZ6" s="626"/>
      <c r="EA6" s="626"/>
      <c r="EB6" s="626"/>
      <c r="EC6" s="666"/>
    </row>
    <row r="7" spans="2:143" ht="11.25" customHeight="1" x14ac:dyDescent="0.15">
      <c r="B7" s="620" t="s">
        <v>230</v>
      </c>
      <c r="C7" s="621"/>
      <c r="D7" s="621"/>
      <c r="E7" s="621"/>
      <c r="F7" s="621"/>
      <c r="G7" s="621"/>
      <c r="H7" s="621"/>
      <c r="I7" s="621"/>
      <c r="J7" s="621"/>
      <c r="K7" s="621"/>
      <c r="L7" s="621"/>
      <c r="M7" s="621"/>
      <c r="N7" s="621"/>
      <c r="O7" s="621"/>
      <c r="P7" s="621"/>
      <c r="Q7" s="622"/>
      <c r="R7" s="623">
        <v>18651</v>
      </c>
      <c r="S7" s="626"/>
      <c r="T7" s="626"/>
      <c r="U7" s="626"/>
      <c r="V7" s="626"/>
      <c r="W7" s="626"/>
      <c r="X7" s="626"/>
      <c r="Y7" s="627"/>
      <c r="Z7" s="685">
        <v>0</v>
      </c>
      <c r="AA7" s="685"/>
      <c r="AB7" s="685"/>
      <c r="AC7" s="685"/>
      <c r="AD7" s="686">
        <v>18651</v>
      </c>
      <c r="AE7" s="686"/>
      <c r="AF7" s="686"/>
      <c r="AG7" s="686"/>
      <c r="AH7" s="686"/>
      <c r="AI7" s="686"/>
      <c r="AJ7" s="686"/>
      <c r="AK7" s="686"/>
      <c r="AL7" s="628">
        <v>0.1</v>
      </c>
      <c r="AM7" s="629"/>
      <c r="AN7" s="629"/>
      <c r="AO7" s="687"/>
      <c r="AP7" s="620" t="s">
        <v>231</v>
      </c>
      <c r="AQ7" s="621"/>
      <c r="AR7" s="621"/>
      <c r="AS7" s="621"/>
      <c r="AT7" s="621"/>
      <c r="AU7" s="621"/>
      <c r="AV7" s="621"/>
      <c r="AW7" s="621"/>
      <c r="AX7" s="621"/>
      <c r="AY7" s="621"/>
      <c r="AZ7" s="621"/>
      <c r="BA7" s="621"/>
      <c r="BB7" s="621"/>
      <c r="BC7" s="621"/>
      <c r="BD7" s="621"/>
      <c r="BE7" s="621"/>
      <c r="BF7" s="622"/>
      <c r="BG7" s="623">
        <v>5247065</v>
      </c>
      <c r="BH7" s="626"/>
      <c r="BI7" s="626"/>
      <c r="BJ7" s="626"/>
      <c r="BK7" s="626"/>
      <c r="BL7" s="626"/>
      <c r="BM7" s="626"/>
      <c r="BN7" s="627"/>
      <c r="BO7" s="685">
        <v>50.7</v>
      </c>
      <c r="BP7" s="685"/>
      <c r="BQ7" s="685"/>
      <c r="BR7" s="685"/>
      <c r="BS7" s="686">
        <v>54191</v>
      </c>
      <c r="BT7" s="686"/>
      <c r="BU7" s="686"/>
      <c r="BV7" s="686"/>
      <c r="BW7" s="686"/>
      <c r="BX7" s="686"/>
      <c r="BY7" s="686"/>
      <c r="BZ7" s="686"/>
      <c r="CA7" s="686"/>
      <c r="CB7" s="727"/>
      <c r="CD7" s="667" t="s">
        <v>232</v>
      </c>
      <c r="CE7" s="664"/>
      <c r="CF7" s="664"/>
      <c r="CG7" s="664"/>
      <c r="CH7" s="664"/>
      <c r="CI7" s="664"/>
      <c r="CJ7" s="664"/>
      <c r="CK7" s="664"/>
      <c r="CL7" s="664"/>
      <c r="CM7" s="664"/>
      <c r="CN7" s="664"/>
      <c r="CO7" s="664"/>
      <c r="CP7" s="664"/>
      <c r="CQ7" s="665"/>
      <c r="CR7" s="623">
        <v>6783757</v>
      </c>
      <c r="CS7" s="626"/>
      <c r="CT7" s="626"/>
      <c r="CU7" s="626"/>
      <c r="CV7" s="626"/>
      <c r="CW7" s="626"/>
      <c r="CX7" s="626"/>
      <c r="CY7" s="627"/>
      <c r="CZ7" s="685">
        <v>18.3</v>
      </c>
      <c r="DA7" s="685"/>
      <c r="DB7" s="685"/>
      <c r="DC7" s="685"/>
      <c r="DD7" s="631">
        <v>480985</v>
      </c>
      <c r="DE7" s="626"/>
      <c r="DF7" s="626"/>
      <c r="DG7" s="626"/>
      <c r="DH7" s="626"/>
      <c r="DI7" s="626"/>
      <c r="DJ7" s="626"/>
      <c r="DK7" s="626"/>
      <c r="DL7" s="626"/>
      <c r="DM7" s="626"/>
      <c r="DN7" s="626"/>
      <c r="DO7" s="626"/>
      <c r="DP7" s="627"/>
      <c r="DQ7" s="631">
        <v>4208557</v>
      </c>
      <c r="DR7" s="626"/>
      <c r="DS7" s="626"/>
      <c r="DT7" s="626"/>
      <c r="DU7" s="626"/>
      <c r="DV7" s="626"/>
      <c r="DW7" s="626"/>
      <c r="DX7" s="626"/>
      <c r="DY7" s="626"/>
      <c r="DZ7" s="626"/>
      <c r="EA7" s="626"/>
      <c r="EB7" s="626"/>
      <c r="EC7" s="666"/>
    </row>
    <row r="8" spans="2:143" ht="11.25" customHeight="1" x14ac:dyDescent="0.15">
      <c r="B8" s="620" t="s">
        <v>233</v>
      </c>
      <c r="C8" s="621"/>
      <c r="D8" s="621"/>
      <c r="E8" s="621"/>
      <c r="F8" s="621"/>
      <c r="G8" s="621"/>
      <c r="H8" s="621"/>
      <c r="I8" s="621"/>
      <c r="J8" s="621"/>
      <c r="K8" s="621"/>
      <c r="L8" s="621"/>
      <c r="M8" s="621"/>
      <c r="N8" s="621"/>
      <c r="O8" s="621"/>
      <c r="P8" s="621"/>
      <c r="Q8" s="622"/>
      <c r="R8" s="623">
        <v>41328</v>
      </c>
      <c r="S8" s="626"/>
      <c r="T8" s="626"/>
      <c r="U8" s="626"/>
      <c r="V8" s="626"/>
      <c r="W8" s="626"/>
      <c r="X8" s="626"/>
      <c r="Y8" s="627"/>
      <c r="Z8" s="685">
        <v>0.1</v>
      </c>
      <c r="AA8" s="685"/>
      <c r="AB8" s="685"/>
      <c r="AC8" s="685"/>
      <c r="AD8" s="686">
        <v>41328</v>
      </c>
      <c r="AE8" s="686"/>
      <c r="AF8" s="686"/>
      <c r="AG8" s="686"/>
      <c r="AH8" s="686"/>
      <c r="AI8" s="686"/>
      <c r="AJ8" s="686"/>
      <c r="AK8" s="686"/>
      <c r="AL8" s="628">
        <v>0.2</v>
      </c>
      <c r="AM8" s="629"/>
      <c r="AN8" s="629"/>
      <c r="AO8" s="687"/>
      <c r="AP8" s="620" t="s">
        <v>234</v>
      </c>
      <c r="AQ8" s="621"/>
      <c r="AR8" s="621"/>
      <c r="AS8" s="621"/>
      <c r="AT8" s="621"/>
      <c r="AU8" s="621"/>
      <c r="AV8" s="621"/>
      <c r="AW8" s="621"/>
      <c r="AX8" s="621"/>
      <c r="AY8" s="621"/>
      <c r="AZ8" s="621"/>
      <c r="BA8" s="621"/>
      <c r="BB8" s="621"/>
      <c r="BC8" s="621"/>
      <c r="BD8" s="621"/>
      <c r="BE8" s="621"/>
      <c r="BF8" s="622"/>
      <c r="BG8" s="623">
        <v>160175</v>
      </c>
      <c r="BH8" s="626"/>
      <c r="BI8" s="626"/>
      <c r="BJ8" s="626"/>
      <c r="BK8" s="626"/>
      <c r="BL8" s="626"/>
      <c r="BM8" s="626"/>
      <c r="BN8" s="627"/>
      <c r="BO8" s="685">
        <v>1.5</v>
      </c>
      <c r="BP8" s="685"/>
      <c r="BQ8" s="685"/>
      <c r="BR8" s="685"/>
      <c r="BS8" s="631" t="s">
        <v>235</v>
      </c>
      <c r="BT8" s="626"/>
      <c r="BU8" s="626"/>
      <c r="BV8" s="626"/>
      <c r="BW8" s="626"/>
      <c r="BX8" s="626"/>
      <c r="BY8" s="626"/>
      <c r="BZ8" s="626"/>
      <c r="CA8" s="626"/>
      <c r="CB8" s="666"/>
      <c r="CD8" s="667" t="s">
        <v>236</v>
      </c>
      <c r="CE8" s="664"/>
      <c r="CF8" s="664"/>
      <c r="CG8" s="664"/>
      <c r="CH8" s="664"/>
      <c r="CI8" s="664"/>
      <c r="CJ8" s="664"/>
      <c r="CK8" s="664"/>
      <c r="CL8" s="664"/>
      <c r="CM8" s="664"/>
      <c r="CN8" s="664"/>
      <c r="CO8" s="664"/>
      <c r="CP8" s="664"/>
      <c r="CQ8" s="665"/>
      <c r="CR8" s="623">
        <v>13611526</v>
      </c>
      <c r="CS8" s="626"/>
      <c r="CT8" s="626"/>
      <c r="CU8" s="626"/>
      <c r="CV8" s="626"/>
      <c r="CW8" s="626"/>
      <c r="CX8" s="626"/>
      <c r="CY8" s="627"/>
      <c r="CZ8" s="685">
        <v>36.700000000000003</v>
      </c>
      <c r="DA8" s="685"/>
      <c r="DB8" s="685"/>
      <c r="DC8" s="685"/>
      <c r="DD8" s="631">
        <v>555362</v>
      </c>
      <c r="DE8" s="626"/>
      <c r="DF8" s="626"/>
      <c r="DG8" s="626"/>
      <c r="DH8" s="626"/>
      <c r="DI8" s="626"/>
      <c r="DJ8" s="626"/>
      <c r="DK8" s="626"/>
      <c r="DL8" s="626"/>
      <c r="DM8" s="626"/>
      <c r="DN8" s="626"/>
      <c r="DO8" s="626"/>
      <c r="DP8" s="627"/>
      <c r="DQ8" s="631">
        <v>6040990</v>
      </c>
      <c r="DR8" s="626"/>
      <c r="DS8" s="626"/>
      <c r="DT8" s="626"/>
      <c r="DU8" s="626"/>
      <c r="DV8" s="626"/>
      <c r="DW8" s="626"/>
      <c r="DX8" s="626"/>
      <c r="DY8" s="626"/>
      <c r="DZ8" s="626"/>
      <c r="EA8" s="626"/>
      <c r="EB8" s="626"/>
      <c r="EC8" s="666"/>
    </row>
    <row r="9" spans="2:143" ht="11.25" customHeight="1" x14ac:dyDescent="0.15">
      <c r="B9" s="620" t="s">
        <v>237</v>
      </c>
      <c r="C9" s="621"/>
      <c r="D9" s="621"/>
      <c r="E9" s="621"/>
      <c r="F9" s="621"/>
      <c r="G9" s="621"/>
      <c r="H9" s="621"/>
      <c r="I9" s="621"/>
      <c r="J9" s="621"/>
      <c r="K9" s="621"/>
      <c r="L9" s="621"/>
      <c r="M9" s="621"/>
      <c r="N9" s="621"/>
      <c r="O9" s="621"/>
      <c r="P9" s="621"/>
      <c r="Q9" s="622"/>
      <c r="R9" s="623">
        <v>37757</v>
      </c>
      <c r="S9" s="626"/>
      <c r="T9" s="626"/>
      <c r="U9" s="626"/>
      <c r="V9" s="626"/>
      <c r="W9" s="626"/>
      <c r="X9" s="626"/>
      <c r="Y9" s="627"/>
      <c r="Z9" s="685">
        <v>0.1</v>
      </c>
      <c r="AA9" s="685"/>
      <c r="AB9" s="685"/>
      <c r="AC9" s="685"/>
      <c r="AD9" s="686">
        <v>37757</v>
      </c>
      <c r="AE9" s="686"/>
      <c r="AF9" s="686"/>
      <c r="AG9" s="686"/>
      <c r="AH9" s="686"/>
      <c r="AI9" s="686"/>
      <c r="AJ9" s="686"/>
      <c r="AK9" s="686"/>
      <c r="AL9" s="628">
        <v>0.2</v>
      </c>
      <c r="AM9" s="629"/>
      <c r="AN9" s="629"/>
      <c r="AO9" s="687"/>
      <c r="AP9" s="620" t="s">
        <v>238</v>
      </c>
      <c r="AQ9" s="621"/>
      <c r="AR9" s="621"/>
      <c r="AS9" s="621"/>
      <c r="AT9" s="621"/>
      <c r="AU9" s="621"/>
      <c r="AV9" s="621"/>
      <c r="AW9" s="621"/>
      <c r="AX9" s="621"/>
      <c r="AY9" s="621"/>
      <c r="AZ9" s="621"/>
      <c r="BA9" s="621"/>
      <c r="BB9" s="621"/>
      <c r="BC9" s="621"/>
      <c r="BD9" s="621"/>
      <c r="BE9" s="621"/>
      <c r="BF9" s="622"/>
      <c r="BG9" s="623">
        <v>4650760</v>
      </c>
      <c r="BH9" s="626"/>
      <c r="BI9" s="626"/>
      <c r="BJ9" s="626"/>
      <c r="BK9" s="626"/>
      <c r="BL9" s="626"/>
      <c r="BM9" s="626"/>
      <c r="BN9" s="627"/>
      <c r="BO9" s="685">
        <v>44.9</v>
      </c>
      <c r="BP9" s="685"/>
      <c r="BQ9" s="685"/>
      <c r="BR9" s="685"/>
      <c r="BS9" s="631" t="s">
        <v>235</v>
      </c>
      <c r="BT9" s="626"/>
      <c r="BU9" s="626"/>
      <c r="BV9" s="626"/>
      <c r="BW9" s="626"/>
      <c r="BX9" s="626"/>
      <c r="BY9" s="626"/>
      <c r="BZ9" s="626"/>
      <c r="CA9" s="626"/>
      <c r="CB9" s="666"/>
      <c r="CD9" s="667" t="s">
        <v>239</v>
      </c>
      <c r="CE9" s="664"/>
      <c r="CF9" s="664"/>
      <c r="CG9" s="664"/>
      <c r="CH9" s="664"/>
      <c r="CI9" s="664"/>
      <c r="CJ9" s="664"/>
      <c r="CK9" s="664"/>
      <c r="CL9" s="664"/>
      <c r="CM9" s="664"/>
      <c r="CN9" s="664"/>
      <c r="CO9" s="664"/>
      <c r="CP9" s="664"/>
      <c r="CQ9" s="665"/>
      <c r="CR9" s="623">
        <v>2953680</v>
      </c>
      <c r="CS9" s="626"/>
      <c r="CT9" s="626"/>
      <c r="CU9" s="626"/>
      <c r="CV9" s="626"/>
      <c r="CW9" s="626"/>
      <c r="CX9" s="626"/>
      <c r="CY9" s="627"/>
      <c r="CZ9" s="685">
        <v>8</v>
      </c>
      <c r="DA9" s="685"/>
      <c r="DB9" s="685"/>
      <c r="DC9" s="685"/>
      <c r="DD9" s="631">
        <v>4110</v>
      </c>
      <c r="DE9" s="626"/>
      <c r="DF9" s="626"/>
      <c r="DG9" s="626"/>
      <c r="DH9" s="626"/>
      <c r="DI9" s="626"/>
      <c r="DJ9" s="626"/>
      <c r="DK9" s="626"/>
      <c r="DL9" s="626"/>
      <c r="DM9" s="626"/>
      <c r="DN9" s="626"/>
      <c r="DO9" s="626"/>
      <c r="DP9" s="627"/>
      <c r="DQ9" s="631">
        <v>2307324</v>
      </c>
      <c r="DR9" s="626"/>
      <c r="DS9" s="626"/>
      <c r="DT9" s="626"/>
      <c r="DU9" s="626"/>
      <c r="DV9" s="626"/>
      <c r="DW9" s="626"/>
      <c r="DX9" s="626"/>
      <c r="DY9" s="626"/>
      <c r="DZ9" s="626"/>
      <c r="EA9" s="626"/>
      <c r="EB9" s="626"/>
      <c r="EC9" s="666"/>
    </row>
    <row r="10" spans="2:143" ht="11.25" customHeight="1" x14ac:dyDescent="0.15">
      <c r="B10" s="620" t="s">
        <v>240</v>
      </c>
      <c r="C10" s="621"/>
      <c r="D10" s="621"/>
      <c r="E10" s="621"/>
      <c r="F10" s="621"/>
      <c r="G10" s="621"/>
      <c r="H10" s="621"/>
      <c r="I10" s="621"/>
      <c r="J10" s="621"/>
      <c r="K10" s="621"/>
      <c r="L10" s="621"/>
      <c r="M10" s="621"/>
      <c r="N10" s="621"/>
      <c r="O10" s="621"/>
      <c r="P10" s="621"/>
      <c r="Q10" s="622"/>
      <c r="R10" s="623" t="s">
        <v>235</v>
      </c>
      <c r="S10" s="626"/>
      <c r="T10" s="626"/>
      <c r="U10" s="626"/>
      <c r="V10" s="626"/>
      <c r="W10" s="626"/>
      <c r="X10" s="626"/>
      <c r="Y10" s="627"/>
      <c r="Z10" s="685" t="s">
        <v>235</v>
      </c>
      <c r="AA10" s="685"/>
      <c r="AB10" s="685"/>
      <c r="AC10" s="685"/>
      <c r="AD10" s="686" t="s">
        <v>235</v>
      </c>
      <c r="AE10" s="686"/>
      <c r="AF10" s="686"/>
      <c r="AG10" s="686"/>
      <c r="AH10" s="686"/>
      <c r="AI10" s="686"/>
      <c r="AJ10" s="686"/>
      <c r="AK10" s="686"/>
      <c r="AL10" s="628" t="s">
        <v>235</v>
      </c>
      <c r="AM10" s="629"/>
      <c r="AN10" s="629"/>
      <c r="AO10" s="687"/>
      <c r="AP10" s="620" t="s">
        <v>241</v>
      </c>
      <c r="AQ10" s="621"/>
      <c r="AR10" s="621"/>
      <c r="AS10" s="621"/>
      <c r="AT10" s="621"/>
      <c r="AU10" s="621"/>
      <c r="AV10" s="621"/>
      <c r="AW10" s="621"/>
      <c r="AX10" s="621"/>
      <c r="AY10" s="621"/>
      <c r="AZ10" s="621"/>
      <c r="BA10" s="621"/>
      <c r="BB10" s="621"/>
      <c r="BC10" s="621"/>
      <c r="BD10" s="621"/>
      <c r="BE10" s="621"/>
      <c r="BF10" s="622"/>
      <c r="BG10" s="623">
        <v>162379</v>
      </c>
      <c r="BH10" s="626"/>
      <c r="BI10" s="626"/>
      <c r="BJ10" s="626"/>
      <c r="BK10" s="626"/>
      <c r="BL10" s="626"/>
      <c r="BM10" s="626"/>
      <c r="BN10" s="627"/>
      <c r="BO10" s="685">
        <v>1.6</v>
      </c>
      <c r="BP10" s="685"/>
      <c r="BQ10" s="685"/>
      <c r="BR10" s="685"/>
      <c r="BS10" s="631" t="s">
        <v>235</v>
      </c>
      <c r="BT10" s="626"/>
      <c r="BU10" s="626"/>
      <c r="BV10" s="626"/>
      <c r="BW10" s="626"/>
      <c r="BX10" s="626"/>
      <c r="BY10" s="626"/>
      <c r="BZ10" s="626"/>
      <c r="CA10" s="626"/>
      <c r="CB10" s="666"/>
      <c r="CD10" s="667" t="s">
        <v>242</v>
      </c>
      <c r="CE10" s="664"/>
      <c r="CF10" s="664"/>
      <c r="CG10" s="664"/>
      <c r="CH10" s="664"/>
      <c r="CI10" s="664"/>
      <c r="CJ10" s="664"/>
      <c r="CK10" s="664"/>
      <c r="CL10" s="664"/>
      <c r="CM10" s="664"/>
      <c r="CN10" s="664"/>
      <c r="CO10" s="664"/>
      <c r="CP10" s="664"/>
      <c r="CQ10" s="665"/>
      <c r="CR10" s="623">
        <v>9010</v>
      </c>
      <c r="CS10" s="626"/>
      <c r="CT10" s="626"/>
      <c r="CU10" s="626"/>
      <c r="CV10" s="626"/>
      <c r="CW10" s="626"/>
      <c r="CX10" s="626"/>
      <c r="CY10" s="627"/>
      <c r="CZ10" s="685">
        <v>0</v>
      </c>
      <c r="DA10" s="685"/>
      <c r="DB10" s="685"/>
      <c r="DC10" s="685"/>
      <c r="DD10" s="631" t="s">
        <v>235</v>
      </c>
      <c r="DE10" s="626"/>
      <c r="DF10" s="626"/>
      <c r="DG10" s="626"/>
      <c r="DH10" s="626"/>
      <c r="DI10" s="626"/>
      <c r="DJ10" s="626"/>
      <c r="DK10" s="626"/>
      <c r="DL10" s="626"/>
      <c r="DM10" s="626"/>
      <c r="DN10" s="626"/>
      <c r="DO10" s="626"/>
      <c r="DP10" s="627"/>
      <c r="DQ10" s="631">
        <v>9010</v>
      </c>
      <c r="DR10" s="626"/>
      <c r="DS10" s="626"/>
      <c r="DT10" s="626"/>
      <c r="DU10" s="626"/>
      <c r="DV10" s="626"/>
      <c r="DW10" s="626"/>
      <c r="DX10" s="626"/>
      <c r="DY10" s="626"/>
      <c r="DZ10" s="626"/>
      <c r="EA10" s="626"/>
      <c r="EB10" s="626"/>
      <c r="EC10" s="666"/>
    </row>
    <row r="11" spans="2:143" ht="11.25" customHeight="1" x14ac:dyDescent="0.15">
      <c r="B11" s="620" t="s">
        <v>243</v>
      </c>
      <c r="C11" s="621"/>
      <c r="D11" s="621"/>
      <c r="E11" s="621"/>
      <c r="F11" s="621"/>
      <c r="G11" s="621"/>
      <c r="H11" s="621"/>
      <c r="I11" s="621"/>
      <c r="J11" s="621"/>
      <c r="K11" s="621"/>
      <c r="L11" s="621"/>
      <c r="M11" s="621"/>
      <c r="N11" s="621"/>
      <c r="O11" s="621"/>
      <c r="P11" s="621"/>
      <c r="Q11" s="622"/>
      <c r="R11" s="623" t="s">
        <v>235</v>
      </c>
      <c r="S11" s="626"/>
      <c r="T11" s="626"/>
      <c r="U11" s="626"/>
      <c r="V11" s="626"/>
      <c r="W11" s="626"/>
      <c r="X11" s="626"/>
      <c r="Y11" s="627"/>
      <c r="Z11" s="685" t="s">
        <v>138</v>
      </c>
      <c r="AA11" s="685"/>
      <c r="AB11" s="685"/>
      <c r="AC11" s="685"/>
      <c r="AD11" s="686" t="s">
        <v>235</v>
      </c>
      <c r="AE11" s="686"/>
      <c r="AF11" s="686"/>
      <c r="AG11" s="686"/>
      <c r="AH11" s="686"/>
      <c r="AI11" s="686"/>
      <c r="AJ11" s="686"/>
      <c r="AK11" s="686"/>
      <c r="AL11" s="628" t="s">
        <v>138</v>
      </c>
      <c r="AM11" s="629"/>
      <c r="AN11" s="629"/>
      <c r="AO11" s="687"/>
      <c r="AP11" s="620" t="s">
        <v>244</v>
      </c>
      <c r="AQ11" s="621"/>
      <c r="AR11" s="621"/>
      <c r="AS11" s="621"/>
      <c r="AT11" s="621"/>
      <c r="AU11" s="621"/>
      <c r="AV11" s="621"/>
      <c r="AW11" s="621"/>
      <c r="AX11" s="621"/>
      <c r="AY11" s="621"/>
      <c r="AZ11" s="621"/>
      <c r="BA11" s="621"/>
      <c r="BB11" s="621"/>
      <c r="BC11" s="621"/>
      <c r="BD11" s="621"/>
      <c r="BE11" s="621"/>
      <c r="BF11" s="622"/>
      <c r="BG11" s="623">
        <v>273751</v>
      </c>
      <c r="BH11" s="626"/>
      <c r="BI11" s="626"/>
      <c r="BJ11" s="626"/>
      <c r="BK11" s="626"/>
      <c r="BL11" s="626"/>
      <c r="BM11" s="626"/>
      <c r="BN11" s="627"/>
      <c r="BO11" s="685">
        <v>2.6</v>
      </c>
      <c r="BP11" s="685"/>
      <c r="BQ11" s="685"/>
      <c r="BR11" s="685"/>
      <c r="BS11" s="631">
        <v>54191</v>
      </c>
      <c r="BT11" s="626"/>
      <c r="BU11" s="626"/>
      <c r="BV11" s="626"/>
      <c r="BW11" s="626"/>
      <c r="BX11" s="626"/>
      <c r="BY11" s="626"/>
      <c r="BZ11" s="626"/>
      <c r="CA11" s="626"/>
      <c r="CB11" s="666"/>
      <c r="CD11" s="667" t="s">
        <v>245</v>
      </c>
      <c r="CE11" s="664"/>
      <c r="CF11" s="664"/>
      <c r="CG11" s="664"/>
      <c r="CH11" s="664"/>
      <c r="CI11" s="664"/>
      <c r="CJ11" s="664"/>
      <c r="CK11" s="664"/>
      <c r="CL11" s="664"/>
      <c r="CM11" s="664"/>
      <c r="CN11" s="664"/>
      <c r="CO11" s="664"/>
      <c r="CP11" s="664"/>
      <c r="CQ11" s="665"/>
      <c r="CR11" s="623">
        <v>987557</v>
      </c>
      <c r="CS11" s="626"/>
      <c r="CT11" s="626"/>
      <c r="CU11" s="626"/>
      <c r="CV11" s="626"/>
      <c r="CW11" s="626"/>
      <c r="CX11" s="626"/>
      <c r="CY11" s="627"/>
      <c r="CZ11" s="685">
        <v>2.7</v>
      </c>
      <c r="DA11" s="685"/>
      <c r="DB11" s="685"/>
      <c r="DC11" s="685"/>
      <c r="DD11" s="631">
        <v>528400</v>
      </c>
      <c r="DE11" s="626"/>
      <c r="DF11" s="626"/>
      <c r="DG11" s="626"/>
      <c r="DH11" s="626"/>
      <c r="DI11" s="626"/>
      <c r="DJ11" s="626"/>
      <c r="DK11" s="626"/>
      <c r="DL11" s="626"/>
      <c r="DM11" s="626"/>
      <c r="DN11" s="626"/>
      <c r="DO11" s="626"/>
      <c r="DP11" s="627"/>
      <c r="DQ11" s="631">
        <v>398863</v>
      </c>
      <c r="DR11" s="626"/>
      <c r="DS11" s="626"/>
      <c r="DT11" s="626"/>
      <c r="DU11" s="626"/>
      <c r="DV11" s="626"/>
      <c r="DW11" s="626"/>
      <c r="DX11" s="626"/>
      <c r="DY11" s="626"/>
      <c r="DZ11" s="626"/>
      <c r="EA11" s="626"/>
      <c r="EB11" s="626"/>
      <c r="EC11" s="666"/>
    </row>
    <row r="12" spans="2:143" ht="11.25" customHeight="1" x14ac:dyDescent="0.15">
      <c r="B12" s="620" t="s">
        <v>246</v>
      </c>
      <c r="C12" s="621"/>
      <c r="D12" s="621"/>
      <c r="E12" s="621"/>
      <c r="F12" s="621"/>
      <c r="G12" s="621"/>
      <c r="H12" s="621"/>
      <c r="I12" s="621"/>
      <c r="J12" s="621"/>
      <c r="K12" s="621"/>
      <c r="L12" s="621"/>
      <c r="M12" s="621"/>
      <c r="N12" s="621"/>
      <c r="O12" s="621"/>
      <c r="P12" s="621"/>
      <c r="Q12" s="622"/>
      <c r="R12" s="623">
        <v>1538214</v>
      </c>
      <c r="S12" s="626"/>
      <c r="T12" s="626"/>
      <c r="U12" s="626"/>
      <c r="V12" s="626"/>
      <c r="W12" s="626"/>
      <c r="X12" s="626"/>
      <c r="Y12" s="627"/>
      <c r="Z12" s="685">
        <v>4.0999999999999996</v>
      </c>
      <c r="AA12" s="685"/>
      <c r="AB12" s="685"/>
      <c r="AC12" s="685"/>
      <c r="AD12" s="686">
        <v>1538214</v>
      </c>
      <c r="AE12" s="686"/>
      <c r="AF12" s="686"/>
      <c r="AG12" s="686"/>
      <c r="AH12" s="686"/>
      <c r="AI12" s="686"/>
      <c r="AJ12" s="686"/>
      <c r="AK12" s="686"/>
      <c r="AL12" s="628">
        <v>8.3000000000000007</v>
      </c>
      <c r="AM12" s="629"/>
      <c r="AN12" s="629"/>
      <c r="AO12" s="687"/>
      <c r="AP12" s="620" t="s">
        <v>247</v>
      </c>
      <c r="AQ12" s="621"/>
      <c r="AR12" s="621"/>
      <c r="AS12" s="621"/>
      <c r="AT12" s="621"/>
      <c r="AU12" s="621"/>
      <c r="AV12" s="621"/>
      <c r="AW12" s="621"/>
      <c r="AX12" s="621"/>
      <c r="AY12" s="621"/>
      <c r="AZ12" s="621"/>
      <c r="BA12" s="621"/>
      <c r="BB12" s="621"/>
      <c r="BC12" s="621"/>
      <c r="BD12" s="621"/>
      <c r="BE12" s="621"/>
      <c r="BF12" s="622"/>
      <c r="BG12" s="623">
        <v>3887005</v>
      </c>
      <c r="BH12" s="626"/>
      <c r="BI12" s="626"/>
      <c r="BJ12" s="626"/>
      <c r="BK12" s="626"/>
      <c r="BL12" s="626"/>
      <c r="BM12" s="626"/>
      <c r="BN12" s="627"/>
      <c r="BO12" s="685">
        <v>37.5</v>
      </c>
      <c r="BP12" s="685"/>
      <c r="BQ12" s="685"/>
      <c r="BR12" s="685"/>
      <c r="BS12" s="631" t="s">
        <v>235</v>
      </c>
      <c r="BT12" s="626"/>
      <c r="BU12" s="626"/>
      <c r="BV12" s="626"/>
      <c r="BW12" s="626"/>
      <c r="BX12" s="626"/>
      <c r="BY12" s="626"/>
      <c r="BZ12" s="626"/>
      <c r="CA12" s="626"/>
      <c r="CB12" s="666"/>
      <c r="CD12" s="667" t="s">
        <v>248</v>
      </c>
      <c r="CE12" s="664"/>
      <c r="CF12" s="664"/>
      <c r="CG12" s="664"/>
      <c r="CH12" s="664"/>
      <c r="CI12" s="664"/>
      <c r="CJ12" s="664"/>
      <c r="CK12" s="664"/>
      <c r="CL12" s="664"/>
      <c r="CM12" s="664"/>
      <c r="CN12" s="664"/>
      <c r="CO12" s="664"/>
      <c r="CP12" s="664"/>
      <c r="CQ12" s="665"/>
      <c r="CR12" s="623">
        <v>992879</v>
      </c>
      <c r="CS12" s="626"/>
      <c r="CT12" s="626"/>
      <c r="CU12" s="626"/>
      <c r="CV12" s="626"/>
      <c r="CW12" s="626"/>
      <c r="CX12" s="626"/>
      <c r="CY12" s="627"/>
      <c r="CZ12" s="685">
        <v>2.7</v>
      </c>
      <c r="DA12" s="685"/>
      <c r="DB12" s="685"/>
      <c r="DC12" s="685"/>
      <c r="DD12" s="631">
        <v>249470</v>
      </c>
      <c r="DE12" s="626"/>
      <c r="DF12" s="626"/>
      <c r="DG12" s="626"/>
      <c r="DH12" s="626"/>
      <c r="DI12" s="626"/>
      <c r="DJ12" s="626"/>
      <c r="DK12" s="626"/>
      <c r="DL12" s="626"/>
      <c r="DM12" s="626"/>
      <c r="DN12" s="626"/>
      <c r="DO12" s="626"/>
      <c r="DP12" s="627"/>
      <c r="DQ12" s="631">
        <v>482952</v>
      </c>
      <c r="DR12" s="626"/>
      <c r="DS12" s="626"/>
      <c r="DT12" s="626"/>
      <c r="DU12" s="626"/>
      <c r="DV12" s="626"/>
      <c r="DW12" s="626"/>
      <c r="DX12" s="626"/>
      <c r="DY12" s="626"/>
      <c r="DZ12" s="626"/>
      <c r="EA12" s="626"/>
      <c r="EB12" s="626"/>
      <c r="EC12" s="666"/>
    </row>
    <row r="13" spans="2:143" ht="11.25" customHeight="1" x14ac:dyDescent="0.15">
      <c r="B13" s="620" t="s">
        <v>249</v>
      </c>
      <c r="C13" s="621"/>
      <c r="D13" s="621"/>
      <c r="E13" s="621"/>
      <c r="F13" s="621"/>
      <c r="G13" s="621"/>
      <c r="H13" s="621"/>
      <c r="I13" s="621"/>
      <c r="J13" s="621"/>
      <c r="K13" s="621"/>
      <c r="L13" s="621"/>
      <c r="M13" s="621"/>
      <c r="N13" s="621"/>
      <c r="O13" s="621"/>
      <c r="P13" s="621"/>
      <c r="Q13" s="622"/>
      <c r="R13" s="623">
        <v>37973</v>
      </c>
      <c r="S13" s="626"/>
      <c r="T13" s="626"/>
      <c r="U13" s="626"/>
      <c r="V13" s="626"/>
      <c r="W13" s="626"/>
      <c r="X13" s="626"/>
      <c r="Y13" s="627"/>
      <c r="Z13" s="685">
        <v>0.1</v>
      </c>
      <c r="AA13" s="685"/>
      <c r="AB13" s="685"/>
      <c r="AC13" s="685"/>
      <c r="AD13" s="686">
        <v>37973</v>
      </c>
      <c r="AE13" s="686"/>
      <c r="AF13" s="686"/>
      <c r="AG13" s="686"/>
      <c r="AH13" s="686"/>
      <c r="AI13" s="686"/>
      <c r="AJ13" s="686"/>
      <c r="AK13" s="686"/>
      <c r="AL13" s="628">
        <v>0.2</v>
      </c>
      <c r="AM13" s="629"/>
      <c r="AN13" s="629"/>
      <c r="AO13" s="687"/>
      <c r="AP13" s="620" t="s">
        <v>250</v>
      </c>
      <c r="AQ13" s="621"/>
      <c r="AR13" s="621"/>
      <c r="AS13" s="621"/>
      <c r="AT13" s="621"/>
      <c r="AU13" s="621"/>
      <c r="AV13" s="621"/>
      <c r="AW13" s="621"/>
      <c r="AX13" s="621"/>
      <c r="AY13" s="621"/>
      <c r="AZ13" s="621"/>
      <c r="BA13" s="621"/>
      <c r="BB13" s="621"/>
      <c r="BC13" s="621"/>
      <c r="BD13" s="621"/>
      <c r="BE13" s="621"/>
      <c r="BF13" s="622"/>
      <c r="BG13" s="623">
        <v>3881378</v>
      </c>
      <c r="BH13" s="626"/>
      <c r="BI13" s="626"/>
      <c r="BJ13" s="626"/>
      <c r="BK13" s="626"/>
      <c r="BL13" s="626"/>
      <c r="BM13" s="626"/>
      <c r="BN13" s="627"/>
      <c r="BO13" s="685">
        <v>37.5</v>
      </c>
      <c r="BP13" s="685"/>
      <c r="BQ13" s="685"/>
      <c r="BR13" s="685"/>
      <c r="BS13" s="631" t="s">
        <v>235</v>
      </c>
      <c r="BT13" s="626"/>
      <c r="BU13" s="626"/>
      <c r="BV13" s="626"/>
      <c r="BW13" s="626"/>
      <c r="BX13" s="626"/>
      <c r="BY13" s="626"/>
      <c r="BZ13" s="626"/>
      <c r="CA13" s="626"/>
      <c r="CB13" s="666"/>
      <c r="CD13" s="667" t="s">
        <v>251</v>
      </c>
      <c r="CE13" s="664"/>
      <c r="CF13" s="664"/>
      <c r="CG13" s="664"/>
      <c r="CH13" s="664"/>
      <c r="CI13" s="664"/>
      <c r="CJ13" s="664"/>
      <c r="CK13" s="664"/>
      <c r="CL13" s="664"/>
      <c r="CM13" s="664"/>
      <c r="CN13" s="664"/>
      <c r="CO13" s="664"/>
      <c r="CP13" s="664"/>
      <c r="CQ13" s="665"/>
      <c r="CR13" s="623">
        <v>2544620</v>
      </c>
      <c r="CS13" s="626"/>
      <c r="CT13" s="626"/>
      <c r="CU13" s="626"/>
      <c r="CV13" s="626"/>
      <c r="CW13" s="626"/>
      <c r="CX13" s="626"/>
      <c r="CY13" s="627"/>
      <c r="CZ13" s="685">
        <v>6.9</v>
      </c>
      <c r="DA13" s="685"/>
      <c r="DB13" s="685"/>
      <c r="DC13" s="685"/>
      <c r="DD13" s="631">
        <v>1086857</v>
      </c>
      <c r="DE13" s="626"/>
      <c r="DF13" s="626"/>
      <c r="DG13" s="626"/>
      <c r="DH13" s="626"/>
      <c r="DI13" s="626"/>
      <c r="DJ13" s="626"/>
      <c r="DK13" s="626"/>
      <c r="DL13" s="626"/>
      <c r="DM13" s="626"/>
      <c r="DN13" s="626"/>
      <c r="DO13" s="626"/>
      <c r="DP13" s="627"/>
      <c r="DQ13" s="631">
        <v>1890744</v>
      </c>
      <c r="DR13" s="626"/>
      <c r="DS13" s="626"/>
      <c r="DT13" s="626"/>
      <c r="DU13" s="626"/>
      <c r="DV13" s="626"/>
      <c r="DW13" s="626"/>
      <c r="DX13" s="626"/>
      <c r="DY13" s="626"/>
      <c r="DZ13" s="626"/>
      <c r="EA13" s="626"/>
      <c r="EB13" s="626"/>
      <c r="EC13" s="666"/>
    </row>
    <row r="14" spans="2:143" ht="11.25" customHeight="1" x14ac:dyDescent="0.15">
      <c r="B14" s="620" t="s">
        <v>252</v>
      </c>
      <c r="C14" s="621"/>
      <c r="D14" s="621"/>
      <c r="E14" s="621"/>
      <c r="F14" s="621"/>
      <c r="G14" s="621"/>
      <c r="H14" s="621"/>
      <c r="I14" s="621"/>
      <c r="J14" s="621"/>
      <c r="K14" s="621"/>
      <c r="L14" s="621"/>
      <c r="M14" s="621"/>
      <c r="N14" s="621"/>
      <c r="O14" s="621"/>
      <c r="P14" s="621"/>
      <c r="Q14" s="622"/>
      <c r="R14" s="623" t="s">
        <v>138</v>
      </c>
      <c r="S14" s="626"/>
      <c r="T14" s="626"/>
      <c r="U14" s="626"/>
      <c r="V14" s="626"/>
      <c r="W14" s="626"/>
      <c r="X14" s="626"/>
      <c r="Y14" s="627"/>
      <c r="Z14" s="685" t="s">
        <v>235</v>
      </c>
      <c r="AA14" s="685"/>
      <c r="AB14" s="685"/>
      <c r="AC14" s="685"/>
      <c r="AD14" s="686" t="s">
        <v>235</v>
      </c>
      <c r="AE14" s="686"/>
      <c r="AF14" s="686"/>
      <c r="AG14" s="686"/>
      <c r="AH14" s="686"/>
      <c r="AI14" s="686"/>
      <c r="AJ14" s="686"/>
      <c r="AK14" s="686"/>
      <c r="AL14" s="628" t="s">
        <v>235</v>
      </c>
      <c r="AM14" s="629"/>
      <c r="AN14" s="629"/>
      <c r="AO14" s="687"/>
      <c r="AP14" s="620" t="s">
        <v>253</v>
      </c>
      <c r="AQ14" s="621"/>
      <c r="AR14" s="621"/>
      <c r="AS14" s="621"/>
      <c r="AT14" s="621"/>
      <c r="AU14" s="621"/>
      <c r="AV14" s="621"/>
      <c r="AW14" s="621"/>
      <c r="AX14" s="621"/>
      <c r="AY14" s="621"/>
      <c r="AZ14" s="621"/>
      <c r="BA14" s="621"/>
      <c r="BB14" s="621"/>
      <c r="BC14" s="621"/>
      <c r="BD14" s="621"/>
      <c r="BE14" s="621"/>
      <c r="BF14" s="622"/>
      <c r="BG14" s="623">
        <v>226225</v>
      </c>
      <c r="BH14" s="626"/>
      <c r="BI14" s="626"/>
      <c r="BJ14" s="626"/>
      <c r="BK14" s="626"/>
      <c r="BL14" s="626"/>
      <c r="BM14" s="626"/>
      <c r="BN14" s="627"/>
      <c r="BO14" s="685">
        <v>2.2000000000000002</v>
      </c>
      <c r="BP14" s="685"/>
      <c r="BQ14" s="685"/>
      <c r="BR14" s="685"/>
      <c r="BS14" s="631" t="s">
        <v>138</v>
      </c>
      <c r="BT14" s="626"/>
      <c r="BU14" s="626"/>
      <c r="BV14" s="626"/>
      <c r="BW14" s="626"/>
      <c r="BX14" s="626"/>
      <c r="BY14" s="626"/>
      <c r="BZ14" s="626"/>
      <c r="CA14" s="626"/>
      <c r="CB14" s="666"/>
      <c r="CD14" s="667" t="s">
        <v>254</v>
      </c>
      <c r="CE14" s="664"/>
      <c r="CF14" s="664"/>
      <c r="CG14" s="664"/>
      <c r="CH14" s="664"/>
      <c r="CI14" s="664"/>
      <c r="CJ14" s="664"/>
      <c r="CK14" s="664"/>
      <c r="CL14" s="664"/>
      <c r="CM14" s="664"/>
      <c r="CN14" s="664"/>
      <c r="CO14" s="664"/>
      <c r="CP14" s="664"/>
      <c r="CQ14" s="665"/>
      <c r="CR14" s="623">
        <v>1087337</v>
      </c>
      <c r="CS14" s="626"/>
      <c r="CT14" s="626"/>
      <c r="CU14" s="626"/>
      <c r="CV14" s="626"/>
      <c r="CW14" s="626"/>
      <c r="CX14" s="626"/>
      <c r="CY14" s="627"/>
      <c r="CZ14" s="685">
        <v>2.9</v>
      </c>
      <c r="DA14" s="685"/>
      <c r="DB14" s="685"/>
      <c r="DC14" s="685"/>
      <c r="DD14" s="631">
        <v>39006</v>
      </c>
      <c r="DE14" s="626"/>
      <c r="DF14" s="626"/>
      <c r="DG14" s="626"/>
      <c r="DH14" s="626"/>
      <c r="DI14" s="626"/>
      <c r="DJ14" s="626"/>
      <c r="DK14" s="626"/>
      <c r="DL14" s="626"/>
      <c r="DM14" s="626"/>
      <c r="DN14" s="626"/>
      <c r="DO14" s="626"/>
      <c r="DP14" s="627"/>
      <c r="DQ14" s="631">
        <v>1059620</v>
      </c>
      <c r="DR14" s="626"/>
      <c r="DS14" s="626"/>
      <c r="DT14" s="626"/>
      <c r="DU14" s="626"/>
      <c r="DV14" s="626"/>
      <c r="DW14" s="626"/>
      <c r="DX14" s="626"/>
      <c r="DY14" s="626"/>
      <c r="DZ14" s="626"/>
      <c r="EA14" s="626"/>
      <c r="EB14" s="626"/>
      <c r="EC14" s="666"/>
    </row>
    <row r="15" spans="2:143" ht="11.25" customHeight="1" x14ac:dyDescent="0.15">
      <c r="B15" s="620" t="s">
        <v>255</v>
      </c>
      <c r="C15" s="621"/>
      <c r="D15" s="621"/>
      <c r="E15" s="621"/>
      <c r="F15" s="621"/>
      <c r="G15" s="621"/>
      <c r="H15" s="621"/>
      <c r="I15" s="621"/>
      <c r="J15" s="621"/>
      <c r="K15" s="621"/>
      <c r="L15" s="621"/>
      <c r="M15" s="621"/>
      <c r="N15" s="621"/>
      <c r="O15" s="621"/>
      <c r="P15" s="621"/>
      <c r="Q15" s="622"/>
      <c r="R15" s="623">
        <v>130477</v>
      </c>
      <c r="S15" s="626"/>
      <c r="T15" s="626"/>
      <c r="U15" s="626"/>
      <c r="V15" s="626"/>
      <c r="W15" s="626"/>
      <c r="X15" s="626"/>
      <c r="Y15" s="627"/>
      <c r="Z15" s="685">
        <v>0.3</v>
      </c>
      <c r="AA15" s="685"/>
      <c r="AB15" s="685"/>
      <c r="AC15" s="685"/>
      <c r="AD15" s="686">
        <v>130477</v>
      </c>
      <c r="AE15" s="686"/>
      <c r="AF15" s="686"/>
      <c r="AG15" s="686"/>
      <c r="AH15" s="686"/>
      <c r="AI15" s="686"/>
      <c r="AJ15" s="686"/>
      <c r="AK15" s="686"/>
      <c r="AL15" s="628">
        <v>0.7</v>
      </c>
      <c r="AM15" s="629"/>
      <c r="AN15" s="629"/>
      <c r="AO15" s="687"/>
      <c r="AP15" s="620" t="s">
        <v>256</v>
      </c>
      <c r="AQ15" s="621"/>
      <c r="AR15" s="621"/>
      <c r="AS15" s="621"/>
      <c r="AT15" s="621"/>
      <c r="AU15" s="621"/>
      <c r="AV15" s="621"/>
      <c r="AW15" s="621"/>
      <c r="AX15" s="621"/>
      <c r="AY15" s="621"/>
      <c r="AZ15" s="621"/>
      <c r="BA15" s="621"/>
      <c r="BB15" s="621"/>
      <c r="BC15" s="621"/>
      <c r="BD15" s="621"/>
      <c r="BE15" s="621"/>
      <c r="BF15" s="622"/>
      <c r="BG15" s="623">
        <v>487845</v>
      </c>
      <c r="BH15" s="626"/>
      <c r="BI15" s="626"/>
      <c r="BJ15" s="626"/>
      <c r="BK15" s="626"/>
      <c r="BL15" s="626"/>
      <c r="BM15" s="626"/>
      <c r="BN15" s="627"/>
      <c r="BO15" s="685">
        <v>4.7</v>
      </c>
      <c r="BP15" s="685"/>
      <c r="BQ15" s="685"/>
      <c r="BR15" s="685"/>
      <c r="BS15" s="631" t="s">
        <v>138</v>
      </c>
      <c r="BT15" s="626"/>
      <c r="BU15" s="626"/>
      <c r="BV15" s="626"/>
      <c r="BW15" s="626"/>
      <c r="BX15" s="626"/>
      <c r="BY15" s="626"/>
      <c r="BZ15" s="626"/>
      <c r="CA15" s="626"/>
      <c r="CB15" s="666"/>
      <c r="CD15" s="667" t="s">
        <v>257</v>
      </c>
      <c r="CE15" s="664"/>
      <c r="CF15" s="664"/>
      <c r="CG15" s="664"/>
      <c r="CH15" s="664"/>
      <c r="CI15" s="664"/>
      <c r="CJ15" s="664"/>
      <c r="CK15" s="664"/>
      <c r="CL15" s="664"/>
      <c r="CM15" s="664"/>
      <c r="CN15" s="664"/>
      <c r="CO15" s="664"/>
      <c r="CP15" s="664"/>
      <c r="CQ15" s="665"/>
      <c r="CR15" s="623">
        <v>3856880</v>
      </c>
      <c r="CS15" s="626"/>
      <c r="CT15" s="626"/>
      <c r="CU15" s="626"/>
      <c r="CV15" s="626"/>
      <c r="CW15" s="626"/>
      <c r="CX15" s="626"/>
      <c r="CY15" s="627"/>
      <c r="CZ15" s="685">
        <v>10.4</v>
      </c>
      <c r="DA15" s="685"/>
      <c r="DB15" s="685"/>
      <c r="DC15" s="685"/>
      <c r="DD15" s="631">
        <v>1087837</v>
      </c>
      <c r="DE15" s="626"/>
      <c r="DF15" s="626"/>
      <c r="DG15" s="626"/>
      <c r="DH15" s="626"/>
      <c r="DI15" s="626"/>
      <c r="DJ15" s="626"/>
      <c r="DK15" s="626"/>
      <c r="DL15" s="626"/>
      <c r="DM15" s="626"/>
      <c r="DN15" s="626"/>
      <c r="DO15" s="626"/>
      <c r="DP15" s="627"/>
      <c r="DQ15" s="631">
        <v>2718345</v>
      </c>
      <c r="DR15" s="626"/>
      <c r="DS15" s="626"/>
      <c r="DT15" s="626"/>
      <c r="DU15" s="626"/>
      <c r="DV15" s="626"/>
      <c r="DW15" s="626"/>
      <c r="DX15" s="626"/>
      <c r="DY15" s="626"/>
      <c r="DZ15" s="626"/>
      <c r="EA15" s="626"/>
      <c r="EB15" s="626"/>
      <c r="EC15" s="666"/>
    </row>
    <row r="16" spans="2:143" ht="11.25" customHeight="1" x14ac:dyDescent="0.15">
      <c r="B16" s="620" t="s">
        <v>258</v>
      </c>
      <c r="C16" s="621"/>
      <c r="D16" s="621"/>
      <c r="E16" s="621"/>
      <c r="F16" s="621"/>
      <c r="G16" s="621"/>
      <c r="H16" s="621"/>
      <c r="I16" s="621"/>
      <c r="J16" s="621"/>
      <c r="K16" s="621"/>
      <c r="L16" s="621"/>
      <c r="M16" s="621"/>
      <c r="N16" s="621"/>
      <c r="O16" s="621"/>
      <c r="P16" s="621"/>
      <c r="Q16" s="622"/>
      <c r="R16" s="623" t="s">
        <v>235</v>
      </c>
      <c r="S16" s="626"/>
      <c r="T16" s="626"/>
      <c r="U16" s="626"/>
      <c r="V16" s="626"/>
      <c r="W16" s="626"/>
      <c r="X16" s="626"/>
      <c r="Y16" s="627"/>
      <c r="Z16" s="685" t="s">
        <v>235</v>
      </c>
      <c r="AA16" s="685"/>
      <c r="AB16" s="685"/>
      <c r="AC16" s="685"/>
      <c r="AD16" s="686" t="s">
        <v>235</v>
      </c>
      <c r="AE16" s="686"/>
      <c r="AF16" s="686"/>
      <c r="AG16" s="686"/>
      <c r="AH16" s="686"/>
      <c r="AI16" s="686"/>
      <c r="AJ16" s="686"/>
      <c r="AK16" s="686"/>
      <c r="AL16" s="628" t="s">
        <v>235</v>
      </c>
      <c r="AM16" s="629"/>
      <c r="AN16" s="629"/>
      <c r="AO16" s="687"/>
      <c r="AP16" s="620" t="s">
        <v>259</v>
      </c>
      <c r="AQ16" s="621"/>
      <c r="AR16" s="621"/>
      <c r="AS16" s="621"/>
      <c r="AT16" s="621"/>
      <c r="AU16" s="621"/>
      <c r="AV16" s="621"/>
      <c r="AW16" s="621"/>
      <c r="AX16" s="621"/>
      <c r="AY16" s="621"/>
      <c r="AZ16" s="621"/>
      <c r="BA16" s="621"/>
      <c r="BB16" s="621"/>
      <c r="BC16" s="621"/>
      <c r="BD16" s="621"/>
      <c r="BE16" s="621"/>
      <c r="BF16" s="622"/>
      <c r="BG16" s="623" t="s">
        <v>235</v>
      </c>
      <c r="BH16" s="626"/>
      <c r="BI16" s="626"/>
      <c r="BJ16" s="626"/>
      <c r="BK16" s="626"/>
      <c r="BL16" s="626"/>
      <c r="BM16" s="626"/>
      <c r="BN16" s="627"/>
      <c r="BO16" s="685" t="s">
        <v>235</v>
      </c>
      <c r="BP16" s="685"/>
      <c r="BQ16" s="685"/>
      <c r="BR16" s="685"/>
      <c r="BS16" s="631" t="s">
        <v>235</v>
      </c>
      <c r="BT16" s="626"/>
      <c r="BU16" s="626"/>
      <c r="BV16" s="626"/>
      <c r="BW16" s="626"/>
      <c r="BX16" s="626"/>
      <c r="BY16" s="626"/>
      <c r="BZ16" s="626"/>
      <c r="CA16" s="626"/>
      <c r="CB16" s="666"/>
      <c r="CD16" s="667" t="s">
        <v>260</v>
      </c>
      <c r="CE16" s="664"/>
      <c r="CF16" s="664"/>
      <c r="CG16" s="664"/>
      <c r="CH16" s="664"/>
      <c r="CI16" s="664"/>
      <c r="CJ16" s="664"/>
      <c r="CK16" s="664"/>
      <c r="CL16" s="664"/>
      <c r="CM16" s="664"/>
      <c r="CN16" s="664"/>
      <c r="CO16" s="664"/>
      <c r="CP16" s="664"/>
      <c r="CQ16" s="665"/>
      <c r="CR16" s="623">
        <v>96958</v>
      </c>
      <c r="CS16" s="626"/>
      <c r="CT16" s="626"/>
      <c r="CU16" s="626"/>
      <c r="CV16" s="626"/>
      <c r="CW16" s="626"/>
      <c r="CX16" s="626"/>
      <c r="CY16" s="627"/>
      <c r="CZ16" s="685">
        <v>0.3</v>
      </c>
      <c r="DA16" s="685"/>
      <c r="DB16" s="685"/>
      <c r="DC16" s="685"/>
      <c r="DD16" s="631" t="s">
        <v>235</v>
      </c>
      <c r="DE16" s="626"/>
      <c r="DF16" s="626"/>
      <c r="DG16" s="626"/>
      <c r="DH16" s="626"/>
      <c r="DI16" s="626"/>
      <c r="DJ16" s="626"/>
      <c r="DK16" s="626"/>
      <c r="DL16" s="626"/>
      <c r="DM16" s="626"/>
      <c r="DN16" s="626"/>
      <c r="DO16" s="626"/>
      <c r="DP16" s="627"/>
      <c r="DQ16" s="631">
        <v>26642</v>
      </c>
      <c r="DR16" s="626"/>
      <c r="DS16" s="626"/>
      <c r="DT16" s="626"/>
      <c r="DU16" s="626"/>
      <c r="DV16" s="626"/>
      <c r="DW16" s="626"/>
      <c r="DX16" s="626"/>
      <c r="DY16" s="626"/>
      <c r="DZ16" s="626"/>
      <c r="EA16" s="626"/>
      <c r="EB16" s="626"/>
      <c r="EC16" s="666"/>
    </row>
    <row r="17" spans="2:133" ht="11.25" customHeight="1" x14ac:dyDescent="0.15">
      <c r="B17" s="620" t="s">
        <v>261</v>
      </c>
      <c r="C17" s="621"/>
      <c r="D17" s="621"/>
      <c r="E17" s="621"/>
      <c r="F17" s="621"/>
      <c r="G17" s="621"/>
      <c r="H17" s="621"/>
      <c r="I17" s="621"/>
      <c r="J17" s="621"/>
      <c r="K17" s="621"/>
      <c r="L17" s="621"/>
      <c r="M17" s="621"/>
      <c r="N17" s="621"/>
      <c r="O17" s="621"/>
      <c r="P17" s="621"/>
      <c r="Q17" s="622"/>
      <c r="R17" s="623">
        <v>82356</v>
      </c>
      <c r="S17" s="626"/>
      <c r="T17" s="626"/>
      <c r="U17" s="626"/>
      <c r="V17" s="626"/>
      <c r="W17" s="626"/>
      <c r="X17" s="626"/>
      <c r="Y17" s="627"/>
      <c r="Z17" s="685">
        <v>0.2</v>
      </c>
      <c r="AA17" s="685"/>
      <c r="AB17" s="685"/>
      <c r="AC17" s="685"/>
      <c r="AD17" s="686">
        <v>82356</v>
      </c>
      <c r="AE17" s="686"/>
      <c r="AF17" s="686"/>
      <c r="AG17" s="686"/>
      <c r="AH17" s="686"/>
      <c r="AI17" s="686"/>
      <c r="AJ17" s="686"/>
      <c r="AK17" s="686"/>
      <c r="AL17" s="628">
        <v>0.4</v>
      </c>
      <c r="AM17" s="629"/>
      <c r="AN17" s="629"/>
      <c r="AO17" s="687"/>
      <c r="AP17" s="620" t="s">
        <v>262</v>
      </c>
      <c r="AQ17" s="621"/>
      <c r="AR17" s="621"/>
      <c r="AS17" s="621"/>
      <c r="AT17" s="621"/>
      <c r="AU17" s="621"/>
      <c r="AV17" s="621"/>
      <c r="AW17" s="621"/>
      <c r="AX17" s="621"/>
      <c r="AY17" s="621"/>
      <c r="AZ17" s="621"/>
      <c r="BA17" s="621"/>
      <c r="BB17" s="621"/>
      <c r="BC17" s="621"/>
      <c r="BD17" s="621"/>
      <c r="BE17" s="621"/>
      <c r="BF17" s="622"/>
      <c r="BG17" s="623" t="s">
        <v>138</v>
      </c>
      <c r="BH17" s="626"/>
      <c r="BI17" s="626"/>
      <c r="BJ17" s="626"/>
      <c r="BK17" s="626"/>
      <c r="BL17" s="626"/>
      <c r="BM17" s="626"/>
      <c r="BN17" s="627"/>
      <c r="BO17" s="685" t="s">
        <v>235</v>
      </c>
      <c r="BP17" s="685"/>
      <c r="BQ17" s="685"/>
      <c r="BR17" s="685"/>
      <c r="BS17" s="631" t="s">
        <v>235</v>
      </c>
      <c r="BT17" s="626"/>
      <c r="BU17" s="626"/>
      <c r="BV17" s="626"/>
      <c r="BW17" s="626"/>
      <c r="BX17" s="626"/>
      <c r="BY17" s="626"/>
      <c r="BZ17" s="626"/>
      <c r="CA17" s="626"/>
      <c r="CB17" s="666"/>
      <c r="CD17" s="667" t="s">
        <v>263</v>
      </c>
      <c r="CE17" s="664"/>
      <c r="CF17" s="664"/>
      <c r="CG17" s="664"/>
      <c r="CH17" s="664"/>
      <c r="CI17" s="664"/>
      <c r="CJ17" s="664"/>
      <c r="CK17" s="664"/>
      <c r="CL17" s="664"/>
      <c r="CM17" s="664"/>
      <c r="CN17" s="664"/>
      <c r="CO17" s="664"/>
      <c r="CP17" s="664"/>
      <c r="CQ17" s="665"/>
      <c r="CR17" s="623">
        <v>3773832</v>
      </c>
      <c r="CS17" s="626"/>
      <c r="CT17" s="626"/>
      <c r="CU17" s="626"/>
      <c r="CV17" s="626"/>
      <c r="CW17" s="626"/>
      <c r="CX17" s="626"/>
      <c r="CY17" s="627"/>
      <c r="CZ17" s="685">
        <v>10.199999999999999</v>
      </c>
      <c r="DA17" s="685"/>
      <c r="DB17" s="685"/>
      <c r="DC17" s="685"/>
      <c r="DD17" s="631" t="s">
        <v>235</v>
      </c>
      <c r="DE17" s="626"/>
      <c r="DF17" s="626"/>
      <c r="DG17" s="626"/>
      <c r="DH17" s="626"/>
      <c r="DI17" s="626"/>
      <c r="DJ17" s="626"/>
      <c r="DK17" s="626"/>
      <c r="DL17" s="626"/>
      <c r="DM17" s="626"/>
      <c r="DN17" s="626"/>
      <c r="DO17" s="626"/>
      <c r="DP17" s="627"/>
      <c r="DQ17" s="631">
        <v>3760644</v>
      </c>
      <c r="DR17" s="626"/>
      <c r="DS17" s="626"/>
      <c r="DT17" s="626"/>
      <c r="DU17" s="626"/>
      <c r="DV17" s="626"/>
      <c r="DW17" s="626"/>
      <c r="DX17" s="626"/>
      <c r="DY17" s="626"/>
      <c r="DZ17" s="626"/>
      <c r="EA17" s="626"/>
      <c r="EB17" s="626"/>
      <c r="EC17" s="666"/>
    </row>
    <row r="18" spans="2:133" ht="11.25" customHeight="1" x14ac:dyDescent="0.15">
      <c r="B18" s="620" t="s">
        <v>264</v>
      </c>
      <c r="C18" s="621"/>
      <c r="D18" s="621"/>
      <c r="E18" s="621"/>
      <c r="F18" s="621"/>
      <c r="G18" s="621"/>
      <c r="H18" s="621"/>
      <c r="I18" s="621"/>
      <c r="J18" s="621"/>
      <c r="K18" s="621"/>
      <c r="L18" s="621"/>
      <c r="M18" s="621"/>
      <c r="N18" s="621"/>
      <c r="O18" s="621"/>
      <c r="P18" s="621"/>
      <c r="Q18" s="622"/>
      <c r="R18" s="623">
        <v>7033058</v>
      </c>
      <c r="S18" s="626"/>
      <c r="T18" s="626"/>
      <c r="U18" s="626"/>
      <c r="V18" s="626"/>
      <c r="W18" s="626"/>
      <c r="X18" s="626"/>
      <c r="Y18" s="627"/>
      <c r="Z18" s="685">
        <v>18.7</v>
      </c>
      <c r="AA18" s="685"/>
      <c r="AB18" s="685"/>
      <c r="AC18" s="685"/>
      <c r="AD18" s="686">
        <v>6367076</v>
      </c>
      <c r="AE18" s="686"/>
      <c r="AF18" s="686"/>
      <c r="AG18" s="686"/>
      <c r="AH18" s="686"/>
      <c r="AI18" s="686"/>
      <c r="AJ18" s="686"/>
      <c r="AK18" s="686"/>
      <c r="AL18" s="628">
        <v>34.4</v>
      </c>
      <c r="AM18" s="629"/>
      <c r="AN18" s="629"/>
      <c r="AO18" s="687"/>
      <c r="AP18" s="620" t="s">
        <v>265</v>
      </c>
      <c r="AQ18" s="621"/>
      <c r="AR18" s="621"/>
      <c r="AS18" s="621"/>
      <c r="AT18" s="621"/>
      <c r="AU18" s="621"/>
      <c r="AV18" s="621"/>
      <c r="AW18" s="621"/>
      <c r="AX18" s="621"/>
      <c r="AY18" s="621"/>
      <c r="AZ18" s="621"/>
      <c r="BA18" s="621"/>
      <c r="BB18" s="621"/>
      <c r="BC18" s="621"/>
      <c r="BD18" s="621"/>
      <c r="BE18" s="621"/>
      <c r="BF18" s="622"/>
      <c r="BG18" s="623" t="s">
        <v>138</v>
      </c>
      <c r="BH18" s="626"/>
      <c r="BI18" s="626"/>
      <c r="BJ18" s="626"/>
      <c r="BK18" s="626"/>
      <c r="BL18" s="626"/>
      <c r="BM18" s="626"/>
      <c r="BN18" s="627"/>
      <c r="BO18" s="685" t="s">
        <v>235</v>
      </c>
      <c r="BP18" s="685"/>
      <c r="BQ18" s="685"/>
      <c r="BR18" s="685"/>
      <c r="BS18" s="631" t="s">
        <v>138</v>
      </c>
      <c r="BT18" s="626"/>
      <c r="BU18" s="626"/>
      <c r="BV18" s="626"/>
      <c r="BW18" s="626"/>
      <c r="BX18" s="626"/>
      <c r="BY18" s="626"/>
      <c r="BZ18" s="626"/>
      <c r="CA18" s="626"/>
      <c r="CB18" s="666"/>
      <c r="CD18" s="667" t="s">
        <v>266</v>
      </c>
      <c r="CE18" s="664"/>
      <c r="CF18" s="664"/>
      <c r="CG18" s="664"/>
      <c r="CH18" s="664"/>
      <c r="CI18" s="664"/>
      <c r="CJ18" s="664"/>
      <c r="CK18" s="664"/>
      <c r="CL18" s="664"/>
      <c r="CM18" s="664"/>
      <c r="CN18" s="664"/>
      <c r="CO18" s="664"/>
      <c r="CP18" s="664"/>
      <c r="CQ18" s="665"/>
      <c r="CR18" s="623">
        <v>145758</v>
      </c>
      <c r="CS18" s="626"/>
      <c r="CT18" s="626"/>
      <c r="CU18" s="626"/>
      <c r="CV18" s="626"/>
      <c r="CW18" s="626"/>
      <c r="CX18" s="626"/>
      <c r="CY18" s="627"/>
      <c r="CZ18" s="685">
        <v>0.4</v>
      </c>
      <c r="DA18" s="685"/>
      <c r="DB18" s="685"/>
      <c r="DC18" s="685"/>
      <c r="DD18" s="631" t="s">
        <v>235</v>
      </c>
      <c r="DE18" s="626"/>
      <c r="DF18" s="626"/>
      <c r="DG18" s="626"/>
      <c r="DH18" s="626"/>
      <c r="DI18" s="626"/>
      <c r="DJ18" s="626"/>
      <c r="DK18" s="626"/>
      <c r="DL18" s="626"/>
      <c r="DM18" s="626"/>
      <c r="DN18" s="626"/>
      <c r="DO18" s="626"/>
      <c r="DP18" s="627"/>
      <c r="DQ18" s="631">
        <v>145758</v>
      </c>
      <c r="DR18" s="626"/>
      <c r="DS18" s="626"/>
      <c r="DT18" s="626"/>
      <c r="DU18" s="626"/>
      <c r="DV18" s="626"/>
      <c r="DW18" s="626"/>
      <c r="DX18" s="626"/>
      <c r="DY18" s="626"/>
      <c r="DZ18" s="626"/>
      <c r="EA18" s="626"/>
      <c r="EB18" s="626"/>
      <c r="EC18" s="666"/>
    </row>
    <row r="19" spans="2:133" ht="11.25" customHeight="1" x14ac:dyDescent="0.15">
      <c r="B19" s="620" t="s">
        <v>267</v>
      </c>
      <c r="C19" s="621"/>
      <c r="D19" s="621"/>
      <c r="E19" s="621"/>
      <c r="F19" s="621"/>
      <c r="G19" s="621"/>
      <c r="H19" s="621"/>
      <c r="I19" s="621"/>
      <c r="J19" s="621"/>
      <c r="K19" s="621"/>
      <c r="L19" s="621"/>
      <c r="M19" s="621"/>
      <c r="N19" s="621"/>
      <c r="O19" s="621"/>
      <c r="P19" s="621"/>
      <c r="Q19" s="622"/>
      <c r="R19" s="623">
        <v>6367076</v>
      </c>
      <c r="S19" s="626"/>
      <c r="T19" s="626"/>
      <c r="U19" s="626"/>
      <c r="V19" s="626"/>
      <c r="W19" s="626"/>
      <c r="X19" s="626"/>
      <c r="Y19" s="627"/>
      <c r="Z19" s="685">
        <v>16.899999999999999</v>
      </c>
      <c r="AA19" s="685"/>
      <c r="AB19" s="685"/>
      <c r="AC19" s="685"/>
      <c r="AD19" s="686">
        <v>6367076</v>
      </c>
      <c r="AE19" s="686"/>
      <c r="AF19" s="686"/>
      <c r="AG19" s="686"/>
      <c r="AH19" s="686"/>
      <c r="AI19" s="686"/>
      <c r="AJ19" s="686"/>
      <c r="AK19" s="686"/>
      <c r="AL19" s="628">
        <v>34.4</v>
      </c>
      <c r="AM19" s="629"/>
      <c r="AN19" s="629"/>
      <c r="AO19" s="687"/>
      <c r="AP19" s="620" t="s">
        <v>268</v>
      </c>
      <c r="AQ19" s="621"/>
      <c r="AR19" s="621"/>
      <c r="AS19" s="621"/>
      <c r="AT19" s="621"/>
      <c r="AU19" s="621"/>
      <c r="AV19" s="621"/>
      <c r="AW19" s="621"/>
      <c r="AX19" s="621"/>
      <c r="AY19" s="621"/>
      <c r="AZ19" s="621"/>
      <c r="BA19" s="621"/>
      <c r="BB19" s="621"/>
      <c r="BC19" s="621"/>
      <c r="BD19" s="621"/>
      <c r="BE19" s="621"/>
      <c r="BF19" s="622"/>
      <c r="BG19" s="623">
        <v>508160</v>
      </c>
      <c r="BH19" s="626"/>
      <c r="BI19" s="626"/>
      <c r="BJ19" s="626"/>
      <c r="BK19" s="626"/>
      <c r="BL19" s="626"/>
      <c r="BM19" s="626"/>
      <c r="BN19" s="627"/>
      <c r="BO19" s="685">
        <v>4.9000000000000004</v>
      </c>
      <c r="BP19" s="685"/>
      <c r="BQ19" s="685"/>
      <c r="BR19" s="685"/>
      <c r="BS19" s="631" t="s">
        <v>235</v>
      </c>
      <c r="BT19" s="626"/>
      <c r="BU19" s="626"/>
      <c r="BV19" s="626"/>
      <c r="BW19" s="626"/>
      <c r="BX19" s="626"/>
      <c r="BY19" s="626"/>
      <c r="BZ19" s="626"/>
      <c r="CA19" s="626"/>
      <c r="CB19" s="666"/>
      <c r="CD19" s="667" t="s">
        <v>269</v>
      </c>
      <c r="CE19" s="664"/>
      <c r="CF19" s="664"/>
      <c r="CG19" s="664"/>
      <c r="CH19" s="664"/>
      <c r="CI19" s="664"/>
      <c r="CJ19" s="664"/>
      <c r="CK19" s="664"/>
      <c r="CL19" s="664"/>
      <c r="CM19" s="664"/>
      <c r="CN19" s="664"/>
      <c r="CO19" s="664"/>
      <c r="CP19" s="664"/>
      <c r="CQ19" s="665"/>
      <c r="CR19" s="623" t="s">
        <v>235</v>
      </c>
      <c r="CS19" s="626"/>
      <c r="CT19" s="626"/>
      <c r="CU19" s="626"/>
      <c r="CV19" s="626"/>
      <c r="CW19" s="626"/>
      <c r="CX19" s="626"/>
      <c r="CY19" s="627"/>
      <c r="CZ19" s="685" t="s">
        <v>235</v>
      </c>
      <c r="DA19" s="685"/>
      <c r="DB19" s="685"/>
      <c r="DC19" s="685"/>
      <c r="DD19" s="631" t="s">
        <v>235</v>
      </c>
      <c r="DE19" s="626"/>
      <c r="DF19" s="626"/>
      <c r="DG19" s="626"/>
      <c r="DH19" s="626"/>
      <c r="DI19" s="626"/>
      <c r="DJ19" s="626"/>
      <c r="DK19" s="626"/>
      <c r="DL19" s="626"/>
      <c r="DM19" s="626"/>
      <c r="DN19" s="626"/>
      <c r="DO19" s="626"/>
      <c r="DP19" s="627"/>
      <c r="DQ19" s="631" t="s">
        <v>235</v>
      </c>
      <c r="DR19" s="626"/>
      <c r="DS19" s="626"/>
      <c r="DT19" s="626"/>
      <c r="DU19" s="626"/>
      <c r="DV19" s="626"/>
      <c r="DW19" s="626"/>
      <c r="DX19" s="626"/>
      <c r="DY19" s="626"/>
      <c r="DZ19" s="626"/>
      <c r="EA19" s="626"/>
      <c r="EB19" s="626"/>
      <c r="EC19" s="666"/>
    </row>
    <row r="20" spans="2:133" ht="11.25" customHeight="1" x14ac:dyDescent="0.15">
      <c r="B20" s="620" t="s">
        <v>270</v>
      </c>
      <c r="C20" s="621"/>
      <c r="D20" s="621"/>
      <c r="E20" s="621"/>
      <c r="F20" s="621"/>
      <c r="G20" s="621"/>
      <c r="H20" s="621"/>
      <c r="I20" s="621"/>
      <c r="J20" s="621"/>
      <c r="K20" s="621"/>
      <c r="L20" s="621"/>
      <c r="M20" s="621"/>
      <c r="N20" s="621"/>
      <c r="O20" s="621"/>
      <c r="P20" s="621"/>
      <c r="Q20" s="622"/>
      <c r="R20" s="623">
        <v>665982</v>
      </c>
      <c r="S20" s="626"/>
      <c r="T20" s="626"/>
      <c r="U20" s="626"/>
      <c r="V20" s="626"/>
      <c r="W20" s="626"/>
      <c r="X20" s="626"/>
      <c r="Y20" s="627"/>
      <c r="Z20" s="685">
        <v>1.8</v>
      </c>
      <c r="AA20" s="685"/>
      <c r="AB20" s="685"/>
      <c r="AC20" s="685"/>
      <c r="AD20" s="686" t="s">
        <v>235</v>
      </c>
      <c r="AE20" s="686"/>
      <c r="AF20" s="686"/>
      <c r="AG20" s="686"/>
      <c r="AH20" s="686"/>
      <c r="AI20" s="686"/>
      <c r="AJ20" s="686"/>
      <c r="AK20" s="686"/>
      <c r="AL20" s="628" t="s">
        <v>235</v>
      </c>
      <c r="AM20" s="629"/>
      <c r="AN20" s="629"/>
      <c r="AO20" s="687"/>
      <c r="AP20" s="620" t="s">
        <v>271</v>
      </c>
      <c r="AQ20" s="621"/>
      <c r="AR20" s="621"/>
      <c r="AS20" s="621"/>
      <c r="AT20" s="621"/>
      <c r="AU20" s="621"/>
      <c r="AV20" s="621"/>
      <c r="AW20" s="621"/>
      <c r="AX20" s="621"/>
      <c r="AY20" s="621"/>
      <c r="AZ20" s="621"/>
      <c r="BA20" s="621"/>
      <c r="BB20" s="621"/>
      <c r="BC20" s="621"/>
      <c r="BD20" s="621"/>
      <c r="BE20" s="621"/>
      <c r="BF20" s="622"/>
      <c r="BG20" s="623">
        <v>508160</v>
      </c>
      <c r="BH20" s="626"/>
      <c r="BI20" s="626"/>
      <c r="BJ20" s="626"/>
      <c r="BK20" s="626"/>
      <c r="BL20" s="626"/>
      <c r="BM20" s="626"/>
      <c r="BN20" s="627"/>
      <c r="BO20" s="685">
        <v>4.9000000000000004</v>
      </c>
      <c r="BP20" s="685"/>
      <c r="BQ20" s="685"/>
      <c r="BR20" s="685"/>
      <c r="BS20" s="631" t="s">
        <v>235</v>
      </c>
      <c r="BT20" s="626"/>
      <c r="BU20" s="626"/>
      <c r="BV20" s="626"/>
      <c r="BW20" s="626"/>
      <c r="BX20" s="626"/>
      <c r="BY20" s="626"/>
      <c r="BZ20" s="626"/>
      <c r="CA20" s="626"/>
      <c r="CB20" s="666"/>
      <c r="CD20" s="667" t="s">
        <v>272</v>
      </c>
      <c r="CE20" s="664"/>
      <c r="CF20" s="664"/>
      <c r="CG20" s="664"/>
      <c r="CH20" s="664"/>
      <c r="CI20" s="664"/>
      <c r="CJ20" s="664"/>
      <c r="CK20" s="664"/>
      <c r="CL20" s="664"/>
      <c r="CM20" s="664"/>
      <c r="CN20" s="664"/>
      <c r="CO20" s="664"/>
      <c r="CP20" s="664"/>
      <c r="CQ20" s="665"/>
      <c r="CR20" s="623">
        <v>37092703</v>
      </c>
      <c r="CS20" s="626"/>
      <c r="CT20" s="626"/>
      <c r="CU20" s="626"/>
      <c r="CV20" s="626"/>
      <c r="CW20" s="626"/>
      <c r="CX20" s="626"/>
      <c r="CY20" s="627"/>
      <c r="CZ20" s="685">
        <v>100</v>
      </c>
      <c r="DA20" s="685"/>
      <c r="DB20" s="685"/>
      <c r="DC20" s="685"/>
      <c r="DD20" s="631">
        <v>4032027</v>
      </c>
      <c r="DE20" s="626"/>
      <c r="DF20" s="626"/>
      <c r="DG20" s="626"/>
      <c r="DH20" s="626"/>
      <c r="DI20" s="626"/>
      <c r="DJ20" s="626"/>
      <c r="DK20" s="626"/>
      <c r="DL20" s="626"/>
      <c r="DM20" s="626"/>
      <c r="DN20" s="626"/>
      <c r="DO20" s="626"/>
      <c r="DP20" s="627"/>
      <c r="DQ20" s="631">
        <v>23298358</v>
      </c>
      <c r="DR20" s="626"/>
      <c r="DS20" s="626"/>
      <c r="DT20" s="626"/>
      <c r="DU20" s="626"/>
      <c r="DV20" s="626"/>
      <c r="DW20" s="626"/>
      <c r="DX20" s="626"/>
      <c r="DY20" s="626"/>
      <c r="DZ20" s="626"/>
      <c r="EA20" s="626"/>
      <c r="EB20" s="626"/>
      <c r="EC20" s="666"/>
    </row>
    <row r="21" spans="2:133" ht="11.25" customHeight="1" x14ac:dyDescent="0.15">
      <c r="B21" s="620" t="s">
        <v>273</v>
      </c>
      <c r="C21" s="621"/>
      <c r="D21" s="621"/>
      <c r="E21" s="621"/>
      <c r="F21" s="621"/>
      <c r="G21" s="621"/>
      <c r="H21" s="621"/>
      <c r="I21" s="621"/>
      <c r="J21" s="621"/>
      <c r="K21" s="621"/>
      <c r="L21" s="621"/>
      <c r="M21" s="621"/>
      <c r="N21" s="621"/>
      <c r="O21" s="621"/>
      <c r="P21" s="621"/>
      <c r="Q21" s="622"/>
      <c r="R21" s="623" t="s">
        <v>235</v>
      </c>
      <c r="S21" s="626"/>
      <c r="T21" s="626"/>
      <c r="U21" s="626"/>
      <c r="V21" s="626"/>
      <c r="W21" s="626"/>
      <c r="X21" s="626"/>
      <c r="Y21" s="627"/>
      <c r="Z21" s="685" t="s">
        <v>235</v>
      </c>
      <c r="AA21" s="685"/>
      <c r="AB21" s="685"/>
      <c r="AC21" s="685"/>
      <c r="AD21" s="686" t="s">
        <v>235</v>
      </c>
      <c r="AE21" s="686"/>
      <c r="AF21" s="686"/>
      <c r="AG21" s="686"/>
      <c r="AH21" s="686"/>
      <c r="AI21" s="686"/>
      <c r="AJ21" s="686"/>
      <c r="AK21" s="686"/>
      <c r="AL21" s="628" t="s">
        <v>235</v>
      </c>
      <c r="AM21" s="629"/>
      <c r="AN21" s="629"/>
      <c r="AO21" s="687"/>
      <c r="AP21" s="731" t="s">
        <v>274</v>
      </c>
      <c r="AQ21" s="738"/>
      <c r="AR21" s="738"/>
      <c r="AS21" s="738"/>
      <c r="AT21" s="738"/>
      <c r="AU21" s="738"/>
      <c r="AV21" s="738"/>
      <c r="AW21" s="738"/>
      <c r="AX21" s="738"/>
      <c r="AY21" s="738"/>
      <c r="AZ21" s="738"/>
      <c r="BA21" s="738"/>
      <c r="BB21" s="738"/>
      <c r="BC21" s="738"/>
      <c r="BD21" s="738"/>
      <c r="BE21" s="738"/>
      <c r="BF21" s="733"/>
      <c r="BG21" s="623">
        <v>30181</v>
      </c>
      <c r="BH21" s="626"/>
      <c r="BI21" s="626"/>
      <c r="BJ21" s="626"/>
      <c r="BK21" s="626"/>
      <c r="BL21" s="626"/>
      <c r="BM21" s="626"/>
      <c r="BN21" s="627"/>
      <c r="BO21" s="685">
        <v>0.3</v>
      </c>
      <c r="BP21" s="685"/>
      <c r="BQ21" s="685"/>
      <c r="BR21" s="685"/>
      <c r="BS21" s="631" t="s">
        <v>235</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275</v>
      </c>
      <c r="C22" s="621"/>
      <c r="D22" s="621"/>
      <c r="E22" s="621"/>
      <c r="F22" s="621"/>
      <c r="G22" s="621"/>
      <c r="H22" s="621"/>
      <c r="I22" s="621"/>
      <c r="J22" s="621"/>
      <c r="K22" s="621"/>
      <c r="L22" s="621"/>
      <c r="M22" s="621"/>
      <c r="N22" s="621"/>
      <c r="O22" s="621"/>
      <c r="P22" s="621"/>
      <c r="Q22" s="622"/>
      <c r="R22" s="623">
        <v>19619701</v>
      </c>
      <c r="S22" s="626"/>
      <c r="T22" s="626"/>
      <c r="U22" s="626"/>
      <c r="V22" s="626"/>
      <c r="W22" s="626"/>
      <c r="X22" s="626"/>
      <c r="Y22" s="627"/>
      <c r="Z22" s="685">
        <v>52.1</v>
      </c>
      <c r="AA22" s="685"/>
      <c r="AB22" s="685"/>
      <c r="AC22" s="685"/>
      <c r="AD22" s="686">
        <v>18475740</v>
      </c>
      <c r="AE22" s="686"/>
      <c r="AF22" s="686"/>
      <c r="AG22" s="686"/>
      <c r="AH22" s="686"/>
      <c r="AI22" s="686"/>
      <c r="AJ22" s="686"/>
      <c r="AK22" s="686"/>
      <c r="AL22" s="628">
        <v>99.7</v>
      </c>
      <c r="AM22" s="629"/>
      <c r="AN22" s="629"/>
      <c r="AO22" s="687"/>
      <c r="AP22" s="731" t="s">
        <v>276</v>
      </c>
      <c r="AQ22" s="738"/>
      <c r="AR22" s="738"/>
      <c r="AS22" s="738"/>
      <c r="AT22" s="738"/>
      <c r="AU22" s="738"/>
      <c r="AV22" s="738"/>
      <c r="AW22" s="738"/>
      <c r="AX22" s="738"/>
      <c r="AY22" s="738"/>
      <c r="AZ22" s="738"/>
      <c r="BA22" s="738"/>
      <c r="BB22" s="738"/>
      <c r="BC22" s="738"/>
      <c r="BD22" s="738"/>
      <c r="BE22" s="738"/>
      <c r="BF22" s="733"/>
      <c r="BG22" s="623" t="s">
        <v>235</v>
      </c>
      <c r="BH22" s="626"/>
      <c r="BI22" s="626"/>
      <c r="BJ22" s="626"/>
      <c r="BK22" s="626"/>
      <c r="BL22" s="626"/>
      <c r="BM22" s="626"/>
      <c r="BN22" s="627"/>
      <c r="BO22" s="685" t="s">
        <v>235</v>
      </c>
      <c r="BP22" s="685"/>
      <c r="BQ22" s="685"/>
      <c r="BR22" s="685"/>
      <c r="BS22" s="631" t="s">
        <v>235</v>
      </c>
      <c r="BT22" s="626"/>
      <c r="BU22" s="626"/>
      <c r="BV22" s="626"/>
      <c r="BW22" s="626"/>
      <c r="BX22" s="626"/>
      <c r="BY22" s="626"/>
      <c r="BZ22" s="626"/>
      <c r="CA22" s="626"/>
      <c r="CB22" s="666"/>
      <c r="CD22" s="740" t="s">
        <v>277</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278</v>
      </c>
      <c r="C23" s="621"/>
      <c r="D23" s="621"/>
      <c r="E23" s="621"/>
      <c r="F23" s="621"/>
      <c r="G23" s="621"/>
      <c r="H23" s="621"/>
      <c r="I23" s="621"/>
      <c r="J23" s="621"/>
      <c r="K23" s="621"/>
      <c r="L23" s="621"/>
      <c r="M23" s="621"/>
      <c r="N23" s="621"/>
      <c r="O23" s="621"/>
      <c r="P23" s="621"/>
      <c r="Q23" s="622"/>
      <c r="R23" s="623">
        <v>17090</v>
      </c>
      <c r="S23" s="626"/>
      <c r="T23" s="626"/>
      <c r="U23" s="626"/>
      <c r="V23" s="626"/>
      <c r="W23" s="626"/>
      <c r="X23" s="626"/>
      <c r="Y23" s="627"/>
      <c r="Z23" s="685">
        <v>0</v>
      </c>
      <c r="AA23" s="685"/>
      <c r="AB23" s="685"/>
      <c r="AC23" s="685"/>
      <c r="AD23" s="686">
        <v>17090</v>
      </c>
      <c r="AE23" s="686"/>
      <c r="AF23" s="686"/>
      <c r="AG23" s="686"/>
      <c r="AH23" s="686"/>
      <c r="AI23" s="686"/>
      <c r="AJ23" s="686"/>
      <c r="AK23" s="686"/>
      <c r="AL23" s="628">
        <v>0.1</v>
      </c>
      <c r="AM23" s="629"/>
      <c r="AN23" s="629"/>
      <c r="AO23" s="687"/>
      <c r="AP23" s="731" t="s">
        <v>279</v>
      </c>
      <c r="AQ23" s="738"/>
      <c r="AR23" s="738"/>
      <c r="AS23" s="738"/>
      <c r="AT23" s="738"/>
      <c r="AU23" s="738"/>
      <c r="AV23" s="738"/>
      <c r="AW23" s="738"/>
      <c r="AX23" s="738"/>
      <c r="AY23" s="738"/>
      <c r="AZ23" s="738"/>
      <c r="BA23" s="738"/>
      <c r="BB23" s="738"/>
      <c r="BC23" s="738"/>
      <c r="BD23" s="738"/>
      <c r="BE23" s="738"/>
      <c r="BF23" s="733"/>
      <c r="BG23" s="623">
        <v>477979</v>
      </c>
      <c r="BH23" s="626"/>
      <c r="BI23" s="626"/>
      <c r="BJ23" s="626"/>
      <c r="BK23" s="626"/>
      <c r="BL23" s="626"/>
      <c r="BM23" s="626"/>
      <c r="BN23" s="627"/>
      <c r="BO23" s="685">
        <v>4.5999999999999996</v>
      </c>
      <c r="BP23" s="685"/>
      <c r="BQ23" s="685"/>
      <c r="BR23" s="685"/>
      <c r="BS23" s="631" t="s">
        <v>235</v>
      </c>
      <c r="BT23" s="626"/>
      <c r="BU23" s="626"/>
      <c r="BV23" s="626"/>
      <c r="BW23" s="626"/>
      <c r="BX23" s="626"/>
      <c r="BY23" s="626"/>
      <c r="BZ23" s="626"/>
      <c r="CA23" s="626"/>
      <c r="CB23" s="666"/>
      <c r="CD23" s="740" t="s">
        <v>218</v>
      </c>
      <c r="CE23" s="741"/>
      <c r="CF23" s="741"/>
      <c r="CG23" s="741"/>
      <c r="CH23" s="741"/>
      <c r="CI23" s="741"/>
      <c r="CJ23" s="741"/>
      <c r="CK23" s="741"/>
      <c r="CL23" s="741"/>
      <c r="CM23" s="741"/>
      <c r="CN23" s="741"/>
      <c r="CO23" s="741"/>
      <c r="CP23" s="741"/>
      <c r="CQ23" s="742"/>
      <c r="CR23" s="740" t="s">
        <v>280</v>
      </c>
      <c r="CS23" s="741"/>
      <c r="CT23" s="741"/>
      <c r="CU23" s="741"/>
      <c r="CV23" s="741"/>
      <c r="CW23" s="741"/>
      <c r="CX23" s="741"/>
      <c r="CY23" s="742"/>
      <c r="CZ23" s="740" t="s">
        <v>281</v>
      </c>
      <c r="DA23" s="741"/>
      <c r="DB23" s="741"/>
      <c r="DC23" s="742"/>
      <c r="DD23" s="740" t="s">
        <v>282</v>
      </c>
      <c r="DE23" s="741"/>
      <c r="DF23" s="741"/>
      <c r="DG23" s="741"/>
      <c r="DH23" s="741"/>
      <c r="DI23" s="741"/>
      <c r="DJ23" s="741"/>
      <c r="DK23" s="742"/>
      <c r="DL23" s="749" t="s">
        <v>283</v>
      </c>
      <c r="DM23" s="750"/>
      <c r="DN23" s="750"/>
      <c r="DO23" s="750"/>
      <c r="DP23" s="750"/>
      <c r="DQ23" s="750"/>
      <c r="DR23" s="750"/>
      <c r="DS23" s="750"/>
      <c r="DT23" s="750"/>
      <c r="DU23" s="750"/>
      <c r="DV23" s="751"/>
      <c r="DW23" s="740" t="s">
        <v>284</v>
      </c>
      <c r="DX23" s="741"/>
      <c r="DY23" s="741"/>
      <c r="DZ23" s="741"/>
      <c r="EA23" s="741"/>
      <c r="EB23" s="741"/>
      <c r="EC23" s="742"/>
    </row>
    <row r="24" spans="2:133" ht="11.25" customHeight="1" x14ac:dyDescent="0.15">
      <c r="B24" s="620" t="s">
        <v>285</v>
      </c>
      <c r="C24" s="621"/>
      <c r="D24" s="621"/>
      <c r="E24" s="621"/>
      <c r="F24" s="621"/>
      <c r="G24" s="621"/>
      <c r="H24" s="621"/>
      <c r="I24" s="621"/>
      <c r="J24" s="621"/>
      <c r="K24" s="621"/>
      <c r="L24" s="621"/>
      <c r="M24" s="621"/>
      <c r="N24" s="621"/>
      <c r="O24" s="621"/>
      <c r="P24" s="621"/>
      <c r="Q24" s="622"/>
      <c r="R24" s="623">
        <v>613960</v>
      </c>
      <c r="S24" s="626"/>
      <c r="T24" s="626"/>
      <c r="U24" s="626"/>
      <c r="V24" s="626"/>
      <c r="W24" s="626"/>
      <c r="X24" s="626"/>
      <c r="Y24" s="627"/>
      <c r="Z24" s="685">
        <v>1.6</v>
      </c>
      <c r="AA24" s="685"/>
      <c r="AB24" s="685"/>
      <c r="AC24" s="685"/>
      <c r="AD24" s="686" t="s">
        <v>138</v>
      </c>
      <c r="AE24" s="686"/>
      <c r="AF24" s="686"/>
      <c r="AG24" s="686"/>
      <c r="AH24" s="686"/>
      <c r="AI24" s="686"/>
      <c r="AJ24" s="686"/>
      <c r="AK24" s="686"/>
      <c r="AL24" s="628" t="s">
        <v>138</v>
      </c>
      <c r="AM24" s="629"/>
      <c r="AN24" s="629"/>
      <c r="AO24" s="687"/>
      <c r="AP24" s="731" t="s">
        <v>286</v>
      </c>
      <c r="AQ24" s="738"/>
      <c r="AR24" s="738"/>
      <c r="AS24" s="738"/>
      <c r="AT24" s="738"/>
      <c r="AU24" s="738"/>
      <c r="AV24" s="738"/>
      <c r="AW24" s="738"/>
      <c r="AX24" s="738"/>
      <c r="AY24" s="738"/>
      <c r="AZ24" s="738"/>
      <c r="BA24" s="738"/>
      <c r="BB24" s="738"/>
      <c r="BC24" s="738"/>
      <c r="BD24" s="738"/>
      <c r="BE24" s="738"/>
      <c r="BF24" s="733"/>
      <c r="BG24" s="623" t="s">
        <v>138</v>
      </c>
      <c r="BH24" s="626"/>
      <c r="BI24" s="626"/>
      <c r="BJ24" s="626"/>
      <c r="BK24" s="626"/>
      <c r="BL24" s="626"/>
      <c r="BM24" s="626"/>
      <c r="BN24" s="627"/>
      <c r="BO24" s="685" t="s">
        <v>138</v>
      </c>
      <c r="BP24" s="685"/>
      <c r="BQ24" s="685"/>
      <c r="BR24" s="685"/>
      <c r="BS24" s="631" t="s">
        <v>235</v>
      </c>
      <c r="BT24" s="626"/>
      <c r="BU24" s="626"/>
      <c r="BV24" s="626"/>
      <c r="BW24" s="626"/>
      <c r="BX24" s="626"/>
      <c r="BY24" s="626"/>
      <c r="BZ24" s="626"/>
      <c r="CA24" s="626"/>
      <c r="CB24" s="666"/>
      <c r="CD24" s="694" t="s">
        <v>287</v>
      </c>
      <c r="CE24" s="695"/>
      <c r="CF24" s="695"/>
      <c r="CG24" s="695"/>
      <c r="CH24" s="695"/>
      <c r="CI24" s="695"/>
      <c r="CJ24" s="695"/>
      <c r="CK24" s="695"/>
      <c r="CL24" s="695"/>
      <c r="CM24" s="695"/>
      <c r="CN24" s="695"/>
      <c r="CO24" s="695"/>
      <c r="CP24" s="695"/>
      <c r="CQ24" s="696"/>
      <c r="CR24" s="688">
        <v>16503794</v>
      </c>
      <c r="CS24" s="689"/>
      <c r="CT24" s="689"/>
      <c r="CU24" s="689"/>
      <c r="CV24" s="689"/>
      <c r="CW24" s="689"/>
      <c r="CX24" s="689"/>
      <c r="CY24" s="735"/>
      <c r="CZ24" s="736">
        <v>44.5</v>
      </c>
      <c r="DA24" s="705"/>
      <c r="DB24" s="705"/>
      <c r="DC24" s="739"/>
      <c r="DD24" s="734">
        <v>9733738</v>
      </c>
      <c r="DE24" s="689"/>
      <c r="DF24" s="689"/>
      <c r="DG24" s="689"/>
      <c r="DH24" s="689"/>
      <c r="DI24" s="689"/>
      <c r="DJ24" s="689"/>
      <c r="DK24" s="735"/>
      <c r="DL24" s="734">
        <v>8721771</v>
      </c>
      <c r="DM24" s="689"/>
      <c r="DN24" s="689"/>
      <c r="DO24" s="689"/>
      <c r="DP24" s="689"/>
      <c r="DQ24" s="689"/>
      <c r="DR24" s="689"/>
      <c r="DS24" s="689"/>
      <c r="DT24" s="689"/>
      <c r="DU24" s="689"/>
      <c r="DV24" s="735"/>
      <c r="DW24" s="736">
        <v>44.2</v>
      </c>
      <c r="DX24" s="705"/>
      <c r="DY24" s="705"/>
      <c r="DZ24" s="705"/>
      <c r="EA24" s="705"/>
      <c r="EB24" s="705"/>
      <c r="EC24" s="737"/>
    </row>
    <row r="25" spans="2:133" ht="11.25" customHeight="1" x14ac:dyDescent="0.15">
      <c r="B25" s="620" t="s">
        <v>288</v>
      </c>
      <c r="C25" s="621"/>
      <c r="D25" s="621"/>
      <c r="E25" s="621"/>
      <c r="F25" s="621"/>
      <c r="G25" s="621"/>
      <c r="H25" s="621"/>
      <c r="I25" s="621"/>
      <c r="J25" s="621"/>
      <c r="K25" s="621"/>
      <c r="L25" s="621"/>
      <c r="M25" s="621"/>
      <c r="N25" s="621"/>
      <c r="O25" s="621"/>
      <c r="P25" s="621"/>
      <c r="Q25" s="622"/>
      <c r="R25" s="623">
        <v>175012</v>
      </c>
      <c r="S25" s="626"/>
      <c r="T25" s="626"/>
      <c r="U25" s="626"/>
      <c r="V25" s="626"/>
      <c r="W25" s="626"/>
      <c r="X25" s="626"/>
      <c r="Y25" s="627"/>
      <c r="Z25" s="685">
        <v>0.5</v>
      </c>
      <c r="AA25" s="685"/>
      <c r="AB25" s="685"/>
      <c r="AC25" s="685"/>
      <c r="AD25" s="686">
        <v>35809</v>
      </c>
      <c r="AE25" s="686"/>
      <c r="AF25" s="686"/>
      <c r="AG25" s="686"/>
      <c r="AH25" s="686"/>
      <c r="AI25" s="686"/>
      <c r="AJ25" s="686"/>
      <c r="AK25" s="686"/>
      <c r="AL25" s="628">
        <v>0.2</v>
      </c>
      <c r="AM25" s="629"/>
      <c r="AN25" s="629"/>
      <c r="AO25" s="687"/>
      <c r="AP25" s="731" t="s">
        <v>289</v>
      </c>
      <c r="AQ25" s="738"/>
      <c r="AR25" s="738"/>
      <c r="AS25" s="738"/>
      <c r="AT25" s="738"/>
      <c r="AU25" s="738"/>
      <c r="AV25" s="738"/>
      <c r="AW25" s="738"/>
      <c r="AX25" s="738"/>
      <c r="AY25" s="738"/>
      <c r="AZ25" s="738"/>
      <c r="BA25" s="738"/>
      <c r="BB25" s="738"/>
      <c r="BC25" s="738"/>
      <c r="BD25" s="738"/>
      <c r="BE25" s="738"/>
      <c r="BF25" s="733"/>
      <c r="BG25" s="623" t="s">
        <v>235</v>
      </c>
      <c r="BH25" s="626"/>
      <c r="BI25" s="626"/>
      <c r="BJ25" s="626"/>
      <c r="BK25" s="626"/>
      <c r="BL25" s="626"/>
      <c r="BM25" s="626"/>
      <c r="BN25" s="627"/>
      <c r="BO25" s="685" t="s">
        <v>138</v>
      </c>
      <c r="BP25" s="685"/>
      <c r="BQ25" s="685"/>
      <c r="BR25" s="685"/>
      <c r="BS25" s="631" t="s">
        <v>235</v>
      </c>
      <c r="BT25" s="626"/>
      <c r="BU25" s="626"/>
      <c r="BV25" s="626"/>
      <c r="BW25" s="626"/>
      <c r="BX25" s="626"/>
      <c r="BY25" s="626"/>
      <c r="BZ25" s="626"/>
      <c r="CA25" s="626"/>
      <c r="CB25" s="666"/>
      <c r="CD25" s="667" t="s">
        <v>290</v>
      </c>
      <c r="CE25" s="664"/>
      <c r="CF25" s="664"/>
      <c r="CG25" s="664"/>
      <c r="CH25" s="664"/>
      <c r="CI25" s="664"/>
      <c r="CJ25" s="664"/>
      <c r="CK25" s="664"/>
      <c r="CL25" s="664"/>
      <c r="CM25" s="664"/>
      <c r="CN25" s="664"/>
      <c r="CO25" s="664"/>
      <c r="CP25" s="664"/>
      <c r="CQ25" s="665"/>
      <c r="CR25" s="623">
        <v>3896354</v>
      </c>
      <c r="CS25" s="624"/>
      <c r="CT25" s="624"/>
      <c r="CU25" s="624"/>
      <c r="CV25" s="624"/>
      <c r="CW25" s="624"/>
      <c r="CX25" s="624"/>
      <c r="CY25" s="625"/>
      <c r="CZ25" s="628">
        <v>10.5</v>
      </c>
      <c r="DA25" s="657"/>
      <c r="DB25" s="657"/>
      <c r="DC25" s="658"/>
      <c r="DD25" s="631">
        <v>3600945</v>
      </c>
      <c r="DE25" s="624"/>
      <c r="DF25" s="624"/>
      <c r="DG25" s="624"/>
      <c r="DH25" s="624"/>
      <c r="DI25" s="624"/>
      <c r="DJ25" s="624"/>
      <c r="DK25" s="625"/>
      <c r="DL25" s="631">
        <v>3578006</v>
      </c>
      <c r="DM25" s="624"/>
      <c r="DN25" s="624"/>
      <c r="DO25" s="624"/>
      <c r="DP25" s="624"/>
      <c r="DQ25" s="624"/>
      <c r="DR25" s="624"/>
      <c r="DS25" s="624"/>
      <c r="DT25" s="624"/>
      <c r="DU25" s="624"/>
      <c r="DV25" s="625"/>
      <c r="DW25" s="628">
        <v>18.100000000000001</v>
      </c>
      <c r="DX25" s="657"/>
      <c r="DY25" s="657"/>
      <c r="DZ25" s="657"/>
      <c r="EA25" s="657"/>
      <c r="EB25" s="657"/>
      <c r="EC25" s="659"/>
    </row>
    <row r="26" spans="2:133" ht="11.25" customHeight="1" x14ac:dyDescent="0.15">
      <c r="B26" s="620" t="s">
        <v>291</v>
      </c>
      <c r="C26" s="621"/>
      <c r="D26" s="621"/>
      <c r="E26" s="621"/>
      <c r="F26" s="621"/>
      <c r="G26" s="621"/>
      <c r="H26" s="621"/>
      <c r="I26" s="621"/>
      <c r="J26" s="621"/>
      <c r="K26" s="621"/>
      <c r="L26" s="621"/>
      <c r="M26" s="621"/>
      <c r="N26" s="621"/>
      <c r="O26" s="621"/>
      <c r="P26" s="621"/>
      <c r="Q26" s="622"/>
      <c r="R26" s="623">
        <v>331479</v>
      </c>
      <c r="S26" s="626"/>
      <c r="T26" s="626"/>
      <c r="U26" s="626"/>
      <c r="V26" s="626"/>
      <c r="W26" s="626"/>
      <c r="X26" s="626"/>
      <c r="Y26" s="627"/>
      <c r="Z26" s="685">
        <v>0.9</v>
      </c>
      <c r="AA26" s="685"/>
      <c r="AB26" s="685"/>
      <c r="AC26" s="685"/>
      <c r="AD26" s="686" t="s">
        <v>235</v>
      </c>
      <c r="AE26" s="686"/>
      <c r="AF26" s="686"/>
      <c r="AG26" s="686"/>
      <c r="AH26" s="686"/>
      <c r="AI26" s="686"/>
      <c r="AJ26" s="686"/>
      <c r="AK26" s="686"/>
      <c r="AL26" s="628" t="s">
        <v>235</v>
      </c>
      <c r="AM26" s="629"/>
      <c r="AN26" s="629"/>
      <c r="AO26" s="687"/>
      <c r="AP26" s="731" t="s">
        <v>292</v>
      </c>
      <c r="AQ26" s="732"/>
      <c r="AR26" s="732"/>
      <c r="AS26" s="732"/>
      <c r="AT26" s="732"/>
      <c r="AU26" s="732"/>
      <c r="AV26" s="732"/>
      <c r="AW26" s="732"/>
      <c r="AX26" s="732"/>
      <c r="AY26" s="732"/>
      <c r="AZ26" s="732"/>
      <c r="BA26" s="732"/>
      <c r="BB26" s="732"/>
      <c r="BC26" s="732"/>
      <c r="BD26" s="732"/>
      <c r="BE26" s="732"/>
      <c r="BF26" s="733"/>
      <c r="BG26" s="623" t="s">
        <v>235</v>
      </c>
      <c r="BH26" s="626"/>
      <c r="BI26" s="626"/>
      <c r="BJ26" s="626"/>
      <c r="BK26" s="626"/>
      <c r="BL26" s="626"/>
      <c r="BM26" s="626"/>
      <c r="BN26" s="627"/>
      <c r="BO26" s="685" t="s">
        <v>235</v>
      </c>
      <c r="BP26" s="685"/>
      <c r="BQ26" s="685"/>
      <c r="BR26" s="685"/>
      <c r="BS26" s="631" t="s">
        <v>235</v>
      </c>
      <c r="BT26" s="626"/>
      <c r="BU26" s="626"/>
      <c r="BV26" s="626"/>
      <c r="BW26" s="626"/>
      <c r="BX26" s="626"/>
      <c r="BY26" s="626"/>
      <c r="BZ26" s="626"/>
      <c r="CA26" s="626"/>
      <c r="CB26" s="666"/>
      <c r="CD26" s="667" t="s">
        <v>293</v>
      </c>
      <c r="CE26" s="664"/>
      <c r="CF26" s="664"/>
      <c r="CG26" s="664"/>
      <c r="CH26" s="664"/>
      <c r="CI26" s="664"/>
      <c r="CJ26" s="664"/>
      <c r="CK26" s="664"/>
      <c r="CL26" s="664"/>
      <c r="CM26" s="664"/>
      <c r="CN26" s="664"/>
      <c r="CO26" s="664"/>
      <c r="CP26" s="664"/>
      <c r="CQ26" s="665"/>
      <c r="CR26" s="623">
        <v>2466197</v>
      </c>
      <c r="CS26" s="626"/>
      <c r="CT26" s="626"/>
      <c r="CU26" s="626"/>
      <c r="CV26" s="626"/>
      <c r="CW26" s="626"/>
      <c r="CX26" s="626"/>
      <c r="CY26" s="627"/>
      <c r="CZ26" s="628">
        <v>6.6</v>
      </c>
      <c r="DA26" s="657"/>
      <c r="DB26" s="657"/>
      <c r="DC26" s="658"/>
      <c r="DD26" s="631">
        <v>2237359</v>
      </c>
      <c r="DE26" s="626"/>
      <c r="DF26" s="626"/>
      <c r="DG26" s="626"/>
      <c r="DH26" s="626"/>
      <c r="DI26" s="626"/>
      <c r="DJ26" s="626"/>
      <c r="DK26" s="627"/>
      <c r="DL26" s="631" t="s">
        <v>235</v>
      </c>
      <c r="DM26" s="626"/>
      <c r="DN26" s="626"/>
      <c r="DO26" s="626"/>
      <c r="DP26" s="626"/>
      <c r="DQ26" s="626"/>
      <c r="DR26" s="626"/>
      <c r="DS26" s="626"/>
      <c r="DT26" s="626"/>
      <c r="DU26" s="626"/>
      <c r="DV26" s="627"/>
      <c r="DW26" s="628" t="s">
        <v>235</v>
      </c>
      <c r="DX26" s="657"/>
      <c r="DY26" s="657"/>
      <c r="DZ26" s="657"/>
      <c r="EA26" s="657"/>
      <c r="EB26" s="657"/>
      <c r="EC26" s="659"/>
    </row>
    <row r="27" spans="2:133" ht="11.25" customHeight="1" x14ac:dyDescent="0.15">
      <c r="B27" s="620" t="s">
        <v>294</v>
      </c>
      <c r="C27" s="621"/>
      <c r="D27" s="621"/>
      <c r="E27" s="621"/>
      <c r="F27" s="621"/>
      <c r="G27" s="621"/>
      <c r="H27" s="621"/>
      <c r="I27" s="621"/>
      <c r="J27" s="621"/>
      <c r="K27" s="621"/>
      <c r="L27" s="621"/>
      <c r="M27" s="621"/>
      <c r="N27" s="621"/>
      <c r="O27" s="621"/>
      <c r="P27" s="621"/>
      <c r="Q27" s="622"/>
      <c r="R27" s="623">
        <v>5352984</v>
      </c>
      <c r="S27" s="626"/>
      <c r="T27" s="626"/>
      <c r="U27" s="626"/>
      <c r="V27" s="626"/>
      <c r="W27" s="626"/>
      <c r="X27" s="626"/>
      <c r="Y27" s="627"/>
      <c r="Z27" s="685">
        <v>14.2</v>
      </c>
      <c r="AA27" s="685"/>
      <c r="AB27" s="685"/>
      <c r="AC27" s="685"/>
      <c r="AD27" s="686" t="s">
        <v>235</v>
      </c>
      <c r="AE27" s="686"/>
      <c r="AF27" s="686"/>
      <c r="AG27" s="686"/>
      <c r="AH27" s="686"/>
      <c r="AI27" s="686"/>
      <c r="AJ27" s="686"/>
      <c r="AK27" s="686"/>
      <c r="AL27" s="628" t="s">
        <v>235</v>
      </c>
      <c r="AM27" s="629"/>
      <c r="AN27" s="629"/>
      <c r="AO27" s="687"/>
      <c r="AP27" s="620" t="s">
        <v>295</v>
      </c>
      <c r="AQ27" s="621"/>
      <c r="AR27" s="621"/>
      <c r="AS27" s="621"/>
      <c r="AT27" s="621"/>
      <c r="AU27" s="621"/>
      <c r="AV27" s="621"/>
      <c r="AW27" s="621"/>
      <c r="AX27" s="621"/>
      <c r="AY27" s="621"/>
      <c r="AZ27" s="621"/>
      <c r="BA27" s="621"/>
      <c r="BB27" s="621"/>
      <c r="BC27" s="621"/>
      <c r="BD27" s="621"/>
      <c r="BE27" s="621"/>
      <c r="BF27" s="622"/>
      <c r="BG27" s="623">
        <v>10356300</v>
      </c>
      <c r="BH27" s="626"/>
      <c r="BI27" s="626"/>
      <c r="BJ27" s="626"/>
      <c r="BK27" s="626"/>
      <c r="BL27" s="626"/>
      <c r="BM27" s="626"/>
      <c r="BN27" s="627"/>
      <c r="BO27" s="685">
        <v>100</v>
      </c>
      <c r="BP27" s="685"/>
      <c r="BQ27" s="685"/>
      <c r="BR27" s="685"/>
      <c r="BS27" s="631">
        <v>54191</v>
      </c>
      <c r="BT27" s="626"/>
      <c r="BU27" s="626"/>
      <c r="BV27" s="626"/>
      <c r="BW27" s="626"/>
      <c r="BX27" s="626"/>
      <c r="BY27" s="626"/>
      <c r="BZ27" s="626"/>
      <c r="CA27" s="626"/>
      <c r="CB27" s="666"/>
      <c r="CD27" s="667" t="s">
        <v>296</v>
      </c>
      <c r="CE27" s="664"/>
      <c r="CF27" s="664"/>
      <c r="CG27" s="664"/>
      <c r="CH27" s="664"/>
      <c r="CI27" s="664"/>
      <c r="CJ27" s="664"/>
      <c r="CK27" s="664"/>
      <c r="CL27" s="664"/>
      <c r="CM27" s="664"/>
      <c r="CN27" s="664"/>
      <c r="CO27" s="664"/>
      <c r="CP27" s="664"/>
      <c r="CQ27" s="665"/>
      <c r="CR27" s="623">
        <v>8833971</v>
      </c>
      <c r="CS27" s="624"/>
      <c r="CT27" s="624"/>
      <c r="CU27" s="624"/>
      <c r="CV27" s="624"/>
      <c r="CW27" s="624"/>
      <c r="CX27" s="624"/>
      <c r="CY27" s="625"/>
      <c r="CZ27" s="628">
        <v>23.8</v>
      </c>
      <c r="DA27" s="657"/>
      <c r="DB27" s="657"/>
      <c r="DC27" s="658"/>
      <c r="DD27" s="631">
        <v>2372512</v>
      </c>
      <c r="DE27" s="624"/>
      <c r="DF27" s="624"/>
      <c r="DG27" s="624"/>
      <c r="DH27" s="624"/>
      <c r="DI27" s="624"/>
      <c r="DJ27" s="624"/>
      <c r="DK27" s="625"/>
      <c r="DL27" s="631">
        <v>2372512</v>
      </c>
      <c r="DM27" s="624"/>
      <c r="DN27" s="624"/>
      <c r="DO27" s="624"/>
      <c r="DP27" s="624"/>
      <c r="DQ27" s="624"/>
      <c r="DR27" s="624"/>
      <c r="DS27" s="624"/>
      <c r="DT27" s="624"/>
      <c r="DU27" s="624"/>
      <c r="DV27" s="625"/>
      <c r="DW27" s="628">
        <v>12</v>
      </c>
      <c r="DX27" s="657"/>
      <c r="DY27" s="657"/>
      <c r="DZ27" s="657"/>
      <c r="EA27" s="657"/>
      <c r="EB27" s="657"/>
      <c r="EC27" s="659"/>
    </row>
    <row r="28" spans="2:133" ht="11.25" customHeight="1" x14ac:dyDescent="0.15">
      <c r="B28" s="728" t="s">
        <v>297</v>
      </c>
      <c r="C28" s="729"/>
      <c r="D28" s="729"/>
      <c r="E28" s="729"/>
      <c r="F28" s="729"/>
      <c r="G28" s="729"/>
      <c r="H28" s="729"/>
      <c r="I28" s="729"/>
      <c r="J28" s="729"/>
      <c r="K28" s="729"/>
      <c r="L28" s="729"/>
      <c r="M28" s="729"/>
      <c r="N28" s="729"/>
      <c r="O28" s="729"/>
      <c r="P28" s="729"/>
      <c r="Q28" s="730"/>
      <c r="R28" s="623" t="s">
        <v>235</v>
      </c>
      <c r="S28" s="626"/>
      <c r="T28" s="626"/>
      <c r="U28" s="626"/>
      <c r="V28" s="626"/>
      <c r="W28" s="626"/>
      <c r="X28" s="626"/>
      <c r="Y28" s="627"/>
      <c r="Z28" s="685" t="s">
        <v>235</v>
      </c>
      <c r="AA28" s="685"/>
      <c r="AB28" s="685"/>
      <c r="AC28" s="685"/>
      <c r="AD28" s="686" t="s">
        <v>235</v>
      </c>
      <c r="AE28" s="686"/>
      <c r="AF28" s="686"/>
      <c r="AG28" s="686"/>
      <c r="AH28" s="686"/>
      <c r="AI28" s="686"/>
      <c r="AJ28" s="686"/>
      <c r="AK28" s="686"/>
      <c r="AL28" s="628" t="s">
        <v>235</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298</v>
      </c>
      <c r="CE28" s="664"/>
      <c r="CF28" s="664"/>
      <c r="CG28" s="664"/>
      <c r="CH28" s="664"/>
      <c r="CI28" s="664"/>
      <c r="CJ28" s="664"/>
      <c r="CK28" s="664"/>
      <c r="CL28" s="664"/>
      <c r="CM28" s="664"/>
      <c r="CN28" s="664"/>
      <c r="CO28" s="664"/>
      <c r="CP28" s="664"/>
      <c r="CQ28" s="665"/>
      <c r="CR28" s="623">
        <v>3773469</v>
      </c>
      <c r="CS28" s="626"/>
      <c r="CT28" s="626"/>
      <c r="CU28" s="626"/>
      <c r="CV28" s="626"/>
      <c r="CW28" s="626"/>
      <c r="CX28" s="626"/>
      <c r="CY28" s="627"/>
      <c r="CZ28" s="628">
        <v>10.199999999999999</v>
      </c>
      <c r="DA28" s="657"/>
      <c r="DB28" s="657"/>
      <c r="DC28" s="658"/>
      <c r="DD28" s="631">
        <v>3760281</v>
      </c>
      <c r="DE28" s="626"/>
      <c r="DF28" s="626"/>
      <c r="DG28" s="626"/>
      <c r="DH28" s="626"/>
      <c r="DI28" s="626"/>
      <c r="DJ28" s="626"/>
      <c r="DK28" s="627"/>
      <c r="DL28" s="631">
        <v>2771253</v>
      </c>
      <c r="DM28" s="626"/>
      <c r="DN28" s="626"/>
      <c r="DO28" s="626"/>
      <c r="DP28" s="626"/>
      <c r="DQ28" s="626"/>
      <c r="DR28" s="626"/>
      <c r="DS28" s="626"/>
      <c r="DT28" s="626"/>
      <c r="DU28" s="626"/>
      <c r="DV28" s="627"/>
      <c r="DW28" s="628">
        <v>14</v>
      </c>
      <c r="DX28" s="657"/>
      <c r="DY28" s="657"/>
      <c r="DZ28" s="657"/>
      <c r="EA28" s="657"/>
      <c r="EB28" s="657"/>
      <c r="EC28" s="659"/>
    </row>
    <row r="29" spans="2:133" ht="11.25" customHeight="1" x14ac:dyDescent="0.15">
      <c r="B29" s="620" t="s">
        <v>299</v>
      </c>
      <c r="C29" s="621"/>
      <c r="D29" s="621"/>
      <c r="E29" s="621"/>
      <c r="F29" s="621"/>
      <c r="G29" s="621"/>
      <c r="H29" s="621"/>
      <c r="I29" s="621"/>
      <c r="J29" s="621"/>
      <c r="K29" s="621"/>
      <c r="L29" s="621"/>
      <c r="M29" s="621"/>
      <c r="N29" s="621"/>
      <c r="O29" s="621"/>
      <c r="P29" s="621"/>
      <c r="Q29" s="622"/>
      <c r="R29" s="623">
        <v>2840751</v>
      </c>
      <c r="S29" s="626"/>
      <c r="T29" s="626"/>
      <c r="U29" s="626"/>
      <c r="V29" s="626"/>
      <c r="W29" s="626"/>
      <c r="X29" s="626"/>
      <c r="Y29" s="627"/>
      <c r="Z29" s="685">
        <v>7.5</v>
      </c>
      <c r="AA29" s="685"/>
      <c r="AB29" s="685"/>
      <c r="AC29" s="685"/>
      <c r="AD29" s="686" t="s">
        <v>235</v>
      </c>
      <c r="AE29" s="686"/>
      <c r="AF29" s="686"/>
      <c r="AG29" s="686"/>
      <c r="AH29" s="686"/>
      <c r="AI29" s="686"/>
      <c r="AJ29" s="686"/>
      <c r="AK29" s="686"/>
      <c r="AL29" s="628" t="s">
        <v>235</v>
      </c>
      <c r="AM29" s="629"/>
      <c r="AN29" s="629"/>
      <c r="AO29" s="687"/>
      <c r="AP29" s="697" t="s">
        <v>218</v>
      </c>
      <c r="AQ29" s="698"/>
      <c r="AR29" s="698"/>
      <c r="AS29" s="698"/>
      <c r="AT29" s="698"/>
      <c r="AU29" s="698"/>
      <c r="AV29" s="698"/>
      <c r="AW29" s="698"/>
      <c r="AX29" s="698"/>
      <c r="AY29" s="698"/>
      <c r="AZ29" s="698"/>
      <c r="BA29" s="698"/>
      <c r="BB29" s="698"/>
      <c r="BC29" s="698"/>
      <c r="BD29" s="698"/>
      <c r="BE29" s="698"/>
      <c r="BF29" s="699"/>
      <c r="BG29" s="697" t="s">
        <v>300</v>
      </c>
      <c r="BH29" s="725"/>
      <c r="BI29" s="725"/>
      <c r="BJ29" s="725"/>
      <c r="BK29" s="725"/>
      <c r="BL29" s="725"/>
      <c r="BM29" s="725"/>
      <c r="BN29" s="725"/>
      <c r="BO29" s="725"/>
      <c r="BP29" s="725"/>
      <c r="BQ29" s="726"/>
      <c r="BR29" s="697" t="s">
        <v>301</v>
      </c>
      <c r="BS29" s="725"/>
      <c r="BT29" s="725"/>
      <c r="BU29" s="725"/>
      <c r="BV29" s="725"/>
      <c r="BW29" s="725"/>
      <c r="BX29" s="725"/>
      <c r="BY29" s="725"/>
      <c r="BZ29" s="725"/>
      <c r="CA29" s="725"/>
      <c r="CB29" s="726"/>
      <c r="CD29" s="707" t="s">
        <v>302</v>
      </c>
      <c r="CE29" s="708"/>
      <c r="CF29" s="667" t="s">
        <v>70</v>
      </c>
      <c r="CG29" s="664"/>
      <c r="CH29" s="664"/>
      <c r="CI29" s="664"/>
      <c r="CJ29" s="664"/>
      <c r="CK29" s="664"/>
      <c r="CL29" s="664"/>
      <c r="CM29" s="664"/>
      <c r="CN29" s="664"/>
      <c r="CO29" s="664"/>
      <c r="CP29" s="664"/>
      <c r="CQ29" s="665"/>
      <c r="CR29" s="623">
        <v>3773469</v>
      </c>
      <c r="CS29" s="624"/>
      <c r="CT29" s="624"/>
      <c r="CU29" s="624"/>
      <c r="CV29" s="624"/>
      <c r="CW29" s="624"/>
      <c r="CX29" s="624"/>
      <c r="CY29" s="625"/>
      <c r="CZ29" s="628">
        <v>10.199999999999999</v>
      </c>
      <c r="DA29" s="657"/>
      <c r="DB29" s="657"/>
      <c r="DC29" s="658"/>
      <c r="DD29" s="631">
        <v>3760281</v>
      </c>
      <c r="DE29" s="624"/>
      <c r="DF29" s="624"/>
      <c r="DG29" s="624"/>
      <c r="DH29" s="624"/>
      <c r="DI29" s="624"/>
      <c r="DJ29" s="624"/>
      <c r="DK29" s="625"/>
      <c r="DL29" s="631">
        <v>2771253</v>
      </c>
      <c r="DM29" s="624"/>
      <c r="DN29" s="624"/>
      <c r="DO29" s="624"/>
      <c r="DP29" s="624"/>
      <c r="DQ29" s="624"/>
      <c r="DR29" s="624"/>
      <c r="DS29" s="624"/>
      <c r="DT29" s="624"/>
      <c r="DU29" s="624"/>
      <c r="DV29" s="625"/>
      <c r="DW29" s="628">
        <v>14</v>
      </c>
      <c r="DX29" s="657"/>
      <c r="DY29" s="657"/>
      <c r="DZ29" s="657"/>
      <c r="EA29" s="657"/>
      <c r="EB29" s="657"/>
      <c r="EC29" s="659"/>
    </row>
    <row r="30" spans="2:133" ht="11.25" customHeight="1" x14ac:dyDescent="0.15">
      <c r="B30" s="620" t="s">
        <v>303</v>
      </c>
      <c r="C30" s="621"/>
      <c r="D30" s="621"/>
      <c r="E30" s="621"/>
      <c r="F30" s="621"/>
      <c r="G30" s="621"/>
      <c r="H30" s="621"/>
      <c r="I30" s="621"/>
      <c r="J30" s="621"/>
      <c r="K30" s="621"/>
      <c r="L30" s="621"/>
      <c r="M30" s="621"/>
      <c r="N30" s="621"/>
      <c r="O30" s="621"/>
      <c r="P30" s="621"/>
      <c r="Q30" s="622"/>
      <c r="R30" s="623">
        <v>436484</v>
      </c>
      <c r="S30" s="626"/>
      <c r="T30" s="626"/>
      <c r="U30" s="626"/>
      <c r="V30" s="626"/>
      <c r="W30" s="626"/>
      <c r="X30" s="626"/>
      <c r="Y30" s="627"/>
      <c r="Z30" s="685">
        <v>1.2</v>
      </c>
      <c r="AA30" s="685"/>
      <c r="AB30" s="685"/>
      <c r="AC30" s="685"/>
      <c r="AD30" s="686">
        <v>5483</v>
      </c>
      <c r="AE30" s="686"/>
      <c r="AF30" s="686"/>
      <c r="AG30" s="686"/>
      <c r="AH30" s="686"/>
      <c r="AI30" s="686"/>
      <c r="AJ30" s="686"/>
      <c r="AK30" s="686"/>
      <c r="AL30" s="628">
        <v>0</v>
      </c>
      <c r="AM30" s="629"/>
      <c r="AN30" s="629"/>
      <c r="AO30" s="687"/>
      <c r="AP30" s="713" t="s">
        <v>304</v>
      </c>
      <c r="AQ30" s="714"/>
      <c r="AR30" s="714"/>
      <c r="AS30" s="714"/>
      <c r="AT30" s="719" t="s">
        <v>305</v>
      </c>
      <c r="AU30" s="230"/>
      <c r="AV30" s="230"/>
      <c r="AW30" s="230"/>
      <c r="AX30" s="722" t="s">
        <v>185</v>
      </c>
      <c r="AY30" s="723"/>
      <c r="AZ30" s="723"/>
      <c r="BA30" s="723"/>
      <c r="BB30" s="723"/>
      <c r="BC30" s="723"/>
      <c r="BD30" s="723"/>
      <c r="BE30" s="723"/>
      <c r="BF30" s="724"/>
      <c r="BG30" s="703">
        <v>99.2</v>
      </c>
      <c r="BH30" s="704"/>
      <c r="BI30" s="704"/>
      <c r="BJ30" s="704"/>
      <c r="BK30" s="704"/>
      <c r="BL30" s="704"/>
      <c r="BM30" s="705">
        <v>97.3</v>
      </c>
      <c r="BN30" s="704"/>
      <c r="BO30" s="704"/>
      <c r="BP30" s="704"/>
      <c r="BQ30" s="706"/>
      <c r="BR30" s="703">
        <v>99.2</v>
      </c>
      <c r="BS30" s="704"/>
      <c r="BT30" s="704"/>
      <c r="BU30" s="704"/>
      <c r="BV30" s="704"/>
      <c r="BW30" s="704"/>
      <c r="BX30" s="705">
        <v>97</v>
      </c>
      <c r="BY30" s="704"/>
      <c r="BZ30" s="704"/>
      <c r="CA30" s="704"/>
      <c r="CB30" s="706"/>
      <c r="CD30" s="709"/>
      <c r="CE30" s="710"/>
      <c r="CF30" s="667" t="s">
        <v>306</v>
      </c>
      <c r="CG30" s="664"/>
      <c r="CH30" s="664"/>
      <c r="CI30" s="664"/>
      <c r="CJ30" s="664"/>
      <c r="CK30" s="664"/>
      <c r="CL30" s="664"/>
      <c r="CM30" s="664"/>
      <c r="CN30" s="664"/>
      <c r="CO30" s="664"/>
      <c r="CP30" s="664"/>
      <c r="CQ30" s="665"/>
      <c r="CR30" s="623">
        <v>3676475</v>
      </c>
      <c r="CS30" s="626"/>
      <c r="CT30" s="626"/>
      <c r="CU30" s="626"/>
      <c r="CV30" s="626"/>
      <c r="CW30" s="626"/>
      <c r="CX30" s="626"/>
      <c r="CY30" s="627"/>
      <c r="CZ30" s="628">
        <v>9.9</v>
      </c>
      <c r="DA30" s="657"/>
      <c r="DB30" s="657"/>
      <c r="DC30" s="658"/>
      <c r="DD30" s="631">
        <v>3663320</v>
      </c>
      <c r="DE30" s="626"/>
      <c r="DF30" s="626"/>
      <c r="DG30" s="626"/>
      <c r="DH30" s="626"/>
      <c r="DI30" s="626"/>
      <c r="DJ30" s="626"/>
      <c r="DK30" s="627"/>
      <c r="DL30" s="631">
        <v>2674292</v>
      </c>
      <c r="DM30" s="626"/>
      <c r="DN30" s="626"/>
      <c r="DO30" s="626"/>
      <c r="DP30" s="626"/>
      <c r="DQ30" s="626"/>
      <c r="DR30" s="626"/>
      <c r="DS30" s="626"/>
      <c r="DT30" s="626"/>
      <c r="DU30" s="626"/>
      <c r="DV30" s="627"/>
      <c r="DW30" s="628">
        <v>13.6</v>
      </c>
      <c r="DX30" s="657"/>
      <c r="DY30" s="657"/>
      <c r="DZ30" s="657"/>
      <c r="EA30" s="657"/>
      <c r="EB30" s="657"/>
      <c r="EC30" s="659"/>
    </row>
    <row r="31" spans="2:133" ht="11.25" customHeight="1" x14ac:dyDescent="0.15">
      <c r="B31" s="620" t="s">
        <v>307</v>
      </c>
      <c r="C31" s="621"/>
      <c r="D31" s="621"/>
      <c r="E31" s="621"/>
      <c r="F31" s="621"/>
      <c r="G31" s="621"/>
      <c r="H31" s="621"/>
      <c r="I31" s="621"/>
      <c r="J31" s="621"/>
      <c r="K31" s="621"/>
      <c r="L31" s="621"/>
      <c r="M31" s="621"/>
      <c r="N31" s="621"/>
      <c r="O31" s="621"/>
      <c r="P31" s="621"/>
      <c r="Q31" s="622"/>
      <c r="R31" s="623">
        <v>1608507</v>
      </c>
      <c r="S31" s="626"/>
      <c r="T31" s="626"/>
      <c r="U31" s="626"/>
      <c r="V31" s="626"/>
      <c r="W31" s="626"/>
      <c r="X31" s="626"/>
      <c r="Y31" s="627"/>
      <c r="Z31" s="685">
        <v>4.3</v>
      </c>
      <c r="AA31" s="685"/>
      <c r="AB31" s="685"/>
      <c r="AC31" s="685"/>
      <c r="AD31" s="686" t="s">
        <v>138</v>
      </c>
      <c r="AE31" s="686"/>
      <c r="AF31" s="686"/>
      <c r="AG31" s="686"/>
      <c r="AH31" s="686"/>
      <c r="AI31" s="686"/>
      <c r="AJ31" s="686"/>
      <c r="AK31" s="686"/>
      <c r="AL31" s="628" t="s">
        <v>235</v>
      </c>
      <c r="AM31" s="629"/>
      <c r="AN31" s="629"/>
      <c r="AO31" s="687"/>
      <c r="AP31" s="715"/>
      <c r="AQ31" s="716"/>
      <c r="AR31" s="716"/>
      <c r="AS31" s="716"/>
      <c r="AT31" s="720"/>
      <c r="AU31" s="229" t="s">
        <v>308</v>
      </c>
      <c r="AV31" s="229"/>
      <c r="AW31" s="229"/>
      <c r="AX31" s="620" t="s">
        <v>309</v>
      </c>
      <c r="AY31" s="621"/>
      <c r="AZ31" s="621"/>
      <c r="BA31" s="621"/>
      <c r="BB31" s="621"/>
      <c r="BC31" s="621"/>
      <c r="BD31" s="621"/>
      <c r="BE31" s="621"/>
      <c r="BF31" s="622"/>
      <c r="BG31" s="701">
        <v>99.3</v>
      </c>
      <c r="BH31" s="624"/>
      <c r="BI31" s="624"/>
      <c r="BJ31" s="624"/>
      <c r="BK31" s="624"/>
      <c r="BL31" s="624"/>
      <c r="BM31" s="629">
        <v>98.1</v>
      </c>
      <c r="BN31" s="702"/>
      <c r="BO31" s="702"/>
      <c r="BP31" s="702"/>
      <c r="BQ31" s="663"/>
      <c r="BR31" s="701">
        <v>99.3</v>
      </c>
      <c r="BS31" s="624"/>
      <c r="BT31" s="624"/>
      <c r="BU31" s="624"/>
      <c r="BV31" s="624"/>
      <c r="BW31" s="624"/>
      <c r="BX31" s="629">
        <v>98</v>
      </c>
      <c r="BY31" s="702"/>
      <c r="BZ31" s="702"/>
      <c r="CA31" s="702"/>
      <c r="CB31" s="663"/>
      <c r="CD31" s="709"/>
      <c r="CE31" s="710"/>
      <c r="CF31" s="667" t="s">
        <v>310</v>
      </c>
      <c r="CG31" s="664"/>
      <c r="CH31" s="664"/>
      <c r="CI31" s="664"/>
      <c r="CJ31" s="664"/>
      <c r="CK31" s="664"/>
      <c r="CL31" s="664"/>
      <c r="CM31" s="664"/>
      <c r="CN31" s="664"/>
      <c r="CO31" s="664"/>
      <c r="CP31" s="664"/>
      <c r="CQ31" s="665"/>
      <c r="CR31" s="623">
        <v>96994</v>
      </c>
      <c r="CS31" s="624"/>
      <c r="CT31" s="624"/>
      <c r="CU31" s="624"/>
      <c r="CV31" s="624"/>
      <c r="CW31" s="624"/>
      <c r="CX31" s="624"/>
      <c r="CY31" s="625"/>
      <c r="CZ31" s="628">
        <v>0.3</v>
      </c>
      <c r="DA31" s="657"/>
      <c r="DB31" s="657"/>
      <c r="DC31" s="658"/>
      <c r="DD31" s="631">
        <v>96961</v>
      </c>
      <c r="DE31" s="624"/>
      <c r="DF31" s="624"/>
      <c r="DG31" s="624"/>
      <c r="DH31" s="624"/>
      <c r="DI31" s="624"/>
      <c r="DJ31" s="624"/>
      <c r="DK31" s="625"/>
      <c r="DL31" s="631">
        <v>96961</v>
      </c>
      <c r="DM31" s="624"/>
      <c r="DN31" s="624"/>
      <c r="DO31" s="624"/>
      <c r="DP31" s="624"/>
      <c r="DQ31" s="624"/>
      <c r="DR31" s="624"/>
      <c r="DS31" s="624"/>
      <c r="DT31" s="624"/>
      <c r="DU31" s="624"/>
      <c r="DV31" s="625"/>
      <c r="DW31" s="628">
        <v>0.5</v>
      </c>
      <c r="DX31" s="657"/>
      <c r="DY31" s="657"/>
      <c r="DZ31" s="657"/>
      <c r="EA31" s="657"/>
      <c r="EB31" s="657"/>
      <c r="EC31" s="659"/>
    </row>
    <row r="32" spans="2:133" ht="11.25" customHeight="1" x14ac:dyDescent="0.15">
      <c r="B32" s="620" t="s">
        <v>311</v>
      </c>
      <c r="C32" s="621"/>
      <c r="D32" s="621"/>
      <c r="E32" s="621"/>
      <c r="F32" s="621"/>
      <c r="G32" s="621"/>
      <c r="H32" s="621"/>
      <c r="I32" s="621"/>
      <c r="J32" s="621"/>
      <c r="K32" s="621"/>
      <c r="L32" s="621"/>
      <c r="M32" s="621"/>
      <c r="N32" s="621"/>
      <c r="O32" s="621"/>
      <c r="P32" s="621"/>
      <c r="Q32" s="622"/>
      <c r="R32" s="623">
        <v>1264600</v>
      </c>
      <c r="S32" s="626"/>
      <c r="T32" s="626"/>
      <c r="U32" s="626"/>
      <c r="V32" s="626"/>
      <c r="W32" s="626"/>
      <c r="X32" s="626"/>
      <c r="Y32" s="627"/>
      <c r="Z32" s="685">
        <v>3.4</v>
      </c>
      <c r="AA32" s="685"/>
      <c r="AB32" s="685"/>
      <c r="AC32" s="685"/>
      <c r="AD32" s="686" t="s">
        <v>235</v>
      </c>
      <c r="AE32" s="686"/>
      <c r="AF32" s="686"/>
      <c r="AG32" s="686"/>
      <c r="AH32" s="686"/>
      <c r="AI32" s="686"/>
      <c r="AJ32" s="686"/>
      <c r="AK32" s="686"/>
      <c r="AL32" s="628" t="s">
        <v>235</v>
      </c>
      <c r="AM32" s="629"/>
      <c r="AN32" s="629"/>
      <c r="AO32" s="687"/>
      <c r="AP32" s="717"/>
      <c r="AQ32" s="718"/>
      <c r="AR32" s="718"/>
      <c r="AS32" s="718"/>
      <c r="AT32" s="721"/>
      <c r="AU32" s="231"/>
      <c r="AV32" s="231"/>
      <c r="AW32" s="231"/>
      <c r="AX32" s="635" t="s">
        <v>312</v>
      </c>
      <c r="AY32" s="636"/>
      <c r="AZ32" s="636"/>
      <c r="BA32" s="636"/>
      <c r="BB32" s="636"/>
      <c r="BC32" s="636"/>
      <c r="BD32" s="636"/>
      <c r="BE32" s="636"/>
      <c r="BF32" s="637"/>
      <c r="BG32" s="700">
        <v>99.1</v>
      </c>
      <c r="BH32" s="639"/>
      <c r="BI32" s="639"/>
      <c r="BJ32" s="639"/>
      <c r="BK32" s="639"/>
      <c r="BL32" s="639"/>
      <c r="BM32" s="683">
        <v>95.8</v>
      </c>
      <c r="BN32" s="639"/>
      <c r="BO32" s="639"/>
      <c r="BP32" s="639"/>
      <c r="BQ32" s="676"/>
      <c r="BR32" s="700">
        <v>99.1</v>
      </c>
      <c r="BS32" s="639"/>
      <c r="BT32" s="639"/>
      <c r="BU32" s="639"/>
      <c r="BV32" s="639"/>
      <c r="BW32" s="639"/>
      <c r="BX32" s="683">
        <v>95.3</v>
      </c>
      <c r="BY32" s="639"/>
      <c r="BZ32" s="639"/>
      <c r="CA32" s="639"/>
      <c r="CB32" s="676"/>
      <c r="CD32" s="711"/>
      <c r="CE32" s="712"/>
      <c r="CF32" s="667" t="s">
        <v>313</v>
      </c>
      <c r="CG32" s="664"/>
      <c r="CH32" s="664"/>
      <c r="CI32" s="664"/>
      <c r="CJ32" s="664"/>
      <c r="CK32" s="664"/>
      <c r="CL32" s="664"/>
      <c r="CM32" s="664"/>
      <c r="CN32" s="664"/>
      <c r="CO32" s="664"/>
      <c r="CP32" s="664"/>
      <c r="CQ32" s="665"/>
      <c r="CR32" s="623" t="s">
        <v>235</v>
      </c>
      <c r="CS32" s="626"/>
      <c r="CT32" s="626"/>
      <c r="CU32" s="626"/>
      <c r="CV32" s="626"/>
      <c r="CW32" s="626"/>
      <c r="CX32" s="626"/>
      <c r="CY32" s="627"/>
      <c r="CZ32" s="628" t="s">
        <v>235</v>
      </c>
      <c r="DA32" s="657"/>
      <c r="DB32" s="657"/>
      <c r="DC32" s="658"/>
      <c r="DD32" s="631" t="s">
        <v>235</v>
      </c>
      <c r="DE32" s="626"/>
      <c r="DF32" s="626"/>
      <c r="DG32" s="626"/>
      <c r="DH32" s="626"/>
      <c r="DI32" s="626"/>
      <c r="DJ32" s="626"/>
      <c r="DK32" s="627"/>
      <c r="DL32" s="631" t="s">
        <v>235</v>
      </c>
      <c r="DM32" s="626"/>
      <c r="DN32" s="626"/>
      <c r="DO32" s="626"/>
      <c r="DP32" s="626"/>
      <c r="DQ32" s="626"/>
      <c r="DR32" s="626"/>
      <c r="DS32" s="626"/>
      <c r="DT32" s="626"/>
      <c r="DU32" s="626"/>
      <c r="DV32" s="627"/>
      <c r="DW32" s="628" t="s">
        <v>235</v>
      </c>
      <c r="DX32" s="657"/>
      <c r="DY32" s="657"/>
      <c r="DZ32" s="657"/>
      <c r="EA32" s="657"/>
      <c r="EB32" s="657"/>
      <c r="EC32" s="659"/>
    </row>
    <row r="33" spans="2:133" ht="11.25" customHeight="1" x14ac:dyDescent="0.15">
      <c r="B33" s="620" t="s">
        <v>314</v>
      </c>
      <c r="C33" s="621"/>
      <c r="D33" s="621"/>
      <c r="E33" s="621"/>
      <c r="F33" s="621"/>
      <c r="G33" s="621"/>
      <c r="H33" s="621"/>
      <c r="I33" s="621"/>
      <c r="J33" s="621"/>
      <c r="K33" s="621"/>
      <c r="L33" s="621"/>
      <c r="M33" s="621"/>
      <c r="N33" s="621"/>
      <c r="O33" s="621"/>
      <c r="P33" s="621"/>
      <c r="Q33" s="622"/>
      <c r="R33" s="623">
        <v>1180520</v>
      </c>
      <c r="S33" s="626"/>
      <c r="T33" s="626"/>
      <c r="U33" s="626"/>
      <c r="V33" s="626"/>
      <c r="W33" s="626"/>
      <c r="X33" s="626"/>
      <c r="Y33" s="627"/>
      <c r="Z33" s="685">
        <v>3.1</v>
      </c>
      <c r="AA33" s="685"/>
      <c r="AB33" s="685"/>
      <c r="AC33" s="685"/>
      <c r="AD33" s="686" t="s">
        <v>235</v>
      </c>
      <c r="AE33" s="686"/>
      <c r="AF33" s="686"/>
      <c r="AG33" s="686"/>
      <c r="AH33" s="686"/>
      <c r="AI33" s="686"/>
      <c r="AJ33" s="686"/>
      <c r="AK33" s="686"/>
      <c r="AL33" s="628" t="s">
        <v>138</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315</v>
      </c>
      <c r="CE33" s="664"/>
      <c r="CF33" s="664"/>
      <c r="CG33" s="664"/>
      <c r="CH33" s="664"/>
      <c r="CI33" s="664"/>
      <c r="CJ33" s="664"/>
      <c r="CK33" s="664"/>
      <c r="CL33" s="664"/>
      <c r="CM33" s="664"/>
      <c r="CN33" s="664"/>
      <c r="CO33" s="664"/>
      <c r="CP33" s="664"/>
      <c r="CQ33" s="665"/>
      <c r="CR33" s="623">
        <v>16459924</v>
      </c>
      <c r="CS33" s="624"/>
      <c r="CT33" s="624"/>
      <c r="CU33" s="624"/>
      <c r="CV33" s="624"/>
      <c r="CW33" s="624"/>
      <c r="CX33" s="624"/>
      <c r="CY33" s="625"/>
      <c r="CZ33" s="628">
        <v>44.4</v>
      </c>
      <c r="DA33" s="657"/>
      <c r="DB33" s="657"/>
      <c r="DC33" s="658"/>
      <c r="DD33" s="631">
        <v>12441457</v>
      </c>
      <c r="DE33" s="624"/>
      <c r="DF33" s="624"/>
      <c r="DG33" s="624"/>
      <c r="DH33" s="624"/>
      <c r="DI33" s="624"/>
      <c r="DJ33" s="624"/>
      <c r="DK33" s="625"/>
      <c r="DL33" s="631">
        <v>9455726</v>
      </c>
      <c r="DM33" s="624"/>
      <c r="DN33" s="624"/>
      <c r="DO33" s="624"/>
      <c r="DP33" s="624"/>
      <c r="DQ33" s="624"/>
      <c r="DR33" s="624"/>
      <c r="DS33" s="624"/>
      <c r="DT33" s="624"/>
      <c r="DU33" s="624"/>
      <c r="DV33" s="625"/>
      <c r="DW33" s="628">
        <v>47.9</v>
      </c>
      <c r="DX33" s="657"/>
      <c r="DY33" s="657"/>
      <c r="DZ33" s="657"/>
      <c r="EA33" s="657"/>
      <c r="EB33" s="657"/>
      <c r="EC33" s="659"/>
    </row>
    <row r="34" spans="2:133" ht="11.25" customHeight="1" x14ac:dyDescent="0.15">
      <c r="B34" s="620" t="s">
        <v>316</v>
      </c>
      <c r="C34" s="621"/>
      <c r="D34" s="621"/>
      <c r="E34" s="621"/>
      <c r="F34" s="621"/>
      <c r="G34" s="621"/>
      <c r="H34" s="621"/>
      <c r="I34" s="621"/>
      <c r="J34" s="621"/>
      <c r="K34" s="621"/>
      <c r="L34" s="621"/>
      <c r="M34" s="621"/>
      <c r="N34" s="621"/>
      <c r="O34" s="621"/>
      <c r="P34" s="621"/>
      <c r="Q34" s="622"/>
      <c r="R34" s="623">
        <v>416059</v>
      </c>
      <c r="S34" s="626"/>
      <c r="T34" s="626"/>
      <c r="U34" s="626"/>
      <c r="V34" s="626"/>
      <c r="W34" s="626"/>
      <c r="X34" s="626"/>
      <c r="Y34" s="627"/>
      <c r="Z34" s="685">
        <v>1.1000000000000001</v>
      </c>
      <c r="AA34" s="685"/>
      <c r="AB34" s="685"/>
      <c r="AC34" s="685"/>
      <c r="AD34" s="686" t="s">
        <v>235</v>
      </c>
      <c r="AE34" s="686"/>
      <c r="AF34" s="686"/>
      <c r="AG34" s="686"/>
      <c r="AH34" s="686"/>
      <c r="AI34" s="686"/>
      <c r="AJ34" s="686"/>
      <c r="AK34" s="686"/>
      <c r="AL34" s="628" t="s">
        <v>235</v>
      </c>
      <c r="AM34" s="629"/>
      <c r="AN34" s="629"/>
      <c r="AO34" s="687"/>
      <c r="AP34" s="234"/>
      <c r="AQ34" s="697" t="s">
        <v>317</v>
      </c>
      <c r="AR34" s="698"/>
      <c r="AS34" s="698"/>
      <c r="AT34" s="698"/>
      <c r="AU34" s="698"/>
      <c r="AV34" s="698"/>
      <c r="AW34" s="698"/>
      <c r="AX34" s="698"/>
      <c r="AY34" s="698"/>
      <c r="AZ34" s="698"/>
      <c r="BA34" s="698"/>
      <c r="BB34" s="698"/>
      <c r="BC34" s="698"/>
      <c r="BD34" s="698"/>
      <c r="BE34" s="698"/>
      <c r="BF34" s="699"/>
      <c r="BG34" s="697" t="s">
        <v>318</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319</v>
      </c>
      <c r="CE34" s="664"/>
      <c r="CF34" s="664"/>
      <c r="CG34" s="664"/>
      <c r="CH34" s="664"/>
      <c r="CI34" s="664"/>
      <c r="CJ34" s="664"/>
      <c r="CK34" s="664"/>
      <c r="CL34" s="664"/>
      <c r="CM34" s="664"/>
      <c r="CN34" s="664"/>
      <c r="CO34" s="664"/>
      <c r="CP34" s="664"/>
      <c r="CQ34" s="665"/>
      <c r="CR34" s="623">
        <v>4975051</v>
      </c>
      <c r="CS34" s="626"/>
      <c r="CT34" s="626"/>
      <c r="CU34" s="626"/>
      <c r="CV34" s="626"/>
      <c r="CW34" s="626"/>
      <c r="CX34" s="626"/>
      <c r="CY34" s="627"/>
      <c r="CZ34" s="628">
        <v>13.4</v>
      </c>
      <c r="DA34" s="657"/>
      <c r="DB34" s="657"/>
      <c r="DC34" s="658"/>
      <c r="DD34" s="631">
        <v>3951732</v>
      </c>
      <c r="DE34" s="626"/>
      <c r="DF34" s="626"/>
      <c r="DG34" s="626"/>
      <c r="DH34" s="626"/>
      <c r="DI34" s="626"/>
      <c r="DJ34" s="626"/>
      <c r="DK34" s="627"/>
      <c r="DL34" s="631">
        <v>3737650</v>
      </c>
      <c r="DM34" s="626"/>
      <c r="DN34" s="626"/>
      <c r="DO34" s="626"/>
      <c r="DP34" s="626"/>
      <c r="DQ34" s="626"/>
      <c r="DR34" s="626"/>
      <c r="DS34" s="626"/>
      <c r="DT34" s="626"/>
      <c r="DU34" s="626"/>
      <c r="DV34" s="627"/>
      <c r="DW34" s="628">
        <v>18.899999999999999</v>
      </c>
      <c r="DX34" s="657"/>
      <c r="DY34" s="657"/>
      <c r="DZ34" s="657"/>
      <c r="EA34" s="657"/>
      <c r="EB34" s="657"/>
      <c r="EC34" s="659"/>
    </row>
    <row r="35" spans="2:133" ht="11.25" customHeight="1" x14ac:dyDescent="0.15">
      <c r="B35" s="620" t="s">
        <v>320</v>
      </c>
      <c r="C35" s="621"/>
      <c r="D35" s="621"/>
      <c r="E35" s="621"/>
      <c r="F35" s="621"/>
      <c r="G35" s="621"/>
      <c r="H35" s="621"/>
      <c r="I35" s="621"/>
      <c r="J35" s="621"/>
      <c r="K35" s="621"/>
      <c r="L35" s="621"/>
      <c r="M35" s="621"/>
      <c r="N35" s="621"/>
      <c r="O35" s="621"/>
      <c r="P35" s="621"/>
      <c r="Q35" s="622"/>
      <c r="R35" s="623">
        <v>3791200</v>
      </c>
      <c r="S35" s="626"/>
      <c r="T35" s="626"/>
      <c r="U35" s="626"/>
      <c r="V35" s="626"/>
      <c r="W35" s="626"/>
      <c r="X35" s="626"/>
      <c r="Y35" s="627"/>
      <c r="Z35" s="685">
        <v>10.1</v>
      </c>
      <c r="AA35" s="685"/>
      <c r="AB35" s="685"/>
      <c r="AC35" s="685"/>
      <c r="AD35" s="686" t="s">
        <v>138</v>
      </c>
      <c r="AE35" s="686"/>
      <c r="AF35" s="686"/>
      <c r="AG35" s="686"/>
      <c r="AH35" s="686"/>
      <c r="AI35" s="686"/>
      <c r="AJ35" s="686"/>
      <c r="AK35" s="686"/>
      <c r="AL35" s="628" t="s">
        <v>235</v>
      </c>
      <c r="AM35" s="629"/>
      <c r="AN35" s="629"/>
      <c r="AO35" s="687"/>
      <c r="AP35" s="234"/>
      <c r="AQ35" s="691" t="s">
        <v>321</v>
      </c>
      <c r="AR35" s="692"/>
      <c r="AS35" s="692"/>
      <c r="AT35" s="692"/>
      <c r="AU35" s="692"/>
      <c r="AV35" s="692"/>
      <c r="AW35" s="692"/>
      <c r="AX35" s="692"/>
      <c r="AY35" s="693"/>
      <c r="AZ35" s="688">
        <v>4487250</v>
      </c>
      <c r="BA35" s="689"/>
      <c r="BB35" s="689"/>
      <c r="BC35" s="689"/>
      <c r="BD35" s="689"/>
      <c r="BE35" s="689"/>
      <c r="BF35" s="690"/>
      <c r="BG35" s="694" t="s">
        <v>322</v>
      </c>
      <c r="BH35" s="695"/>
      <c r="BI35" s="695"/>
      <c r="BJ35" s="695"/>
      <c r="BK35" s="695"/>
      <c r="BL35" s="695"/>
      <c r="BM35" s="695"/>
      <c r="BN35" s="695"/>
      <c r="BO35" s="695"/>
      <c r="BP35" s="695"/>
      <c r="BQ35" s="695"/>
      <c r="BR35" s="695"/>
      <c r="BS35" s="695"/>
      <c r="BT35" s="695"/>
      <c r="BU35" s="696"/>
      <c r="BV35" s="688">
        <v>137274</v>
      </c>
      <c r="BW35" s="689"/>
      <c r="BX35" s="689"/>
      <c r="BY35" s="689"/>
      <c r="BZ35" s="689"/>
      <c r="CA35" s="689"/>
      <c r="CB35" s="690"/>
      <c r="CD35" s="667" t="s">
        <v>323</v>
      </c>
      <c r="CE35" s="664"/>
      <c r="CF35" s="664"/>
      <c r="CG35" s="664"/>
      <c r="CH35" s="664"/>
      <c r="CI35" s="664"/>
      <c r="CJ35" s="664"/>
      <c r="CK35" s="664"/>
      <c r="CL35" s="664"/>
      <c r="CM35" s="664"/>
      <c r="CN35" s="664"/>
      <c r="CO35" s="664"/>
      <c r="CP35" s="664"/>
      <c r="CQ35" s="665"/>
      <c r="CR35" s="623">
        <v>90039</v>
      </c>
      <c r="CS35" s="624"/>
      <c r="CT35" s="624"/>
      <c r="CU35" s="624"/>
      <c r="CV35" s="624"/>
      <c r="CW35" s="624"/>
      <c r="CX35" s="624"/>
      <c r="CY35" s="625"/>
      <c r="CZ35" s="628">
        <v>0.2</v>
      </c>
      <c r="DA35" s="657"/>
      <c r="DB35" s="657"/>
      <c r="DC35" s="658"/>
      <c r="DD35" s="631">
        <v>87256</v>
      </c>
      <c r="DE35" s="624"/>
      <c r="DF35" s="624"/>
      <c r="DG35" s="624"/>
      <c r="DH35" s="624"/>
      <c r="DI35" s="624"/>
      <c r="DJ35" s="624"/>
      <c r="DK35" s="625"/>
      <c r="DL35" s="631">
        <v>87256</v>
      </c>
      <c r="DM35" s="624"/>
      <c r="DN35" s="624"/>
      <c r="DO35" s="624"/>
      <c r="DP35" s="624"/>
      <c r="DQ35" s="624"/>
      <c r="DR35" s="624"/>
      <c r="DS35" s="624"/>
      <c r="DT35" s="624"/>
      <c r="DU35" s="624"/>
      <c r="DV35" s="625"/>
      <c r="DW35" s="628">
        <v>0.4</v>
      </c>
      <c r="DX35" s="657"/>
      <c r="DY35" s="657"/>
      <c r="DZ35" s="657"/>
      <c r="EA35" s="657"/>
      <c r="EB35" s="657"/>
      <c r="EC35" s="659"/>
    </row>
    <row r="36" spans="2:133" ht="11.25" customHeight="1" x14ac:dyDescent="0.15">
      <c r="B36" s="620" t="s">
        <v>324</v>
      </c>
      <c r="C36" s="621"/>
      <c r="D36" s="621"/>
      <c r="E36" s="621"/>
      <c r="F36" s="621"/>
      <c r="G36" s="621"/>
      <c r="H36" s="621"/>
      <c r="I36" s="621"/>
      <c r="J36" s="621"/>
      <c r="K36" s="621"/>
      <c r="L36" s="621"/>
      <c r="M36" s="621"/>
      <c r="N36" s="621"/>
      <c r="O36" s="621"/>
      <c r="P36" s="621"/>
      <c r="Q36" s="622"/>
      <c r="R36" s="623" t="s">
        <v>235</v>
      </c>
      <c r="S36" s="626"/>
      <c r="T36" s="626"/>
      <c r="U36" s="626"/>
      <c r="V36" s="626"/>
      <c r="W36" s="626"/>
      <c r="X36" s="626"/>
      <c r="Y36" s="627"/>
      <c r="Z36" s="685" t="s">
        <v>235</v>
      </c>
      <c r="AA36" s="685"/>
      <c r="AB36" s="685"/>
      <c r="AC36" s="685"/>
      <c r="AD36" s="686" t="s">
        <v>235</v>
      </c>
      <c r="AE36" s="686"/>
      <c r="AF36" s="686"/>
      <c r="AG36" s="686"/>
      <c r="AH36" s="686"/>
      <c r="AI36" s="686"/>
      <c r="AJ36" s="686"/>
      <c r="AK36" s="686"/>
      <c r="AL36" s="628" t="s">
        <v>235</v>
      </c>
      <c r="AM36" s="629"/>
      <c r="AN36" s="629"/>
      <c r="AO36" s="687"/>
      <c r="AQ36" s="660" t="s">
        <v>325</v>
      </c>
      <c r="AR36" s="661"/>
      <c r="AS36" s="661"/>
      <c r="AT36" s="661"/>
      <c r="AU36" s="661"/>
      <c r="AV36" s="661"/>
      <c r="AW36" s="661"/>
      <c r="AX36" s="661"/>
      <c r="AY36" s="662"/>
      <c r="AZ36" s="623">
        <v>651762</v>
      </c>
      <c r="BA36" s="626"/>
      <c r="BB36" s="626"/>
      <c r="BC36" s="626"/>
      <c r="BD36" s="624"/>
      <c r="BE36" s="624"/>
      <c r="BF36" s="663"/>
      <c r="BG36" s="667" t="s">
        <v>326</v>
      </c>
      <c r="BH36" s="664"/>
      <c r="BI36" s="664"/>
      <c r="BJ36" s="664"/>
      <c r="BK36" s="664"/>
      <c r="BL36" s="664"/>
      <c r="BM36" s="664"/>
      <c r="BN36" s="664"/>
      <c r="BO36" s="664"/>
      <c r="BP36" s="664"/>
      <c r="BQ36" s="664"/>
      <c r="BR36" s="664"/>
      <c r="BS36" s="664"/>
      <c r="BT36" s="664"/>
      <c r="BU36" s="665"/>
      <c r="BV36" s="623">
        <v>9197</v>
      </c>
      <c r="BW36" s="626"/>
      <c r="BX36" s="626"/>
      <c r="BY36" s="626"/>
      <c r="BZ36" s="626"/>
      <c r="CA36" s="626"/>
      <c r="CB36" s="666"/>
      <c r="CD36" s="667" t="s">
        <v>327</v>
      </c>
      <c r="CE36" s="664"/>
      <c r="CF36" s="664"/>
      <c r="CG36" s="664"/>
      <c r="CH36" s="664"/>
      <c r="CI36" s="664"/>
      <c r="CJ36" s="664"/>
      <c r="CK36" s="664"/>
      <c r="CL36" s="664"/>
      <c r="CM36" s="664"/>
      <c r="CN36" s="664"/>
      <c r="CO36" s="664"/>
      <c r="CP36" s="664"/>
      <c r="CQ36" s="665"/>
      <c r="CR36" s="623">
        <v>5149040</v>
      </c>
      <c r="CS36" s="626"/>
      <c r="CT36" s="626"/>
      <c r="CU36" s="626"/>
      <c r="CV36" s="626"/>
      <c r="CW36" s="626"/>
      <c r="CX36" s="626"/>
      <c r="CY36" s="627"/>
      <c r="CZ36" s="628">
        <v>13.9</v>
      </c>
      <c r="DA36" s="657"/>
      <c r="DB36" s="657"/>
      <c r="DC36" s="658"/>
      <c r="DD36" s="631">
        <v>4127586</v>
      </c>
      <c r="DE36" s="626"/>
      <c r="DF36" s="626"/>
      <c r="DG36" s="626"/>
      <c r="DH36" s="626"/>
      <c r="DI36" s="626"/>
      <c r="DJ36" s="626"/>
      <c r="DK36" s="627"/>
      <c r="DL36" s="631">
        <v>3027824</v>
      </c>
      <c r="DM36" s="626"/>
      <c r="DN36" s="626"/>
      <c r="DO36" s="626"/>
      <c r="DP36" s="626"/>
      <c r="DQ36" s="626"/>
      <c r="DR36" s="626"/>
      <c r="DS36" s="626"/>
      <c r="DT36" s="626"/>
      <c r="DU36" s="626"/>
      <c r="DV36" s="627"/>
      <c r="DW36" s="628">
        <v>15.3</v>
      </c>
      <c r="DX36" s="657"/>
      <c r="DY36" s="657"/>
      <c r="DZ36" s="657"/>
      <c r="EA36" s="657"/>
      <c r="EB36" s="657"/>
      <c r="EC36" s="659"/>
    </row>
    <row r="37" spans="2:133" ht="11.25" customHeight="1" x14ac:dyDescent="0.15">
      <c r="B37" s="620" t="s">
        <v>328</v>
      </c>
      <c r="C37" s="621"/>
      <c r="D37" s="621"/>
      <c r="E37" s="621"/>
      <c r="F37" s="621"/>
      <c r="G37" s="621"/>
      <c r="H37" s="621"/>
      <c r="I37" s="621"/>
      <c r="J37" s="621"/>
      <c r="K37" s="621"/>
      <c r="L37" s="621"/>
      <c r="M37" s="621"/>
      <c r="N37" s="621"/>
      <c r="O37" s="621"/>
      <c r="P37" s="621"/>
      <c r="Q37" s="622"/>
      <c r="R37" s="623">
        <v>1198900</v>
      </c>
      <c r="S37" s="626"/>
      <c r="T37" s="626"/>
      <c r="U37" s="626"/>
      <c r="V37" s="626"/>
      <c r="W37" s="626"/>
      <c r="X37" s="626"/>
      <c r="Y37" s="627"/>
      <c r="Z37" s="685">
        <v>3.2</v>
      </c>
      <c r="AA37" s="685"/>
      <c r="AB37" s="685"/>
      <c r="AC37" s="685"/>
      <c r="AD37" s="686" t="s">
        <v>235</v>
      </c>
      <c r="AE37" s="686"/>
      <c r="AF37" s="686"/>
      <c r="AG37" s="686"/>
      <c r="AH37" s="686"/>
      <c r="AI37" s="686"/>
      <c r="AJ37" s="686"/>
      <c r="AK37" s="686"/>
      <c r="AL37" s="628" t="s">
        <v>235</v>
      </c>
      <c r="AM37" s="629"/>
      <c r="AN37" s="629"/>
      <c r="AO37" s="687"/>
      <c r="AQ37" s="660" t="s">
        <v>329</v>
      </c>
      <c r="AR37" s="661"/>
      <c r="AS37" s="661"/>
      <c r="AT37" s="661"/>
      <c r="AU37" s="661"/>
      <c r="AV37" s="661"/>
      <c r="AW37" s="661"/>
      <c r="AX37" s="661"/>
      <c r="AY37" s="662"/>
      <c r="AZ37" s="623">
        <v>303110</v>
      </c>
      <c r="BA37" s="626"/>
      <c r="BB37" s="626"/>
      <c r="BC37" s="626"/>
      <c r="BD37" s="624"/>
      <c r="BE37" s="624"/>
      <c r="BF37" s="663"/>
      <c r="BG37" s="667" t="s">
        <v>330</v>
      </c>
      <c r="BH37" s="664"/>
      <c r="BI37" s="664"/>
      <c r="BJ37" s="664"/>
      <c r="BK37" s="664"/>
      <c r="BL37" s="664"/>
      <c r="BM37" s="664"/>
      <c r="BN37" s="664"/>
      <c r="BO37" s="664"/>
      <c r="BP37" s="664"/>
      <c r="BQ37" s="664"/>
      <c r="BR37" s="664"/>
      <c r="BS37" s="664"/>
      <c r="BT37" s="664"/>
      <c r="BU37" s="665"/>
      <c r="BV37" s="623">
        <v>12517</v>
      </c>
      <c r="BW37" s="626"/>
      <c r="BX37" s="626"/>
      <c r="BY37" s="626"/>
      <c r="BZ37" s="626"/>
      <c r="CA37" s="626"/>
      <c r="CB37" s="666"/>
      <c r="CD37" s="667" t="s">
        <v>331</v>
      </c>
      <c r="CE37" s="664"/>
      <c r="CF37" s="664"/>
      <c r="CG37" s="664"/>
      <c r="CH37" s="664"/>
      <c r="CI37" s="664"/>
      <c r="CJ37" s="664"/>
      <c r="CK37" s="664"/>
      <c r="CL37" s="664"/>
      <c r="CM37" s="664"/>
      <c r="CN37" s="664"/>
      <c r="CO37" s="664"/>
      <c r="CP37" s="664"/>
      <c r="CQ37" s="665"/>
      <c r="CR37" s="623">
        <v>2160399</v>
      </c>
      <c r="CS37" s="624"/>
      <c r="CT37" s="624"/>
      <c r="CU37" s="624"/>
      <c r="CV37" s="624"/>
      <c r="CW37" s="624"/>
      <c r="CX37" s="624"/>
      <c r="CY37" s="625"/>
      <c r="CZ37" s="628">
        <v>5.8</v>
      </c>
      <c r="DA37" s="657"/>
      <c r="DB37" s="657"/>
      <c r="DC37" s="658"/>
      <c r="DD37" s="631">
        <v>2160399</v>
      </c>
      <c r="DE37" s="624"/>
      <c r="DF37" s="624"/>
      <c r="DG37" s="624"/>
      <c r="DH37" s="624"/>
      <c r="DI37" s="624"/>
      <c r="DJ37" s="624"/>
      <c r="DK37" s="625"/>
      <c r="DL37" s="631">
        <v>2074622</v>
      </c>
      <c r="DM37" s="624"/>
      <c r="DN37" s="624"/>
      <c r="DO37" s="624"/>
      <c r="DP37" s="624"/>
      <c r="DQ37" s="624"/>
      <c r="DR37" s="624"/>
      <c r="DS37" s="624"/>
      <c r="DT37" s="624"/>
      <c r="DU37" s="624"/>
      <c r="DV37" s="625"/>
      <c r="DW37" s="628">
        <v>10.5</v>
      </c>
      <c r="DX37" s="657"/>
      <c r="DY37" s="657"/>
      <c r="DZ37" s="657"/>
      <c r="EA37" s="657"/>
      <c r="EB37" s="657"/>
      <c r="EC37" s="659"/>
    </row>
    <row r="38" spans="2:133" ht="11.25" customHeight="1" x14ac:dyDescent="0.15">
      <c r="B38" s="635" t="s">
        <v>332</v>
      </c>
      <c r="C38" s="636"/>
      <c r="D38" s="636"/>
      <c r="E38" s="636"/>
      <c r="F38" s="636"/>
      <c r="G38" s="636"/>
      <c r="H38" s="636"/>
      <c r="I38" s="636"/>
      <c r="J38" s="636"/>
      <c r="K38" s="636"/>
      <c r="L38" s="636"/>
      <c r="M38" s="636"/>
      <c r="N38" s="636"/>
      <c r="O38" s="636"/>
      <c r="P38" s="636"/>
      <c r="Q38" s="637"/>
      <c r="R38" s="638">
        <v>37648347</v>
      </c>
      <c r="S38" s="675"/>
      <c r="T38" s="675"/>
      <c r="U38" s="675"/>
      <c r="V38" s="675"/>
      <c r="W38" s="675"/>
      <c r="X38" s="675"/>
      <c r="Y38" s="680"/>
      <c r="Z38" s="681">
        <v>100</v>
      </c>
      <c r="AA38" s="681"/>
      <c r="AB38" s="681"/>
      <c r="AC38" s="681"/>
      <c r="AD38" s="682">
        <v>18534122</v>
      </c>
      <c r="AE38" s="682"/>
      <c r="AF38" s="682"/>
      <c r="AG38" s="682"/>
      <c r="AH38" s="682"/>
      <c r="AI38" s="682"/>
      <c r="AJ38" s="682"/>
      <c r="AK38" s="682"/>
      <c r="AL38" s="641">
        <v>100</v>
      </c>
      <c r="AM38" s="683"/>
      <c r="AN38" s="683"/>
      <c r="AO38" s="684"/>
      <c r="AQ38" s="660" t="s">
        <v>333</v>
      </c>
      <c r="AR38" s="661"/>
      <c r="AS38" s="661"/>
      <c r="AT38" s="661"/>
      <c r="AU38" s="661"/>
      <c r="AV38" s="661"/>
      <c r="AW38" s="661"/>
      <c r="AX38" s="661"/>
      <c r="AY38" s="662"/>
      <c r="AZ38" s="623">
        <v>145758</v>
      </c>
      <c r="BA38" s="626"/>
      <c r="BB38" s="626"/>
      <c r="BC38" s="626"/>
      <c r="BD38" s="624"/>
      <c r="BE38" s="624"/>
      <c r="BF38" s="663"/>
      <c r="BG38" s="667" t="s">
        <v>334</v>
      </c>
      <c r="BH38" s="664"/>
      <c r="BI38" s="664"/>
      <c r="BJ38" s="664"/>
      <c r="BK38" s="664"/>
      <c r="BL38" s="664"/>
      <c r="BM38" s="664"/>
      <c r="BN38" s="664"/>
      <c r="BO38" s="664"/>
      <c r="BP38" s="664"/>
      <c r="BQ38" s="664"/>
      <c r="BR38" s="664"/>
      <c r="BS38" s="664"/>
      <c r="BT38" s="664"/>
      <c r="BU38" s="665"/>
      <c r="BV38" s="623">
        <v>20040</v>
      </c>
      <c r="BW38" s="626"/>
      <c r="BX38" s="626"/>
      <c r="BY38" s="626"/>
      <c r="BZ38" s="626"/>
      <c r="CA38" s="626"/>
      <c r="CB38" s="666"/>
      <c r="CD38" s="667" t="s">
        <v>335</v>
      </c>
      <c r="CE38" s="664"/>
      <c r="CF38" s="664"/>
      <c r="CG38" s="664"/>
      <c r="CH38" s="664"/>
      <c r="CI38" s="664"/>
      <c r="CJ38" s="664"/>
      <c r="CK38" s="664"/>
      <c r="CL38" s="664"/>
      <c r="CM38" s="664"/>
      <c r="CN38" s="664"/>
      <c r="CO38" s="664"/>
      <c r="CP38" s="664"/>
      <c r="CQ38" s="665"/>
      <c r="CR38" s="623">
        <v>3595703</v>
      </c>
      <c r="CS38" s="626"/>
      <c r="CT38" s="626"/>
      <c r="CU38" s="626"/>
      <c r="CV38" s="626"/>
      <c r="CW38" s="626"/>
      <c r="CX38" s="626"/>
      <c r="CY38" s="627"/>
      <c r="CZ38" s="628">
        <v>9.6999999999999993</v>
      </c>
      <c r="DA38" s="657"/>
      <c r="DB38" s="657"/>
      <c r="DC38" s="658"/>
      <c r="DD38" s="631">
        <v>2983381</v>
      </c>
      <c r="DE38" s="626"/>
      <c r="DF38" s="626"/>
      <c r="DG38" s="626"/>
      <c r="DH38" s="626"/>
      <c r="DI38" s="626"/>
      <c r="DJ38" s="626"/>
      <c r="DK38" s="627"/>
      <c r="DL38" s="631">
        <v>2602996</v>
      </c>
      <c r="DM38" s="626"/>
      <c r="DN38" s="626"/>
      <c r="DO38" s="626"/>
      <c r="DP38" s="626"/>
      <c r="DQ38" s="626"/>
      <c r="DR38" s="626"/>
      <c r="DS38" s="626"/>
      <c r="DT38" s="626"/>
      <c r="DU38" s="626"/>
      <c r="DV38" s="627"/>
      <c r="DW38" s="628">
        <v>13.2</v>
      </c>
      <c r="DX38" s="657"/>
      <c r="DY38" s="657"/>
      <c r="DZ38" s="657"/>
      <c r="EA38" s="657"/>
      <c r="EB38" s="657"/>
      <c r="EC38" s="659"/>
    </row>
    <row r="39" spans="2:133" ht="11.25" customHeight="1" x14ac:dyDescent="0.15">
      <c r="AQ39" s="660" t="s">
        <v>336</v>
      </c>
      <c r="AR39" s="661"/>
      <c r="AS39" s="661"/>
      <c r="AT39" s="661"/>
      <c r="AU39" s="661"/>
      <c r="AV39" s="661"/>
      <c r="AW39" s="661"/>
      <c r="AX39" s="661"/>
      <c r="AY39" s="662"/>
      <c r="AZ39" s="623">
        <v>28040</v>
      </c>
      <c r="BA39" s="626"/>
      <c r="BB39" s="626"/>
      <c r="BC39" s="626"/>
      <c r="BD39" s="624"/>
      <c r="BE39" s="624"/>
      <c r="BF39" s="663"/>
      <c r="BG39" s="668" t="s">
        <v>337</v>
      </c>
      <c r="BH39" s="669"/>
      <c r="BI39" s="669"/>
      <c r="BJ39" s="669"/>
      <c r="BK39" s="669"/>
      <c r="BL39" s="235"/>
      <c r="BM39" s="664" t="s">
        <v>338</v>
      </c>
      <c r="BN39" s="664"/>
      <c r="BO39" s="664"/>
      <c r="BP39" s="664"/>
      <c r="BQ39" s="664"/>
      <c r="BR39" s="664"/>
      <c r="BS39" s="664"/>
      <c r="BT39" s="664"/>
      <c r="BU39" s="665"/>
      <c r="BV39" s="623">
        <v>96</v>
      </c>
      <c r="BW39" s="626"/>
      <c r="BX39" s="626"/>
      <c r="BY39" s="626"/>
      <c r="BZ39" s="626"/>
      <c r="CA39" s="626"/>
      <c r="CB39" s="666"/>
      <c r="CD39" s="667" t="s">
        <v>339</v>
      </c>
      <c r="CE39" s="664"/>
      <c r="CF39" s="664"/>
      <c r="CG39" s="664"/>
      <c r="CH39" s="664"/>
      <c r="CI39" s="664"/>
      <c r="CJ39" s="664"/>
      <c r="CK39" s="664"/>
      <c r="CL39" s="664"/>
      <c r="CM39" s="664"/>
      <c r="CN39" s="664"/>
      <c r="CO39" s="664"/>
      <c r="CP39" s="664"/>
      <c r="CQ39" s="665"/>
      <c r="CR39" s="623">
        <v>2202833</v>
      </c>
      <c r="CS39" s="624"/>
      <c r="CT39" s="624"/>
      <c r="CU39" s="624"/>
      <c r="CV39" s="624"/>
      <c r="CW39" s="624"/>
      <c r="CX39" s="624"/>
      <c r="CY39" s="625"/>
      <c r="CZ39" s="628">
        <v>5.9</v>
      </c>
      <c r="DA39" s="657"/>
      <c r="DB39" s="657"/>
      <c r="DC39" s="658"/>
      <c r="DD39" s="631">
        <v>1288144</v>
      </c>
      <c r="DE39" s="624"/>
      <c r="DF39" s="624"/>
      <c r="DG39" s="624"/>
      <c r="DH39" s="624"/>
      <c r="DI39" s="624"/>
      <c r="DJ39" s="624"/>
      <c r="DK39" s="625"/>
      <c r="DL39" s="631" t="s">
        <v>235</v>
      </c>
      <c r="DM39" s="624"/>
      <c r="DN39" s="624"/>
      <c r="DO39" s="624"/>
      <c r="DP39" s="624"/>
      <c r="DQ39" s="624"/>
      <c r="DR39" s="624"/>
      <c r="DS39" s="624"/>
      <c r="DT39" s="624"/>
      <c r="DU39" s="624"/>
      <c r="DV39" s="625"/>
      <c r="DW39" s="628" t="s">
        <v>235</v>
      </c>
      <c r="DX39" s="657"/>
      <c r="DY39" s="657"/>
      <c r="DZ39" s="657"/>
      <c r="EA39" s="657"/>
      <c r="EB39" s="657"/>
      <c r="EC39" s="659"/>
    </row>
    <row r="40" spans="2:133" ht="11.25" customHeight="1" x14ac:dyDescent="0.15">
      <c r="AQ40" s="660" t="s">
        <v>340</v>
      </c>
      <c r="AR40" s="661"/>
      <c r="AS40" s="661"/>
      <c r="AT40" s="661"/>
      <c r="AU40" s="661"/>
      <c r="AV40" s="661"/>
      <c r="AW40" s="661"/>
      <c r="AX40" s="661"/>
      <c r="AY40" s="662"/>
      <c r="AZ40" s="623">
        <v>821187</v>
      </c>
      <c r="BA40" s="626"/>
      <c r="BB40" s="626"/>
      <c r="BC40" s="626"/>
      <c r="BD40" s="624"/>
      <c r="BE40" s="624"/>
      <c r="BF40" s="663"/>
      <c r="BG40" s="668"/>
      <c r="BH40" s="669"/>
      <c r="BI40" s="669"/>
      <c r="BJ40" s="669"/>
      <c r="BK40" s="669"/>
      <c r="BL40" s="235"/>
      <c r="BM40" s="664" t="s">
        <v>341</v>
      </c>
      <c r="BN40" s="664"/>
      <c r="BO40" s="664"/>
      <c r="BP40" s="664"/>
      <c r="BQ40" s="664"/>
      <c r="BR40" s="664"/>
      <c r="BS40" s="664"/>
      <c r="BT40" s="664"/>
      <c r="BU40" s="665"/>
      <c r="BV40" s="623" t="s">
        <v>235</v>
      </c>
      <c r="BW40" s="626"/>
      <c r="BX40" s="626"/>
      <c r="BY40" s="626"/>
      <c r="BZ40" s="626"/>
      <c r="CA40" s="626"/>
      <c r="CB40" s="666"/>
      <c r="CD40" s="667" t="s">
        <v>342</v>
      </c>
      <c r="CE40" s="664"/>
      <c r="CF40" s="664"/>
      <c r="CG40" s="664"/>
      <c r="CH40" s="664"/>
      <c r="CI40" s="664"/>
      <c r="CJ40" s="664"/>
      <c r="CK40" s="664"/>
      <c r="CL40" s="664"/>
      <c r="CM40" s="664"/>
      <c r="CN40" s="664"/>
      <c r="CO40" s="664"/>
      <c r="CP40" s="664"/>
      <c r="CQ40" s="665"/>
      <c r="CR40" s="623">
        <v>447258</v>
      </c>
      <c r="CS40" s="626"/>
      <c r="CT40" s="626"/>
      <c r="CU40" s="626"/>
      <c r="CV40" s="626"/>
      <c r="CW40" s="626"/>
      <c r="CX40" s="626"/>
      <c r="CY40" s="627"/>
      <c r="CZ40" s="628">
        <v>1.2</v>
      </c>
      <c r="DA40" s="657"/>
      <c r="DB40" s="657"/>
      <c r="DC40" s="658"/>
      <c r="DD40" s="631">
        <v>3358</v>
      </c>
      <c r="DE40" s="626"/>
      <c r="DF40" s="626"/>
      <c r="DG40" s="626"/>
      <c r="DH40" s="626"/>
      <c r="DI40" s="626"/>
      <c r="DJ40" s="626"/>
      <c r="DK40" s="627"/>
      <c r="DL40" s="631" t="s">
        <v>235</v>
      </c>
      <c r="DM40" s="626"/>
      <c r="DN40" s="626"/>
      <c r="DO40" s="626"/>
      <c r="DP40" s="626"/>
      <c r="DQ40" s="626"/>
      <c r="DR40" s="626"/>
      <c r="DS40" s="626"/>
      <c r="DT40" s="626"/>
      <c r="DU40" s="626"/>
      <c r="DV40" s="627"/>
      <c r="DW40" s="628" t="s">
        <v>235</v>
      </c>
      <c r="DX40" s="657"/>
      <c r="DY40" s="657"/>
      <c r="DZ40" s="657"/>
      <c r="EA40" s="657"/>
      <c r="EB40" s="657"/>
      <c r="EC40" s="659"/>
    </row>
    <row r="41" spans="2:133" ht="11.25" customHeight="1" x14ac:dyDescent="0.15">
      <c r="AQ41" s="672" t="s">
        <v>343</v>
      </c>
      <c r="AR41" s="673"/>
      <c r="AS41" s="673"/>
      <c r="AT41" s="673"/>
      <c r="AU41" s="673"/>
      <c r="AV41" s="673"/>
      <c r="AW41" s="673"/>
      <c r="AX41" s="673"/>
      <c r="AY41" s="674"/>
      <c r="AZ41" s="638">
        <v>2537393</v>
      </c>
      <c r="BA41" s="675"/>
      <c r="BB41" s="675"/>
      <c r="BC41" s="675"/>
      <c r="BD41" s="639"/>
      <c r="BE41" s="639"/>
      <c r="BF41" s="676"/>
      <c r="BG41" s="670"/>
      <c r="BH41" s="671"/>
      <c r="BI41" s="671"/>
      <c r="BJ41" s="671"/>
      <c r="BK41" s="671"/>
      <c r="BL41" s="236"/>
      <c r="BM41" s="677" t="s">
        <v>344</v>
      </c>
      <c r="BN41" s="677"/>
      <c r="BO41" s="677"/>
      <c r="BP41" s="677"/>
      <c r="BQ41" s="677"/>
      <c r="BR41" s="677"/>
      <c r="BS41" s="677"/>
      <c r="BT41" s="677"/>
      <c r="BU41" s="678"/>
      <c r="BV41" s="638">
        <v>338</v>
      </c>
      <c r="BW41" s="675"/>
      <c r="BX41" s="675"/>
      <c r="BY41" s="675"/>
      <c r="BZ41" s="675"/>
      <c r="CA41" s="675"/>
      <c r="CB41" s="679"/>
      <c r="CD41" s="667" t="s">
        <v>345</v>
      </c>
      <c r="CE41" s="664"/>
      <c r="CF41" s="664"/>
      <c r="CG41" s="664"/>
      <c r="CH41" s="664"/>
      <c r="CI41" s="664"/>
      <c r="CJ41" s="664"/>
      <c r="CK41" s="664"/>
      <c r="CL41" s="664"/>
      <c r="CM41" s="664"/>
      <c r="CN41" s="664"/>
      <c r="CO41" s="664"/>
      <c r="CP41" s="664"/>
      <c r="CQ41" s="665"/>
      <c r="CR41" s="623" t="s">
        <v>235</v>
      </c>
      <c r="CS41" s="624"/>
      <c r="CT41" s="624"/>
      <c r="CU41" s="624"/>
      <c r="CV41" s="624"/>
      <c r="CW41" s="624"/>
      <c r="CX41" s="624"/>
      <c r="CY41" s="625"/>
      <c r="CZ41" s="628" t="s">
        <v>235</v>
      </c>
      <c r="DA41" s="657"/>
      <c r="DB41" s="657"/>
      <c r="DC41" s="658"/>
      <c r="DD41" s="631" t="s">
        <v>235</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347</v>
      </c>
      <c r="CE42" s="621"/>
      <c r="CF42" s="621"/>
      <c r="CG42" s="621"/>
      <c r="CH42" s="621"/>
      <c r="CI42" s="621"/>
      <c r="CJ42" s="621"/>
      <c r="CK42" s="621"/>
      <c r="CL42" s="621"/>
      <c r="CM42" s="621"/>
      <c r="CN42" s="621"/>
      <c r="CO42" s="621"/>
      <c r="CP42" s="621"/>
      <c r="CQ42" s="622"/>
      <c r="CR42" s="623">
        <v>4128985</v>
      </c>
      <c r="CS42" s="626"/>
      <c r="CT42" s="626"/>
      <c r="CU42" s="626"/>
      <c r="CV42" s="626"/>
      <c r="CW42" s="626"/>
      <c r="CX42" s="626"/>
      <c r="CY42" s="627"/>
      <c r="CZ42" s="628">
        <v>11.1</v>
      </c>
      <c r="DA42" s="629"/>
      <c r="DB42" s="629"/>
      <c r="DC42" s="630"/>
      <c r="DD42" s="631">
        <v>1123163</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349</v>
      </c>
      <c r="CE43" s="621"/>
      <c r="CF43" s="621"/>
      <c r="CG43" s="621"/>
      <c r="CH43" s="621"/>
      <c r="CI43" s="621"/>
      <c r="CJ43" s="621"/>
      <c r="CK43" s="621"/>
      <c r="CL43" s="621"/>
      <c r="CM43" s="621"/>
      <c r="CN43" s="621"/>
      <c r="CO43" s="621"/>
      <c r="CP43" s="621"/>
      <c r="CQ43" s="622"/>
      <c r="CR43" s="623">
        <v>44910</v>
      </c>
      <c r="CS43" s="624"/>
      <c r="CT43" s="624"/>
      <c r="CU43" s="624"/>
      <c r="CV43" s="624"/>
      <c r="CW43" s="624"/>
      <c r="CX43" s="624"/>
      <c r="CY43" s="625"/>
      <c r="CZ43" s="628">
        <v>0.1</v>
      </c>
      <c r="DA43" s="657"/>
      <c r="DB43" s="657"/>
      <c r="DC43" s="658"/>
      <c r="DD43" s="631">
        <v>44910</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350</v>
      </c>
      <c r="CD44" s="651" t="s">
        <v>302</v>
      </c>
      <c r="CE44" s="652"/>
      <c r="CF44" s="620" t="s">
        <v>351</v>
      </c>
      <c r="CG44" s="621"/>
      <c r="CH44" s="621"/>
      <c r="CI44" s="621"/>
      <c r="CJ44" s="621"/>
      <c r="CK44" s="621"/>
      <c r="CL44" s="621"/>
      <c r="CM44" s="621"/>
      <c r="CN44" s="621"/>
      <c r="CO44" s="621"/>
      <c r="CP44" s="621"/>
      <c r="CQ44" s="622"/>
      <c r="CR44" s="623">
        <v>4032027</v>
      </c>
      <c r="CS44" s="626"/>
      <c r="CT44" s="626"/>
      <c r="CU44" s="626"/>
      <c r="CV44" s="626"/>
      <c r="CW44" s="626"/>
      <c r="CX44" s="626"/>
      <c r="CY44" s="627"/>
      <c r="CZ44" s="628">
        <v>10.9</v>
      </c>
      <c r="DA44" s="629"/>
      <c r="DB44" s="629"/>
      <c r="DC44" s="630"/>
      <c r="DD44" s="631">
        <v>1096521</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352</v>
      </c>
      <c r="CG45" s="621"/>
      <c r="CH45" s="621"/>
      <c r="CI45" s="621"/>
      <c r="CJ45" s="621"/>
      <c r="CK45" s="621"/>
      <c r="CL45" s="621"/>
      <c r="CM45" s="621"/>
      <c r="CN45" s="621"/>
      <c r="CO45" s="621"/>
      <c r="CP45" s="621"/>
      <c r="CQ45" s="622"/>
      <c r="CR45" s="623">
        <v>1744280</v>
      </c>
      <c r="CS45" s="624"/>
      <c r="CT45" s="624"/>
      <c r="CU45" s="624"/>
      <c r="CV45" s="624"/>
      <c r="CW45" s="624"/>
      <c r="CX45" s="624"/>
      <c r="CY45" s="625"/>
      <c r="CZ45" s="628">
        <v>4.7</v>
      </c>
      <c r="DA45" s="657"/>
      <c r="DB45" s="657"/>
      <c r="DC45" s="658"/>
      <c r="DD45" s="631">
        <v>167127</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353</v>
      </c>
      <c r="CG46" s="621"/>
      <c r="CH46" s="621"/>
      <c r="CI46" s="621"/>
      <c r="CJ46" s="621"/>
      <c r="CK46" s="621"/>
      <c r="CL46" s="621"/>
      <c r="CM46" s="621"/>
      <c r="CN46" s="621"/>
      <c r="CO46" s="621"/>
      <c r="CP46" s="621"/>
      <c r="CQ46" s="622"/>
      <c r="CR46" s="623">
        <v>2228506</v>
      </c>
      <c r="CS46" s="626"/>
      <c r="CT46" s="626"/>
      <c r="CU46" s="626"/>
      <c r="CV46" s="626"/>
      <c r="CW46" s="626"/>
      <c r="CX46" s="626"/>
      <c r="CY46" s="627"/>
      <c r="CZ46" s="628">
        <v>6</v>
      </c>
      <c r="DA46" s="629"/>
      <c r="DB46" s="629"/>
      <c r="DC46" s="630"/>
      <c r="DD46" s="631">
        <v>912553</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354</v>
      </c>
      <c r="CG47" s="621"/>
      <c r="CH47" s="621"/>
      <c r="CI47" s="621"/>
      <c r="CJ47" s="621"/>
      <c r="CK47" s="621"/>
      <c r="CL47" s="621"/>
      <c r="CM47" s="621"/>
      <c r="CN47" s="621"/>
      <c r="CO47" s="621"/>
      <c r="CP47" s="621"/>
      <c r="CQ47" s="622"/>
      <c r="CR47" s="623">
        <v>96958</v>
      </c>
      <c r="CS47" s="624"/>
      <c r="CT47" s="624"/>
      <c r="CU47" s="624"/>
      <c r="CV47" s="624"/>
      <c r="CW47" s="624"/>
      <c r="CX47" s="624"/>
      <c r="CY47" s="625"/>
      <c r="CZ47" s="628">
        <v>0.3</v>
      </c>
      <c r="DA47" s="657"/>
      <c r="DB47" s="657"/>
      <c r="DC47" s="658"/>
      <c r="DD47" s="631">
        <v>26642</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355</v>
      </c>
      <c r="CG48" s="621"/>
      <c r="CH48" s="621"/>
      <c r="CI48" s="621"/>
      <c r="CJ48" s="621"/>
      <c r="CK48" s="621"/>
      <c r="CL48" s="621"/>
      <c r="CM48" s="621"/>
      <c r="CN48" s="621"/>
      <c r="CO48" s="621"/>
      <c r="CP48" s="621"/>
      <c r="CQ48" s="622"/>
      <c r="CR48" s="623" t="s">
        <v>235</v>
      </c>
      <c r="CS48" s="626"/>
      <c r="CT48" s="626"/>
      <c r="CU48" s="626"/>
      <c r="CV48" s="626"/>
      <c r="CW48" s="626"/>
      <c r="CX48" s="626"/>
      <c r="CY48" s="627"/>
      <c r="CZ48" s="628" t="s">
        <v>235</v>
      </c>
      <c r="DA48" s="629"/>
      <c r="DB48" s="629"/>
      <c r="DC48" s="630"/>
      <c r="DD48" s="631" t="s">
        <v>235</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356</v>
      </c>
      <c r="CE49" s="636"/>
      <c r="CF49" s="636"/>
      <c r="CG49" s="636"/>
      <c r="CH49" s="636"/>
      <c r="CI49" s="636"/>
      <c r="CJ49" s="636"/>
      <c r="CK49" s="636"/>
      <c r="CL49" s="636"/>
      <c r="CM49" s="636"/>
      <c r="CN49" s="636"/>
      <c r="CO49" s="636"/>
      <c r="CP49" s="636"/>
      <c r="CQ49" s="637"/>
      <c r="CR49" s="638">
        <v>37092703</v>
      </c>
      <c r="CS49" s="639"/>
      <c r="CT49" s="639"/>
      <c r="CU49" s="639"/>
      <c r="CV49" s="639"/>
      <c r="CW49" s="639"/>
      <c r="CX49" s="639"/>
      <c r="CY49" s="640"/>
      <c r="CZ49" s="641">
        <v>100</v>
      </c>
      <c r="DA49" s="642"/>
      <c r="DB49" s="642"/>
      <c r="DC49" s="643"/>
      <c r="DD49" s="644">
        <v>23298358</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cT/ytOYBMj5ZSX7ukDcia1aI6N2k14n4gb1xtAgh8bDRfetLenMToUhEAoz7+GrYcdQ2XBjTHT9emu73L4RiFw==" saltValue="zDoVfOYomhY0YSQFoGkcn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5" zoomScale="70" zoomScaleNormal="25" zoomScaleSheetLayoutView="70" workbookViewId="0">
      <selection activeCell="AK33" sqref="AK33:AO33"/>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358</v>
      </c>
      <c r="DK2" s="1162"/>
      <c r="DL2" s="1162"/>
      <c r="DM2" s="1162"/>
      <c r="DN2" s="1162"/>
      <c r="DO2" s="1163"/>
      <c r="DP2" s="249"/>
      <c r="DQ2" s="1161" t="s">
        <v>359</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360</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362</v>
      </c>
      <c r="B5" s="1047"/>
      <c r="C5" s="1047"/>
      <c r="D5" s="1047"/>
      <c r="E5" s="1047"/>
      <c r="F5" s="1047"/>
      <c r="G5" s="1047"/>
      <c r="H5" s="1047"/>
      <c r="I5" s="1047"/>
      <c r="J5" s="1047"/>
      <c r="K5" s="1047"/>
      <c r="L5" s="1047"/>
      <c r="M5" s="1047"/>
      <c r="N5" s="1047"/>
      <c r="O5" s="1047"/>
      <c r="P5" s="1048"/>
      <c r="Q5" s="1052" t="s">
        <v>363</v>
      </c>
      <c r="R5" s="1053"/>
      <c r="S5" s="1053"/>
      <c r="T5" s="1053"/>
      <c r="U5" s="1054"/>
      <c r="V5" s="1052" t="s">
        <v>364</v>
      </c>
      <c r="W5" s="1053"/>
      <c r="X5" s="1053"/>
      <c r="Y5" s="1053"/>
      <c r="Z5" s="1054"/>
      <c r="AA5" s="1052" t="s">
        <v>365</v>
      </c>
      <c r="AB5" s="1053"/>
      <c r="AC5" s="1053"/>
      <c r="AD5" s="1053"/>
      <c r="AE5" s="1053"/>
      <c r="AF5" s="1164" t="s">
        <v>366</v>
      </c>
      <c r="AG5" s="1053"/>
      <c r="AH5" s="1053"/>
      <c r="AI5" s="1053"/>
      <c r="AJ5" s="1068"/>
      <c r="AK5" s="1053" t="s">
        <v>367</v>
      </c>
      <c r="AL5" s="1053"/>
      <c r="AM5" s="1053"/>
      <c r="AN5" s="1053"/>
      <c r="AO5" s="1054"/>
      <c r="AP5" s="1052" t="s">
        <v>368</v>
      </c>
      <c r="AQ5" s="1053"/>
      <c r="AR5" s="1053"/>
      <c r="AS5" s="1053"/>
      <c r="AT5" s="1054"/>
      <c r="AU5" s="1052" t="s">
        <v>369</v>
      </c>
      <c r="AV5" s="1053"/>
      <c r="AW5" s="1053"/>
      <c r="AX5" s="1053"/>
      <c r="AY5" s="1068"/>
      <c r="AZ5" s="256"/>
      <c r="BA5" s="256"/>
      <c r="BB5" s="256"/>
      <c r="BC5" s="256"/>
      <c r="BD5" s="256"/>
      <c r="BE5" s="257"/>
      <c r="BF5" s="257"/>
      <c r="BG5" s="257"/>
      <c r="BH5" s="257"/>
      <c r="BI5" s="257"/>
      <c r="BJ5" s="257"/>
      <c r="BK5" s="257"/>
      <c r="BL5" s="257"/>
      <c r="BM5" s="257"/>
      <c r="BN5" s="257"/>
      <c r="BO5" s="257"/>
      <c r="BP5" s="257"/>
      <c r="BQ5" s="1046" t="s">
        <v>370</v>
      </c>
      <c r="BR5" s="1047"/>
      <c r="BS5" s="1047"/>
      <c r="BT5" s="1047"/>
      <c r="BU5" s="1047"/>
      <c r="BV5" s="1047"/>
      <c r="BW5" s="1047"/>
      <c r="BX5" s="1047"/>
      <c r="BY5" s="1047"/>
      <c r="BZ5" s="1047"/>
      <c r="CA5" s="1047"/>
      <c r="CB5" s="1047"/>
      <c r="CC5" s="1047"/>
      <c r="CD5" s="1047"/>
      <c r="CE5" s="1047"/>
      <c r="CF5" s="1047"/>
      <c r="CG5" s="1048"/>
      <c r="CH5" s="1052" t="s">
        <v>371</v>
      </c>
      <c r="CI5" s="1053"/>
      <c r="CJ5" s="1053"/>
      <c r="CK5" s="1053"/>
      <c r="CL5" s="1054"/>
      <c r="CM5" s="1052" t="s">
        <v>372</v>
      </c>
      <c r="CN5" s="1053"/>
      <c r="CO5" s="1053"/>
      <c r="CP5" s="1053"/>
      <c r="CQ5" s="1054"/>
      <c r="CR5" s="1052" t="s">
        <v>373</v>
      </c>
      <c r="CS5" s="1053"/>
      <c r="CT5" s="1053"/>
      <c r="CU5" s="1053"/>
      <c r="CV5" s="1054"/>
      <c r="CW5" s="1052" t="s">
        <v>374</v>
      </c>
      <c r="CX5" s="1053"/>
      <c r="CY5" s="1053"/>
      <c r="CZ5" s="1053"/>
      <c r="DA5" s="1054"/>
      <c r="DB5" s="1052" t="s">
        <v>375</v>
      </c>
      <c r="DC5" s="1053"/>
      <c r="DD5" s="1053"/>
      <c r="DE5" s="1053"/>
      <c r="DF5" s="1054"/>
      <c r="DG5" s="1149" t="s">
        <v>376</v>
      </c>
      <c r="DH5" s="1150"/>
      <c r="DI5" s="1150"/>
      <c r="DJ5" s="1150"/>
      <c r="DK5" s="1151"/>
      <c r="DL5" s="1149" t="s">
        <v>377</v>
      </c>
      <c r="DM5" s="1150"/>
      <c r="DN5" s="1150"/>
      <c r="DO5" s="1150"/>
      <c r="DP5" s="1151"/>
      <c r="DQ5" s="1052" t="s">
        <v>378</v>
      </c>
      <c r="DR5" s="1053"/>
      <c r="DS5" s="1053"/>
      <c r="DT5" s="1053"/>
      <c r="DU5" s="1054"/>
      <c r="DV5" s="1052" t="s">
        <v>369</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379</v>
      </c>
      <c r="C7" s="1102"/>
      <c r="D7" s="1102"/>
      <c r="E7" s="1102"/>
      <c r="F7" s="1102"/>
      <c r="G7" s="1102"/>
      <c r="H7" s="1102"/>
      <c r="I7" s="1102"/>
      <c r="J7" s="1102"/>
      <c r="K7" s="1102"/>
      <c r="L7" s="1102"/>
      <c r="M7" s="1102"/>
      <c r="N7" s="1102"/>
      <c r="O7" s="1102"/>
      <c r="P7" s="1103"/>
      <c r="Q7" s="1155">
        <v>37679</v>
      </c>
      <c r="R7" s="1156"/>
      <c r="S7" s="1156"/>
      <c r="T7" s="1156"/>
      <c r="U7" s="1156"/>
      <c r="V7" s="1156">
        <v>37130</v>
      </c>
      <c r="W7" s="1156"/>
      <c r="X7" s="1156"/>
      <c r="Y7" s="1156"/>
      <c r="Z7" s="1156"/>
      <c r="AA7" s="1156">
        <v>549</v>
      </c>
      <c r="AB7" s="1156"/>
      <c r="AC7" s="1156"/>
      <c r="AD7" s="1156"/>
      <c r="AE7" s="1157"/>
      <c r="AF7" s="1158">
        <v>433</v>
      </c>
      <c r="AG7" s="1159"/>
      <c r="AH7" s="1159"/>
      <c r="AI7" s="1159"/>
      <c r="AJ7" s="1160"/>
      <c r="AK7" s="1142">
        <v>1265</v>
      </c>
      <c r="AL7" s="1143"/>
      <c r="AM7" s="1143"/>
      <c r="AN7" s="1143"/>
      <c r="AO7" s="1143"/>
      <c r="AP7" s="1143">
        <v>25872</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584</v>
      </c>
      <c r="BT7" s="1147"/>
      <c r="BU7" s="1147"/>
      <c r="BV7" s="1147"/>
      <c r="BW7" s="1147"/>
      <c r="BX7" s="1147"/>
      <c r="BY7" s="1147"/>
      <c r="BZ7" s="1147"/>
      <c r="CA7" s="1147"/>
      <c r="CB7" s="1147"/>
      <c r="CC7" s="1147"/>
      <c r="CD7" s="1147"/>
      <c r="CE7" s="1147"/>
      <c r="CF7" s="1147"/>
      <c r="CG7" s="1148"/>
      <c r="CH7" s="1139">
        <v>-7</v>
      </c>
      <c r="CI7" s="1140"/>
      <c r="CJ7" s="1140"/>
      <c r="CK7" s="1140"/>
      <c r="CL7" s="1141"/>
      <c r="CM7" s="1139">
        <v>233</v>
      </c>
      <c r="CN7" s="1140"/>
      <c r="CO7" s="1140"/>
      <c r="CP7" s="1140"/>
      <c r="CQ7" s="1141"/>
      <c r="CR7" s="1139">
        <v>10</v>
      </c>
      <c r="CS7" s="1140"/>
      <c r="CT7" s="1140"/>
      <c r="CU7" s="1140"/>
      <c r="CV7" s="1141"/>
      <c r="CW7" s="1139" t="s">
        <v>585</v>
      </c>
      <c r="CX7" s="1140"/>
      <c r="CY7" s="1140"/>
      <c r="CZ7" s="1140"/>
      <c r="DA7" s="1141"/>
      <c r="DB7" s="1139" t="s">
        <v>587</v>
      </c>
      <c r="DC7" s="1140"/>
      <c r="DD7" s="1140"/>
      <c r="DE7" s="1140"/>
      <c r="DF7" s="1141"/>
      <c r="DG7" s="1139" t="s">
        <v>588</v>
      </c>
      <c r="DH7" s="1140"/>
      <c r="DI7" s="1140"/>
      <c r="DJ7" s="1140"/>
      <c r="DK7" s="1141"/>
      <c r="DL7" s="1139" t="s">
        <v>590</v>
      </c>
      <c r="DM7" s="1140"/>
      <c r="DN7" s="1140"/>
      <c r="DO7" s="1140"/>
      <c r="DP7" s="1141"/>
      <c r="DQ7" s="1139" t="s">
        <v>592</v>
      </c>
      <c r="DR7" s="1140"/>
      <c r="DS7" s="1140"/>
      <c r="DT7" s="1140"/>
      <c r="DU7" s="1141"/>
      <c r="DV7" s="1166"/>
      <c r="DW7" s="1167"/>
      <c r="DX7" s="1167"/>
      <c r="DY7" s="1167"/>
      <c r="DZ7" s="1168"/>
      <c r="EA7" s="254"/>
    </row>
    <row r="8" spans="1:131" s="255" customFormat="1" ht="26.25" customHeight="1" x14ac:dyDescent="0.15">
      <c r="A8" s="261">
        <v>2</v>
      </c>
      <c r="B8" s="1088" t="s">
        <v>380</v>
      </c>
      <c r="C8" s="1089"/>
      <c r="D8" s="1089"/>
      <c r="E8" s="1089"/>
      <c r="F8" s="1089"/>
      <c r="G8" s="1089"/>
      <c r="H8" s="1089"/>
      <c r="I8" s="1089"/>
      <c r="J8" s="1089"/>
      <c r="K8" s="1089"/>
      <c r="L8" s="1089"/>
      <c r="M8" s="1089"/>
      <c r="N8" s="1089"/>
      <c r="O8" s="1089"/>
      <c r="P8" s="1090"/>
      <c r="Q8" s="1094">
        <v>10</v>
      </c>
      <c r="R8" s="1095"/>
      <c r="S8" s="1095"/>
      <c r="T8" s="1095"/>
      <c r="U8" s="1095"/>
      <c r="V8" s="1095">
        <v>3</v>
      </c>
      <c r="W8" s="1095"/>
      <c r="X8" s="1095"/>
      <c r="Y8" s="1095"/>
      <c r="Z8" s="1095"/>
      <c r="AA8" s="1095">
        <v>7</v>
      </c>
      <c r="AB8" s="1095"/>
      <c r="AC8" s="1095"/>
      <c r="AD8" s="1095"/>
      <c r="AE8" s="1096"/>
      <c r="AF8" s="1070">
        <v>7</v>
      </c>
      <c r="AG8" s="1071"/>
      <c r="AH8" s="1071"/>
      <c r="AI8" s="1071"/>
      <c r="AJ8" s="1072"/>
      <c r="AK8" s="1137" t="s">
        <v>585</v>
      </c>
      <c r="AL8" s="1138"/>
      <c r="AM8" s="1138"/>
      <c r="AN8" s="1138"/>
      <c r="AO8" s="1138"/>
      <c r="AP8" s="1138">
        <v>1</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589</v>
      </c>
      <c r="BT8" s="1066"/>
      <c r="BU8" s="1066"/>
      <c r="BV8" s="1066"/>
      <c r="BW8" s="1066"/>
      <c r="BX8" s="1066"/>
      <c r="BY8" s="1066"/>
      <c r="BZ8" s="1066"/>
      <c r="CA8" s="1066"/>
      <c r="CB8" s="1066"/>
      <c r="CC8" s="1066"/>
      <c r="CD8" s="1066"/>
      <c r="CE8" s="1066"/>
      <c r="CF8" s="1066"/>
      <c r="CG8" s="1067"/>
      <c r="CH8" s="1040">
        <v>0</v>
      </c>
      <c r="CI8" s="1041"/>
      <c r="CJ8" s="1041"/>
      <c r="CK8" s="1041"/>
      <c r="CL8" s="1042"/>
      <c r="CM8" s="1040">
        <v>-274</v>
      </c>
      <c r="CN8" s="1041"/>
      <c r="CO8" s="1041"/>
      <c r="CP8" s="1041"/>
      <c r="CQ8" s="1042"/>
      <c r="CR8" s="1040">
        <v>5</v>
      </c>
      <c r="CS8" s="1041"/>
      <c r="CT8" s="1041"/>
      <c r="CU8" s="1041"/>
      <c r="CV8" s="1042"/>
      <c r="CW8" s="1040" t="s">
        <v>586</v>
      </c>
      <c r="CX8" s="1041"/>
      <c r="CY8" s="1041"/>
      <c r="CZ8" s="1041"/>
      <c r="DA8" s="1042"/>
      <c r="DB8" s="1040">
        <v>337</v>
      </c>
      <c r="DC8" s="1041"/>
      <c r="DD8" s="1041"/>
      <c r="DE8" s="1041"/>
      <c r="DF8" s="1042"/>
      <c r="DG8" s="1040">
        <v>103</v>
      </c>
      <c r="DH8" s="1041"/>
      <c r="DI8" s="1041"/>
      <c r="DJ8" s="1041"/>
      <c r="DK8" s="1042"/>
      <c r="DL8" s="1040" t="s">
        <v>591</v>
      </c>
      <c r="DM8" s="1041"/>
      <c r="DN8" s="1041"/>
      <c r="DO8" s="1041"/>
      <c r="DP8" s="1042"/>
      <c r="DQ8" s="1040" t="s">
        <v>585</v>
      </c>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381</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382</v>
      </c>
      <c r="B23" s="995" t="s">
        <v>383</v>
      </c>
      <c r="C23" s="996"/>
      <c r="D23" s="996"/>
      <c r="E23" s="996"/>
      <c r="F23" s="996"/>
      <c r="G23" s="996"/>
      <c r="H23" s="996"/>
      <c r="I23" s="996"/>
      <c r="J23" s="996"/>
      <c r="K23" s="996"/>
      <c r="L23" s="996"/>
      <c r="M23" s="996"/>
      <c r="N23" s="996"/>
      <c r="O23" s="996"/>
      <c r="P23" s="997"/>
      <c r="Q23" s="1119">
        <v>37648</v>
      </c>
      <c r="R23" s="1120"/>
      <c r="S23" s="1120"/>
      <c r="T23" s="1120"/>
      <c r="U23" s="1120"/>
      <c r="V23" s="1119">
        <v>37093</v>
      </c>
      <c r="W23" s="1120"/>
      <c r="X23" s="1120"/>
      <c r="Y23" s="1120"/>
      <c r="Z23" s="1120"/>
      <c r="AA23" s="1120">
        <v>556</v>
      </c>
      <c r="AB23" s="1120"/>
      <c r="AC23" s="1120"/>
      <c r="AD23" s="1120"/>
      <c r="AE23" s="1121"/>
      <c r="AF23" s="1122">
        <v>440</v>
      </c>
      <c r="AG23" s="1120"/>
      <c r="AH23" s="1120"/>
      <c r="AI23" s="1120"/>
      <c r="AJ23" s="1123"/>
      <c r="AK23" s="1124"/>
      <c r="AL23" s="1125"/>
      <c r="AM23" s="1125"/>
      <c r="AN23" s="1125"/>
      <c r="AO23" s="1125"/>
      <c r="AP23" s="1120">
        <v>25873</v>
      </c>
      <c r="AQ23" s="1120"/>
      <c r="AR23" s="1120"/>
      <c r="AS23" s="1120"/>
      <c r="AT23" s="1120"/>
      <c r="AU23" s="1126"/>
      <c r="AV23" s="1126"/>
      <c r="AW23" s="1126"/>
      <c r="AX23" s="1126"/>
      <c r="AY23" s="1127"/>
      <c r="AZ23" s="1116" t="s">
        <v>235</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384</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385</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362</v>
      </c>
      <c r="B26" s="1047"/>
      <c r="C26" s="1047"/>
      <c r="D26" s="1047"/>
      <c r="E26" s="1047"/>
      <c r="F26" s="1047"/>
      <c r="G26" s="1047"/>
      <c r="H26" s="1047"/>
      <c r="I26" s="1047"/>
      <c r="J26" s="1047"/>
      <c r="K26" s="1047"/>
      <c r="L26" s="1047"/>
      <c r="M26" s="1047"/>
      <c r="N26" s="1047"/>
      <c r="O26" s="1047"/>
      <c r="P26" s="1048"/>
      <c r="Q26" s="1052" t="s">
        <v>386</v>
      </c>
      <c r="R26" s="1053"/>
      <c r="S26" s="1053"/>
      <c r="T26" s="1053"/>
      <c r="U26" s="1054"/>
      <c r="V26" s="1052" t="s">
        <v>387</v>
      </c>
      <c r="W26" s="1053"/>
      <c r="X26" s="1053"/>
      <c r="Y26" s="1053"/>
      <c r="Z26" s="1054"/>
      <c r="AA26" s="1052" t="s">
        <v>388</v>
      </c>
      <c r="AB26" s="1053"/>
      <c r="AC26" s="1053"/>
      <c r="AD26" s="1053"/>
      <c r="AE26" s="1053"/>
      <c r="AF26" s="1110" t="s">
        <v>389</v>
      </c>
      <c r="AG26" s="1059"/>
      <c r="AH26" s="1059"/>
      <c r="AI26" s="1059"/>
      <c r="AJ26" s="1111"/>
      <c r="AK26" s="1053" t="s">
        <v>390</v>
      </c>
      <c r="AL26" s="1053"/>
      <c r="AM26" s="1053"/>
      <c r="AN26" s="1053"/>
      <c r="AO26" s="1054"/>
      <c r="AP26" s="1052" t="s">
        <v>391</v>
      </c>
      <c r="AQ26" s="1053"/>
      <c r="AR26" s="1053"/>
      <c r="AS26" s="1053"/>
      <c r="AT26" s="1054"/>
      <c r="AU26" s="1052" t="s">
        <v>392</v>
      </c>
      <c r="AV26" s="1053"/>
      <c r="AW26" s="1053"/>
      <c r="AX26" s="1053"/>
      <c r="AY26" s="1054"/>
      <c r="AZ26" s="1052" t="s">
        <v>393</v>
      </c>
      <c r="BA26" s="1053"/>
      <c r="BB26" s="1053"/>
      <c r="BC26" s="1053"/>
      <c r="BD26" s="1054"/>
      <c r="BE26" s="1052" t="s">
        <v>369</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394</v>
      </c>
      <c r="C28" s="1102"/>
      <c r="D28" s="1102"/>
      <c r="E28" s="1102"/>
      <c r="F28" s="1102"/>
      <c r="G28" s="1102"/>
      <c r="H28" s="1102"/>
      <c r="I28" s="1102"/>
      <c r="J28" s="1102"/>
      <c r="K28" s="1102"/>
      <c r="L28" s="1102"/>
      <c r="M28" s="1102"/>
      <c r="N28" s="1102"/>
      <c r="O28" s="1102"/>
      <c r="P28" s="1103"/>
      <c r="Q28" s="1104">
        <v>10083</v>
      </c>
      <c r="R28" s="1105"/>
      <c r="S28" s="1105"/>
      <c r="T28" s="1105"/>
      <c r="U28" s="1105"/>
      <c r="V28" s="1105">
        <v>9945</v>
      </c>
      <c r="W28" s="1105"/>
      <c r="X28" s="1105"/>
      <c r="Y28" s="1105"/>
      <c r="Z28" s="1105"/>
      <c r="AA28" s="1105">
        <v>137</v>
      </c>
      <c r="AB28" s="1105"/>
      <c r="AC28" s="1105"/>
      <c r="AD28" s="1105"/>
      <c r="AE28" s="1106"/>
      <c r="AF28" s="1107">
        <v>137</v>
      </c>
      <c r="AG28" s="1105"/>
      <c r="AH28" s="1105"/>
      <c r="AI28" s="1105"/>
      <c r="AJ28" s="1108"/>
      <c r="AK28" s="1109">
        <v>791</v>
      </c>
      <c r="AL28" s="1097"/>
      <c r="AM28" s="1097"/>
      <c r="AN28" s="1097"/>
      <c r="AO28" s="1097"/>
      <c r="AP28" s="1097" t="s">
        <v>561</v>
      </c>
      <c r="AQ28" s="1097"/>
      <c r="AR28" s="1097"/>
      <c r="AS28" s="1097"/>
      <c r="AT28" s="1097"/>
      <c r="AU28" s="1097" t="s">
        <v>608</v>
      </c>
      <c r="AV28" s="1097"/>
      <c r="AW28" s="1097"/>
      <c r="AX28" s="1097"/>
      <c r="AY28" s="1097"/>
      <c r="AZ28" s="1098" t="s">
        <v>610</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395</v>
      </c>
      <c r="C29" s="1089"/>
      <c r="D29" s="1089"/>
      <c r="E29" s="1089"/>
      <c r="F29" s="1089"/>
      <c r="G29" s="1089"/>
      <c r="H29" s="1089"/>
      <c r="I29" s="1089"/>
      <c r="J29" s="1089"/>
      <c r="K29" s="1089"/>
      <c r="L29" s="1089"/>
      <c r="M29" s="1089"/>
      <c r="N29" s="1089"/>
      <c r="O29" s="1089"/>
      <c r="P29" s="1090"/>
      <c r="Q29" s="1094">
        <v>85</v>
      </c>
      <c r="R29" s="1095"/>
      <c r="S29" s="1095"/>
      <c r="T29" s="1095"/>
      <c r="U29" s="1095"/>
      <c r="V29" s="1095">
        <v>84</v>
      </c>
      <c r="W29" s="1095"/>
      <c r="X29" s="1095"/>
      <c r="Y29" s="1095"/>
      <c r="Z29" s="1095"/>
      <c r="AA29" s="1095">
        <v>1</v>
      </c>
      <c r="AB29" s="1095"/>
      <c r="AC29" s="1095"/>
      <c r="AD29" s="1095"/>
      <c r="AE29" s="1096"/>
      <c r="AF29" s="1070">
        <v>1</v>
      </c>
      <c r="AG29" s="1071"/>
      <c r="AH29" s="1071"/>
      <c r="AI29" s="1071"/>
      <c r="AJ29" s="1072"/>
      <c r="AK29" s="1031">
        <v>30</v>
      </c>
      <c r="AL29" s="1022"/>
      <c r="AM29" s="1022"/>
      <c r="AN29" s="1022"/>
      <c r="AO29" s="1022"/>
      <c r="AP29" s="1022">
        <v>8</v>
      </c>
      <c r="AQ29" s="1022"/>
      <c r="AR29" s="1022"/>
      <c r="AS29" s="1022"/>
      <c r="AT29" s="1022"/>
      <c r="AU29" s="1022" t="s">
        <v>608</v>
      </c>
      <c r="AV29" s="1022"/>
      <c r="AW29" s="1022"/>
      <c r="AX29" s="1022"/>
      <c r="AY29" s="1022"/>
      <c r="AZ29" s="1093" t="s">
        <v>612</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396</v>
      </c>
      <c r="C30" s="1089"/>
      <c r="D30" s="1089"/>
      <c r="E30" s="1089"/>
      <c r="F30" s="1089"/>
      <c r="G30" s="1089"/>
      <c r="H30" s="1089"/>
      <c r="I30" s="1089"/>
      <c r="J30" s="1089"/>
      <c r="K30" s="1089"/>
      <c r="L30" s="1089"/>
      <c r="M30" s="1089"/>
      <c r="N30" s="1089"/>
      <c r="O30" s="1089"/>
      <c r="P30" s="1090"/>
      <c r="Q30" s="1094">
        <v>1578</v>
      </c>
      <c r="R30" s="1095"/>
      <c r="S30" s="1095"/>
      <c r="T30" s="1095"/>
      <c r="U30" s="1095"/>
      <c r="V30" s="1095">
        <v>1531</v>
      </c>
      <c r="W30" s="1095"/>
      <c r="X30" s="1095"/>
      <c r="Y30" s="1095"/>
      <c r="Z30" s="1095"/>
      <c r="AA30" s="1095">
        <v>47</v>
      </c>
      <c r="AB30" s="1095"/>
      <c r="AC30" s="1095"/>
      <c r="AD30" s="1095"/>
      <c r="AE30" s="1096"/>
      <c r="AF30" s="1070">
        <v>47</v>
      </c>
      <c r="AG30" s="1071"/>
      <c r="AH30" s="1071"/>
      <c r="AI30" s="1071"/>
      <c r="AJ30" s="1072"/>
      <c r="AK30" s="1031">
        <v>323</v>
      </c>
      <c r="AL30" s="1022"/>
      <c r="AM30" s="1022"/>
      <c r="AN30" s="1022"/>
      <c r="AO30" s="1022"/>
      <c r="AP30" s="1022" t="s">
        <v>562</v>
      </c>
      <c r="AQ30" s="1022"/>
      <c r="AR30" s="1022"/>
      <c r="AS30" s="1022"/>
      <c r="AT30" s="1022"/>
      <c r="AU30" s="1022" t="s">
        <v>609</v>
      </c>
      <c r="AV30" s="1022"/>
      <c r="AW30" s="1022"/>
      <c r="AX30" s="1022"/>
      <c r="AY30" s="1022"/>
      <c r="AZ30" s="1093" t="s">
        <v>613</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397</v>
      </c>
      <c r="C31" s="1089"/>
      <c r="D31" s="1089"/>
      <c r="E31" s="1089"/>
      <c r="F31" s="1089"/>
      <c r="G31" s="1089"/>
      <c r="H31" s="1089"/>
      <c r="I31" s="1089"/>
      <c r="J31" s="1089"/>
      <c r="K31" s="1089"/>
      <c r="L31" s="1089"/>
      <c r="M31" s="1089"/>
      <c r="N31" s="1089"/>
      <c r="O31" s="1089"/>
      <c r="P31" s="1090"/>
      <c r="Q31" s="1094">
        <v>7853</v>
      </c>
      <c r="R31" s="1095"/>
      <c r="S31" s="1095"/>
      <c r="T31" s="1095"/>
      <c r="U31" s="1095"/>
      <c r="V31" s="1095">
        <v>7643</v>
      </c>
      <c r="W31" s="1095"/>
      <c r="X31" s="1095"/>
      <c r="Y31" s="1095"/>
      <c r="Z31" s="1095"/>
      <c r="AA31" s="1095">
        <v>210</v>
      </c>
      <c r="AB31" s="1095"/>
      <c r="AC31" s="1095"/>
      <c r="AD31" s="1095"/>
      <c r="AE31" s="1096"/>
      <c r="AF31" s="1070">
        <v>210</v>
      </c>
      <c r="AG31" s="1071"/>
      <c r="AH31" s="1071"/>
      <c r="AI31" s="1071"/>
      <c r="AJ31" s="1072"/>
      <c r="AK31" s="1031">
        <v>1131</v>
      </c>
      <c r="AL31" s="1022"/>
      <c r="AM31" s="1022"/>
      <c r="AN31" s="1022"/>
      <c r="AO31" s="1022"/>
      <c r="AP31" s="1022" t="s">
        <v>561</v>
      </c>
      <c r="AQ31" s="1022"/>
      <c r="AR31" s="1022"/>
      <c r="AS31" s="1022"/>
      <c r="AT31" s="1022"/>
      <c r="AU31" s="1022" t="s">
        <v>610</v>
      </c>
      <c r="AV31" s="1022"/>
      <c r="AW31" s="1022"/>
      <c r="AX31" s="1022"/>
      <c r="AY31" s="1022"/>
      <c r="AZ31" s="1093" t="s">
        <v>612</v>
      </c>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398</v>
      </c>
      <c r="C32" s="1089"/>
      <c r="D32" s="1089"/>
      <c r="E32" s="1089"/>
      <c r="F32" s="1089"/>
      <c r="G32" s="1089"/>
      <c r="H32" s="1089"/>
      <c r="I32" s="1089"/>
      <c r="J32" s="1089"/>
      <c r="K32" s="1089"/>
      <c r="L32" s="1089"/>
      <c r="M32" s="1089"/>
      <c r="N32" s="1089"/>
      <c r="O32" s="1089"/>
      <c r="P32" s="1090"/>
      <c r="Q32" s="1094">
        <v>13</v>
      </c>
      <c r="R32" s="1095"/>
      <c r="S32" s="1095"/>
      <c r="T32" s="1095"/>
      <c r="U32" s="1095"/>
      <c r="V32" s="1095">
        <v>13</v>
      </c>
      <c r="W32" s="1095"/>
      <c r="X32" s="1095"/>
      <c r="Y32" s="1095"/>
      <c r="Z32" s="1095"/>
      <c r="AA32" s="1095" t="s">
        <v>560</v>
      </c>
      <c r="AB32" s="1095"/>
      <c r="AC32" s="1095"/>
      <c r="AD32" s="1095"/>
      <c r="AE32" s="1096"/>
      <c r="AF32" s="1070" t="s">
        <v>235</v>
      </c>
      <c r="AG32" s="1071"/>
      <c r="AH32" s="1071"/>
      <c r="AI32" s="1071"/>
      <c r="AJ32" s="1072"/>
      <c r="AK32" s="1031" t="s">
        <v>621</v>
      </c>
      <c r="AL32" s="1022"/>
      <c r="AM32" s="1022"/>
      <c r="AN32" s="1022"/>
      <c r="AO32" s="1022"/>
      <c r="AP32" s="1022" t="s">
        <v>559</v>
      </c>
      <c r="AQ32" s="1022"/>
      <c r="AR32" s="1022"/>
      <c r="AS32" s="1022"/>
      <c r="AT32" s="1022"/>
      <c r="AU32" s="1022" t="s">
        <v>611</v>
      </c>
      <c r="AV32" s="1022"/>
      <c r="AW32" s="1022"/>
      <c r="AX32" s="1022"/>
      <c r="AY32" s="1022"/>
      <c r="AZ32" s="1093" t="s">
        <v>608</v>
      </c>
      <c r="BA32" s="1093"/>
      <c r="BB32" s="1093"/>
      <c r="BC32" s="1093"/>
      <c r="BD32" s="1093"/>
      <c r="BE32" s="1083"/>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399</v>
      </c>
      <c r="C33" s="1089"/>
      <c r="D33" s="1089"/>
      <c r="E33" s="1089"/>
      <c r="F33" s="1089"/>
      <c r="G33" s="1089"/>
      <c r="H33" s="1089"/>
      <c r="I33" s="1089"/>
      <c r="J33" s="1089"/>
      <c r="K33" s="1089"/>
      <c r="L33" s="1089"/>
      <c r="M33" s="1089"/>
      <c r="N33" s="1089"/>
      <c r="O33" s="1089"/>
      <c r="P33" s="1090"/>
      <c r="Q33" s="1094">
        <v>2742</v>
      </c>
      <c r="R33" s="1095"/>
      <c r="S33" s="1095"/>
      <c r="T33" s="1095"/>
      <c r="U33" s="1095"/>
      <c r="V33" s="1095">
        <v>2238</v>
      </c>
      <c r="W33" s="1095"/>
      <c r="X33" s="1095"/>
      <c r="Y33" s="1095"/>
      <c r="Z33" s="1095"/>
      <c r="AA33" s="1095">
        <v>504</v>
      </c>
      <c r="AB33" s="1095"/>
      <c r="AC33" s="1095"/>
      <c r="AD33" s="1095"/>
      <c r="AE33" s="1096"/>
      <c r="AF33" s="1070">
        <v>1359</v>
      </c>
      <c r="AG33" s="1071"/>
      <c r="AH33" s="1071"/>
      <c r="AI33" s="1071"/>
      <c r="AJ33" s="1072"/>
      <c r="AK33" s="1031">
        <v>588</v>
      </c>
      <c r="AL33" s="1022"/>
      <c r="AM33" s="1022"/>
      <c r="AN33" s="1022"/>
      <c r="AO33" s="1022"/>
      <c r="AP33" s="1022">
        <v>9094</v>
      </c>
      <c r="AQ33" s="1022"/>
      <c r="AR33" s="1022"/>
      <c r="AS33" s="1022"/>
      <c r="AT33" s="1022"/>
      <c r="AU33" s="1022">
        <v>2819</v>
      </c>
      <c r="AV33" s="1022"/>
      <c r="AW33" s="1022"/>
      <c r="AX33" s="1022"/>
      <c r="AY33" s="1022"/>
      <c r="AZ33" s="1093" t="s">
        <v>562</v>
      </c>
      <c r="BA33" s="1093"/>
      <c r="BB33" s="1093"/>
      <c r="BC33" s="1093"/>
      <c r="BD33" s="1093"/>
      <c r="BE33" s="1083" t="s">
        <v>400</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401</v>
      </c>
      <c r="C34" s="1089"/>
      <c r="D34" s="1089"/>
      <c r="E34" s="1089"/>
      <c r="F34" s="1089"/>
      <c r="G34" s="1089"/>
      <c r="H34" s="1089"/>
      <c r="I34" s="1089"/>
      <c r="J34" s="1089"/>
      <c r="K34" s="1089"/>
      <c r="L34" s="1089"/>
      <c r="M34" s="1089"/>
      <c r="N34" s="1089"/>
      <c r="O34" s="1089"/>
      <c r="P34" s="1090"/>
      <c r="Q34" s="1094">
        <v>468</v>
      </c>
      <c r="R34" s="1095"/>
      <c r="S34" s="1095"/>
      <c r="T34" s="1095"/>
      <c r="U34" s="1095"/>
      <c r="V34" s="1095">
        <v>468</v>
      </c>
      <c r="W34" s="1095"/>
      <c r="X34" s="1095"/>
      <c r="Y34" s="1095"/>
      <c r="Z34" s="1095"/>
      <c r="AA34" s="1095" t="s">
        <v>561</v>
      </c>
      <c r="AB34" s="1095"/>
      <c r="AC34" s="1095"/>
      <c r="AD34" s="1095"/>
      <c r="AE34" s="1096"/>
      <c r="AF34" s="1070" t="s">
        <v>235</v>
      </c>
      <c r="AG34" s="1071"/>
      <c r="AH34" s="1071"/>
      <c r="AI34" s="1071"/>
      <c r="AJ34" s="1072"/>
      <c r="AK34" s="1031">
        <v>146</v>
      </c>
      <c r="AL34" s="1022"/>
      <c r="AM34" s="1022"/>
      <c r="AN34" s="1022"/>
      <c r="AO34" s="1022"/>
      <c r="AP34" s="1022">
        <v>802</v>
      </c>
      <c r="AQ34" s="1022"/>
      <c r="AR34" s="1022"/>
      <c r="AS34" s="1022"/>
      <c r="AT34" s="1022"/>
      <c r="AU34" s="1022">
        <v>156</v>
      </c>
      <c r="AV34" s="1022"/>
      <c r="AW34" s="1022"/>
      <c r="AX34" s="1022"/>
      <c r="AY34" s="1022"/>
      <c r="AZ34" s="1093" t="s">
        <v>561</v>
      </c>
      <c r="BA34" s="1093"/>
      <c r="BB34" s="1093"/>
      <c r="BC34" s="1093"/>
      <c r="BD34" s="1093"/>
      <c r="BE34" s="1083" t="s">
        <v>402</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t="s">
        <v>403</v>
      </c>
      <c r="C35" s="1089"/>
      <c r="D35" s="1089"/>
      <c r="E35" s="1089"/>
      <c r="F35" s="1089"/>
      <c r="G35" s="1089"/>
      <c r="H35" s="1089"/>
      <c r="I35" s="1089"/>
      <c r="J35" s="1089"/>
      <c r="K35" s="1089"/>
      <c r="L35" s="1089"/>
      <c r="M35" s="1089"/>
      <c r="N35" s="1089"/>
      <c r="O35" s="1089"/>
      <c r="P35" s="1090"/>
      <c r="Q35" s="1094">
        <v>471</v>
      </c>
      <c r="R35" s="1095"/>
      <c r="S35" s="1095"/>
      <c r="T35" s="1095"/>
      <c r="U35" s="1095"/>
      <c r="V35" s="1095">
        <v>471</v>
      </c>
      <c r="W35" s="1095"/>
      <c r="X35" s="1095"/>
      <c r="Y35" s="1095"/>
      <c r="Z35" s="1095"/>
      <c r="AA35" s="1095">
        <v>0</v>
      </c>
      <c r="AB35" s="1095"/>
      <c r="AC35" s="1095"/>
      <c r="AD35" s="1095"/>
      <c r="AE35" s="1096"/>
      <c r="AF35" s="1070">
        <v>0</v>
      </c>
      <c r="AG35" s="1071"/>
      <c r="AH35" s="1071"/>
      <c r="AI35" s="1071"/>
      <c r="AJ35" s="1072"/>
      <c r="AK35" s="1031">
        <v>63</v>
      </c>
      <c r="AL35" s="1022"/>
      <c r="AM35" s="1022"/>
      <c r="AN35" s="1022"/>
      <c r="AO35" s="1022"/>
      <c r="AP35" s="1022">
        <v>499</v>
      </c>
      <c r="AQ35" s="1022"/>
      <c r="AR35" s="1022"/>
      <c r="AS35" s="1022"/>
      <c r="AT35" s="1022"/>
      <c r="AU35" s="1022">
        <v>478</v>
      </c>
      <c r="AV35" s="1022"/>
      <c r="AW35" s="1022"/>
      <c r="AX35" s="1022"/>
      <c r="AY35" s="1022"/>
      <c r="AZ35" s="1093" t="s">
        <v>563</v>
      </c>
      <c r="BA35" s="1093"/>
      <c r="BB35" s="1093"/>
      <c r="BC35" s="1093"/>
      <c r="BD35" s="1093"/>
      <c r="BE35" s="1083" t="s">
        <v>402</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404</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382</v>
      </c>
      <c r="B63" s="995" t="s">
        <v>405</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1754</v>
      </c>
      <c r="AG63" s="1010"/>
      <c r="AH63" s="1010"/>
      <c r="AI63" s="1010"/>
      <c r="AJ63" s="1081"/>
      <c r="AK63" s="1082"/>
      <c r="AL63" s="1014"/>
      <c r="AM63" s="1014"/>
      <c r="AN63" s="1014"/>
      <c r="AO63" s="1014"/>
      <c r="AP63" s="1010">
        <v>10403</v>
      </c>
      <c r="AQ63" s="1010"/>
      <c r="AR63" s="1010"/>
      <c r="AS63" s="1010"/>
      <c r="AT63" s="1010"/>
      <c r="AU63" s="1010">
        <v>3453</v>
      </c>
      <c r="AV63" s="1010"/>
      <c r="AW63" s="1010"/>
      <c r="AX63" s="1010"/>
      <c r="AY63" s="1010"/>
      <c r="AZ63" s="1076"/>
      <c r="BA63" s="1076"/>
      <c r="BB63" s="1076"/>
      <c r="BC63" s="1076"/>
      <c r="BD63" s="1076"/>
      <c r="BE63" s="1011"/>
      <c r="BF63" s="1011"/>
      <c r="BG63" s="1011"/>
      <c r="BH63" s="1011"/>
      <c r="BI63" s="1012"/>
      <c r="BJ63" s="1077" t="s">
        <v>235</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407</v>
      </c>
      <c r="B66" s="1047"/>
      <c r="C66" s="1047"/>
      <c r="D66" s="1047"/>
      <c r="E66" s="1047"/>
      <c r="F66" s="1047"/>
      <c r="G66" s="1047"/>
      <c r="H66" s="1047"/>
      <c r="I66" s="1047"/>
      <c r="J66" s="1047"/>
      <c r="K66" s="1047"/>
      <c r="L66" s="1047"/>
      <c r="M66" s="1047"/>
      <c r="N66" s="1047"/>
      <c r="O66" s="1047"/>
      <c r="P66" s="1048"/>
      <c r="Q66" s="1052" t="s">
        <v>408</v>
      </c>
      <c r="R66" s="1053"/>
      <c r="S66" s="1053"/>
      <c r="T66" s="1053"/>
      <c r="U66" s="1054"/>
      <c r="V66" s="1052" t="s">
        <v>387</v>
      </c>
      <c r="W66" s="1053"/>
      <c r="X66" s="1053"/>
      <c r="Y66" s="1053"/>
      <c r="Z66" s="1054"/>
      <c r="AA66" s="1052" t="s">
        <v>388</v>
      </c>
      <c r="AB66" s="1053"/>
      <c r="AC66" s="1053"/>
      <c r="AD66" s="1053"/>
      <c r="AE66" s="1054"/>
      <c r="AF66" s="1058" t="s">
        <v>409</v>
      </c>
      <c r="AG66" s="1059"/>
      <c r="AH66" s="1059"/>
      <c r="AI66" s="1059"/>
      <c r="AJ66" s="1060"/>
      <c r="AK66" s="1052" t="s">
        <v>390</v>
      </c>
      <c r="AL66" s="1047"/>
      <c r="AM66" s="1047"/>
      <c r="AN66" s="1047"/>
      <c r="AO66" s="1048"/>
      <c r="AP66" s="1052" t="s">
        <v>391</v>
      </c>
      <c r="AQ66" s="1053"/>
      <c r="AR66" s="1053"/>
      <c r="AS66" s="1053"/>
      <c r="AT66" s="1054"/>
      <c r="AU66" s="1052" t="s">
        <v>410</v>
      </c>
      <c r="AV66" s="1053"/>
      <c r="AW66" s="1053"/>
      <c r="AX66" s="1053"/>
      <c r="AY66" s="1054"/>
      <c r="AZ66" s="1052" t="s">
        <v>369</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564</v>
      </c>
      <c r="C68" s="1037"/>
      <c r="D68" s="1037"/>
      <c r="E68" s="1037"/>
      <c r="F68" s="1037"/>
      <c r="G68" s="1037"/>
      <c r="H68" s="1037"/>
      <c r="I68" s="1037"/>
      <c r="J68" s="1037"/>
      <c r="K68" s="1037"/>
      <c r="L68" s="1037"/>
      <c r="M68" s="1037"/>
      <c r="N68" s="1037"/>
      <c r="O68" s="1037"/>
      <c r="P68" s="1038"/>
      <c r="Q68" s="1039">
        <v>3841</v>
      </c>
      <c r="R68" s="1033"/>
      <c r="S68" s="1033"/>
      <c r="T68" s="1033"/>
      <c r="U68" s="1033"/>
      <c r="V68" s="1033">
        <v>3755</v>
      </c>
      <c r="W68" s="1033"/>
      <c r="X68" s="1033"/>
      <c r="Y68" s="1033"/>
      <c r="Z68" s="1033"/>
      <c r="AA68" s="1033">
        <v>87</v>
      </c>
      <c r="AB68" s="1033"/>
      <c r="AC68" s="1033"/>
      <c r="AD68" s="1033"/>
      <c r="AE68" s="1033"/>
      <c r="AF68" s="1033">
        <v>87</v>
      </c>
      <c r="AG68" s="1033"/>
      <c r="AH68" s="1033"/>
      <c r="AI68" s="1033"/>
      <c r="AJ68" s="1033"/>
      <c r="AK68" s="1033" t="s">
        <v>593</v>
      </c>
      <c r="AL68" s="1033"/>
      <c r="AM68" s="1033"/>
      <c r="AN68" s="1033"/>
      <c r="AO68" s="1033"/>
      <c r="AP68" s="1033">
        <v>1127</v>
      </c>
      <c r="AQ68" s="1033"/>
      <c r="AR68" s="1033"/>
      <c r="AS68" s="1033"/>
      <c r="AT68" s="1033"/>
      <c r="AU68" s="1033">
        <v>1127</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565</v>
      </c>
      <c r="C69" s="1026"/>
      <c r="D69" s="1026"/>
      <c r="E69" s="1026"/>
      <c r="F69" s="1026"/>
      <c r="G69" s="1026"/>
      <c r="H69" s="1026"/>
      <c r="I69" s="1026"/>
      <c r="J69" s="1026"/>
      <c r="K69" s="1026"/>
      <c r="L69" s="1026"/>
      <c r="M69" s="1026"/>
      <c r="N69" s="1026"/>
      <c r="O69" s="1026"/>
      <c r="P69" s="1027"/>
      <c r="Q69" s="1028">
        <v>102</v>
      </c>
      <c r="R69" s="1022"/>
      <c r="S69" s="1022"/>
      <c r="T69" s="1022"/>
      <c r="U69" s="1022"/>
      <c r="V69" s="1022">
        <v>101</v>
      </c>
      <c r="W69" s="1022"/>
      <c r="X69" s="1022"/>
      <c r="Y69" s="1022"/>
      <c r="Z69" s="1022"/>
      <c r="AA69" s="1022">
        <v>1</v>
      </c>
      <c r="AB69" s="1022"/>
      <c r="AC69" s="1022"/>
      <c r="AD69" s="1022"/>
      <c r="AE69" s="1022"/>
      <c r="AF69" s="1022">
        <v>1</v>
      </c>
      <c r="AG69" s="1022"/>
      <c r="AH69" s="1022"/>
      <c r="AI69" s="1022"/>
      <c r="AJ69" s="1022"/>
      <c r="AK69" s="1022" t="s">
        <v>594</v>
      </c>
      <c r="AL69" s="1022"/>
      <c r="AM69" s="1022"/>
      <c r="AN69" s="1022"/>
      <c r="AO69" s="1022"/>
      <c r="AP69" s="1022" t="s">
        <v>579</v>
      </c>
      <c r="AQ69" s="1022"/>
      <c r="AR69" s="1022"/>
      <c r="AS69" s="1022"/>
      <c r="AT69" s="1022"/>
      <c r="AU69" s="1022" t="s">
        <v>581</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566</v>
      </c>
      <c r="C70" s="1026"/>
      <c r="D70" s="1026"/>
      <c r="E70" s="1026"/>
      <c r="F70" s="1026"/>
      <c r="G70" s="1026"/>
      <c r="H70" s="1026"/>
      <c r="I70" s="1026"/>
      <c r="J70" s="1026"/>
      <c r="K70" s="1026"/>
      <c r="L70" s="1026"/>
      <c r="M70" s="1026"/>
      <c r="N70" s="1026"/>
      <c r="O70" s="1026"/>
      <c r="P70" s="1027"/>
      <c r="Q70" s="1028">
        <v>11887</v>
      </c>
      <c r="R70" s="1022"/>
      <c r="S70" s="1022"/>
      <c r="T70" s="1022"/>
      <c r="U70" s="1022"/>
      <c r="V70" s="1022">
        <v>11522</v>
      </c>
      <c r="W70" s="1022"/>
      <c r="X70" s="1022"/>
      <c r="Y70" s="1022"/>
      <c r="Z70" s="1022"/>
      <c r="AA70" s="1022">
        <v>366</v>
      </c>
      <c r="AB70" s="1022"/>
      <c r="AC70" s="1022"/>
      <c r="AD70" s="1022"/>
      <c r="AE70" s="1022"/>
      <c r="AF70" s="1022">
        <v>366</v>
      </c>
      <c r="AG70" s="1022"/>
      <c r="AH70" s="1022"/>
      <c r="AI70" s="1022"/>
      <c r="AJ70" s="1022"/>
      <c r="AK70" s="1022" t="s">
        <v>593</v>
      </c>
      <c r="AL70" s="1022"/>
      <c r="AM70" s="1022"/>
      <c r="AN70" s="1022"/>
      <c r="AO70" s="1022"/>
      <c r="AP70" s="1022" t="s">
        <v>580</v>
      </c>
      <c r="AQ70" s="1022"/>
      <c r="AR70" s="1022"/>
      <c r="AS70" s="1022"/>
      <c r="AT70" s="1022"/>
      <c r="AU70" s="1022" t="s">
        <v>581</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567</v>
      </c>
      <c r="C71" s="1026"/>
      <c r="D71" s="1026"/>
      <c r="E71" s="1026"/>
      <c r="F71" s="1026"/>
      <c r="G71" s="1026"/>
      <c r="H71" s="1026"/>
      <c r="I71" s="1026"/>
      <c r="J71" s="1026"/>
      <c r="K71" s="1026"/>
      <c r="L71" s="1026"/>
      <c r="M71" s="1026"/>
      <c r="N71" s="1026"/>
      <c r="O71" s="1026"/>
      <c r="P71" s="1027"/>
      <c r="Q71" s="1028">
        <v>59</v>
      </c>
      <c r="R71" s="1022"/>
      <c r="S71" s="1022"/>
      <c r="T71" s="1022"/>
      <c r="U71" s="1022"/>
      <c r="V71" s="1022">
        <v>59</v>
      </c>
      <c r="W71" s="1022"/>
      <c r="X71" s="1022"/>
      <c r="Y71" s="1022"/>
      <c r="Z71" s="1022"/>
      <c r="AA71" s="1022" t="s">
        <v>593</v>
      </c>
      <c r="AB71" s="1022"/>
      <c r="AC71" s="1022"/>
      <c r="AD71" s="1022"/>
      <c r="AE71" s="1022"/>
      <c r="AF71" s="1022" t="s">
        <v>576</v>
      </c>
      <c r="AG71" s="1022"/>
      <c r="AH71" s="1022"/>
      <c r="AI71" s="1022"/>
      <c r="AJ71" s="1022"/>
      <c r="AK71" s="1022" t="s">
        <v>594</v>
      </c>
      <c r="AL71" s="1022"/>
      <c r="AM71" s="1022"/>
      <c r="AN71" s="1022"/>
      <c r="AO71" s="1022"/>
      <c r="AP71" s="1022" t="s">
        <v>581</v>
      </c>
      <c r="AQ71" s="1022"/>
      <c r="AR71" s="1022"/>
      <c r="AS71" s="1022"/>
      <c r="AT71" s="1022"/>
      <c r="AU71" s="1022" t="s">
        <v>581</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568</v>
      </c>
      <c r="C72" s="1026"/>
      <c r="D72" s="1026"/>
      <c r="E72" s="1026"/>
      <c r="F72" s="1026"/>
      <c r="G72" s="1026"/>
      <c r="H72" s="1026"/>
      <c r="I72" s="1026"/>
      <c r="J72" s="1026"/>
      <c r="K72" s="1026"/>
      <c r="L72" s="1026"/>
      <c r="M72" s="1026"/>
      <c r="N72" s="1026"/>
      <c r="O72" s="1026"/>
      <c r="P72" s="1027"/>
      <c r="Q72" s="1028">
        <v>11585</v>
      </c>
      <c r="R72" s="1022"/>
      <c r="S72" s="1022"/>
      <c r="T72" s="1022"/>
      <c r="U72" s="1022"/>
      <c r="V72" s="1022">
        <v>9941</v>
      </c>
      <c r="W72" s="1022"/>
      <c r="X72" s="1022"/>
      <c r="Y72" s="1022"/>
      <c r="Z72" s="1022"/>
      <c r="AA72" s="1022">
        <v>1644</v>
      </c>
      <c r="AB72" s="1022"/>
      <c r="AC72" s="1022"/>
      <c r="AD72" s="1022"/>
      <c r="AE72" s="1022"/>
      <c r="AF72" s="1022">
        <v>9230</v>
      </c>
      <c r="AG72" s="1022"/>
      <c r="AH72" s="1022"/>
      <c r="AI72" s="1022"/>
      <c r="AJ72" s="1022"/>
      <c r="AK72" s="1022" t="s">
        <v>593</v>
      </c>
      <c r="AL72" s="1022"/>
      <c r="AM72" s="1022"/>
      <c r="AN72" s="1022"/>
      <c r="AO72" s="1022"/>
      <c r="AP72" s="1022">
        <v>15645</v>
      </c>
      <c r="AQ72" s="1022"/>
      <c r="AR72" s="1022"/>
      <c r="AS72" s="1022"/>
      <c r="AT72" s="1022"/>
      <c r="AU72" s="1022" t="s">
        <v>581</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616</v>
      </c>
      <c r="C73" s="1026"/>
      <c r="D73" s="1026"/>
      <c r="E73" s="1026"/>
      <c r="F73" s="1026"/>
      <c r="G73" s="1026"/>
      <c r="H73" s="1026"/>
      <c r="I73" s="1026"/>
      <c r="J73" s="1026"/>
      <c r="K73" s="1026"/>
      <c r="L73" s="1026"/>
      <c r="M73" s="1026"/>
      <c r="N73" s="1026"/>
      <c r="O73" s="1026"/>
      <c r="P73" s="1027"/>
      <c r="Q73" s="1028">
        <v>2030</v>
      </c>
      <c r="R73" s="1022"/>
      <c r="S73" s="1022"/>
      <c r="T73" s="1022"/>
      <c r="U73" s="1022"/>
      <c r="V73" s="1022">
        <v>1957</v>
      </c>
      <c r="W73" s="1022"/>
      <c r="X73" s="1022"/>
      <c r="Y73" s="1022"/>
      <c r="Z73" s="1022"/>
      <c r="AA73" s="1022">
        <v>73</v>
      </c>
      <c r="AB73" s="1022"/>
      <c r="AC73" s="1022"/>
      <c r="AD73" s="1022"/>
      <c r="AE73" s="1022"/>
      <c r="AF73" s="1022">
        <v>73</v>
      </c>
      <c r="AG73" s="1022"/>
      <c r="AH73" s="1022"/>
      <c r="AI73" s="1022"/>
      <c r="AJ73" s="1022"/>
      <c r="AK73" s="1022" t="s">
        <v>595</v>
      </c>
      <c r="AL73" s="1022"/>
      <c r="AM73" s="1022"/>
      <c r="AN73" s="1022"/>
      <c r="AO73" s="1022"/>
      <c r="AP73" s="1022">
        <v>1096</v>
      </c>
      <c r="AQ73" s="1022"/>
      <c r="AR73" s="1022"/>
      <c r="AS73" s="1022"/>
      <c r="AT73" s="1022"/>
      <c r="AU73" s="1022" t="s">
        <v>612</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617</v>
      </c>
      <c r="C74" s="1026"/>
      <c r="D74" s="1026"/>
      <c r="E74" s="1026"/>
      <c r="F74" s="1026"/>
      <c r="G74" s="1026"/>
      <c r="H74" s="1026"/>
      <c r="I74" s="1026"/>
      <c r="J74" s="1026"/>
      <c r="K74" s="1026"/>
      <c r="L74" s="1026"/>
      <c r="M74" s="1026"/>
      <c r="N74" s="1026"/>
      <c r="O74" s="1026"/>
      <c r="P74" s="1027"/>
      <c r="Q74" s="1028">
        <v>280</v>
      </c>
      <c r="R74" s="1022"/>
      <c r="S74" s="1022"/>
      <c r="T74" s="1022"/>
      <c r="U74" s="1022"/>
      <c r="V74" s="1022">
        <v>257</v>
      </c>
      <c r="W74" s="1022"/>
      <c r="X74" s="1022"/>
      <c r="Y74" s="1022"/>
      <c r="Z74" s="1022"/>
      <c r="AA74" s="1022">
        <v>23</v>
      </c>
      <c r="AB74" s="1022"/>
      <c r="AC74" s="1022"/>
      <c r="AD74" s="1022"/>
      <c r="AE74" s="1022"/>
      <c r="AF74" s="1022">
        <v>23</v>
      </c>
      <c r="AG74" s="1022"/>
      <c r="AH74" s="1022"/>
      <c r="AI74" s="1022"/>
      <c r="AJ74" s="1022"/>
      <c r="AK74" s="1022" t="s">
        <v>596</v>
      </c>
      <c r="AL74" s="1022"/>
      <c r="AM74" s="1022"/>
      <c r="AN74" s="1022"/>
      <c r="AO74" s="1022"/>
      <c r="AP74" s="1022">
        <v>126</v>
      </c>
      <c r="AQ74" s="1022"/>
      <c r="AR74" s="1022"/>
      <c r="AS74" s="1022"/>
      <c r="AT74" s="1022"/>
      <c r="AU74" s="1022" t="s">
        <v>608</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618</v>
      </c>
      <c r="C75" s="1026"/>
      <c r="D75" s="1026"/>
      <c r="E75" s="1026"/>
      <c r="F75" s="1026"/>
      <c r="G75" s="1026"/>
      <c r="H75" s="1026"/>
      <c r="I75" s="1026"/>
      <c r="J75" s="1026"/>
      <c r="K75" s="1026"/>
      <c r="L75" s="1026"/>
      <c r="M75" s="1026"/>
      <c r="N75" s="1026"/>
      <c r="O75" s="1026"/>
      <c r="P75" s="1027"/>
      <c r="Q75" s="1029">
        <v>3274</v>
      </c>
      <c r="R75" s="1030"/>
      <c r="S75" s="1030"/>
      <c r="T75" s="1030"/>
      <c r="U75" s="1031"/>
      <c r="V75" s="1032">
        <v>2778</v>
      </c>
      <c r="W75" s="1030"/>
      <c r="X75" s="1030"/>
      <c r="Y75" s="1030"/>
      <c r="Z75" s="1031"/>
      <c r="AA75" s="1032">
        <v>495</v>
      </c>
      <c r="AB75" s="1030"/>
      <c r="AC75" s="1030"/>
      <c r="AD75" s="1030"/>
      <c r="AE75" s="1031"/>
      <c r="AF75" s="1032">
        <v>5139</v>
      </c>
      <c r="AG75" s="1030"/>
      <c r="AH75" s="1030"/>
      <c r="AI75" s="1030"/>
      <c r="AJ75" s="1031"/>
      <c r="AK75" s="1032" t="s">
        <v>598</v>
      </c>
      <c r="AL75" s="1030"/>
      <c r="AM75" s="1030"/>
      <c r="AN75" s="1030"/>
      <c r="AO75" s="1031"/>
      <c r="AP75" s="1032">
        <v>3518</v>
      </c>
      <c r="AQ75" s="1030"/>
      <c r="AR75" s="1030"/>
      <c r="AS75" s="1030"/>
      <c r="AT75" s="1031"/>
      <c r="AU75" s="1032">
        <v>3452</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619</v>
      </c>
      <c r="C76" s="1026"/>
      <c r="D76" s="1026"/>
      <c r="E76" s="1026"/>
      <c r="F76" s="1026"/>
      <c r="G76" s="1026"/>
      <c r="H76" s="1026"/>
      <c r="I76" s="1026"/>
      <c r="J76" s="1026"/>
      <c r="K76" s="1026"/>
      <c r="L76" s="1026"/>
      <c r="M76" s="1026"/>
      <c r="N76" s="1026"/>
      <c r="O76" s="1026"/>
      <c r="P76" s="1027"/>
      <c r="Q76" s="1029">
        <v>62</v>
      </c>
      <c r="R76" s="1030"/>
      <c r="S76" s="1030"/>
      <c r="T76" s="1030"/>
      <c r="U76" s="1031"/>
      <c r="V76" s="1032">
        <v>58</v>
      </c>
      <c r="W76" s="1030"/>
      <c r="X76" s="1030"/>
      <c r="Y76" s="1030"/>
      <c r="Z76" s="1031"/>
      <c r="AA76" s="1032">
        <v>4</v>
      </c>
      <c r="AB76" s="1030"/>
      <c r="AC76" s="1030"/>
      <c r="AD76" s="1030"/>
      <c r="AE76" s="1031"/>
      <c r="AF76" s="1032">
        <v>4</v>
      </c>
      <c r="AG76" s="1030"/>
      <c r="AH76" s="1030"/>
      <c r="AI76" s="1030"/>
      <c r="AJ76" s="1031"/>
      <c r="AK76" s="1032" t="s">
        <v>604</v>
      </c>
      <c r="AL76" s="1030"/>
      <c r="AM76" s="1030"/>
      <c r="AN76" s="1030"/>
      <c r="AO76" s="1031"/>
      <c r="AP76" s="1032">
        <v>237</v>
      </c>
      <c r="AQ76" s="1030"/>
      <c r="AR76" s="1030"/>
      <c r="AS76" s="1030"/>
      <c r="AT76" s="1031"/>
      <c r="AU76" s="1032">
        <v>106</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620</v>
      </c>
      <c r="C77" s="1026"/>
      <c r="D77" s="1026"/>
      <c r="E77" s="1026"/>
      <c r="F77" s="1026"/>
      <c r="G77" s="1026"/>
      <c r="H77" s="1026"/>
      <c r="I77" s="1026"/>
      <c r="J77" s="1026"/>
      <c r="K77" s="1026"/>
      <c r="L77" s="1026"/>
      <c r="M77" s="1026"/>
      <c r="N77" s="1026"/>
      <c r="O77" s="1026"/>
      <c r="P77" s="1027"/>
      <c r="Q77" s="1029">
        <v>9</v>
      </c>
      <c r="R77" s="1030"/>
      <c r="S77" s="1030"/>
      <c r="T77" s="1030"/>
      <c r="U77" s="1031"/>
      <c r="V77" s="1032">
        <v>9</v>
      </c>
      <c r="W77" s="1030"/>
      <c r="X77" s="1030"/>
      <c r="Y77" s="1030"/>
      <c r="Z77" s="1031"/>
      <c r="AA77" s="1032" t="s">
        <v>606</v>
      </c>
      <c r="AB77" s="1030"/>
      <c r="AC77" s="1030"/>
      <c r="AD77" s="1030"/>
      <c r="AE77" s="1031"/>
      <c r="AF77" s="1032" t="s">
        <v>604</v>
      </c>
      <c r="AG77" s="1030"/>
      <c r="AH77" s="1030"/>
      <c r="AI77" s="1030"/>
      <c r="AJ77" s="1031"/>
      <c r="AK77" s="1032" t="s">
        <v>605</v>
      </c>
      <c r="AL77" s="1030"/>
      <c r="AM77" s="1030"/>
      <c r="AN77" s="1030"/>
      <c r="AO77" s="1031"/>
      <c r="AP77" s="1032">
        <v>12</v>
      </c>
      <c r="AQ77" s="1030"/>
      <c r="AR77" s="1030"/>
      <c r="AS77" s="1030"/>
      <c r="AT77" s="1031"/>
      <c r="AU77" s="1032" t="s">
        <v>609</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t="s">
        <v>569</v>
      </c>
      <c r="C78" s="1026"/>
      <c r="D78" s="1026"/>
      <c r="E78" s="1026"/>
      <c r="F78" s="1026"/>
      <c r="G78" s="1026"/>
      <c r="H78" s="1026"/>
      <c r="I78" s="1026"/>
      <c r="J78" s="1026"/>
      <c r="K78" s="1026"/>
      <c r="L78" s="1026"/>
      <c r="M78" s="1026"/>
      <c r="N78" s="1026"/>
      <c r="O78" s="1026"/>
      <c r="P78" s="1027"/>
      <c r="Q78" s="1028">
        <v>291</v>
      </c>
      <c r="R78" s="1022"/>
      <c r="S78" s="1022"/>
      <c r="T78" s="1022"/>
      <c r="U78" s="1022"/>
      <c r="V78" s="1022">
        <v>277</v>
      </c>
      <c r="W78" s="1022"/>
      <c r="X78" s="1022"/>
      <c r="Y78" s="1022"/>
      <c r="Z78" s="1022"/>
      <c r="AA78" s="1022">
        <v>13</v>
      </c>
      <c r="AB78" s="1022"/>
      <c r="AC78" s="1022"/>
      <c r="AD78" s="1022"/>
      <c r="AE78" s="1022"/>
      <c r="AF78" s="1022">
        <v>13</v>
      </c>
      <c r="AG78" s="1022"/>
      <c r="AH78" s="1022"/>
      <c r="AI78" s="1022"/>
      <c r="AJ78" s="1022"/>
      <c r="AK78" s="1022">
        <v>90</v>
      </c>
      <c r="AL78" s="1022"/>
      <c r="AM78" s="1022"/>
      <c r="AN78" s="1022"/>
      <c r="AO78" s="1022"/>
      <c r="AP78" s="1022" t="s">
        <v>582</v>
      </c>
      <c r="AQ78" s="1022"/>
      <c r="AR78" s="1022"/>
      <c r="AS78" s="1022"/>
      <c r="AT78" s="1022"/>
      <c r="AU78" s="1022" t="s">
        <v>612</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t="s">
        <v>570</v>
      </c>
      <c r="C79" s="1026"/>
      <c r="D79" s="1026"/>
      <c r="E79" s="1026"/>
      <c r="F79" s="1026"/>
      <c r="G79" s="1026"/>
      <c r="H79" s="1026"/>
      <c r="I79" s="1026"/>
      <c r="J79" s="1026"/>
      <c r="K79" s="1026"/>
      <c r="L79" s="1026"/>
      <c r="M79" s="1026"/>
      <c r="N79" s="1026"/>
      <c r="O79" s="1026"/>
      <c r="P79" s="1027"/>
      <c r="Q79" s="1028">
        <v>66</v>
      </c>
      <c r="R79" s="1022"/>
      <c r="S79" s="1022"/>
      <c r="T79" s="1022"/>
      <c r="U79" s="1022"/>
      <c r="V79" s="1022">
        <v>66</v>
      </c>
      <c r="W79" s="1022"/>
      <c r="X79" s="1022"/>
      <c r="Y79" s="1022"/>
      <c r="Z79" s="1022"/>
      <c r="AA79" s="1022" t="s">
        <v>594</v>
      </c>
      <c r="AB79" s="1022"/>
      <c r="AC79" s="1022"/>
      <c r="AD79" s="1022"/>
      <c r="AE79" s="1022"/>
      <c r="AF79" s="1022" t="s">
        <v>577</v>
      </c>
      <c r="AG79" s="1022"/>
      <c r="AH79" s="1022"/>
      <c r="AI79" s="1022"/>
      <c r="AJ79" s="1022"/>
      <c r="AK79" s="1022" t="s">
        <v>593</v>
      </c>
      <c r="AL79" s="1022"/>
      <c r="AM79" s="1022"/>
      <c r="AN79" s="1022"/>
      <c r="AO79" s="1022"/>
      <c r="AP79" s="1022" t="s">
        <v>579</v>
      </c>
      <c r="AQ79" s="1022"/>
      <c r="AR79" s="1022"/>
      <c r="AS79" s="1022"/>
      <c r="AT79" s="1022"/>
      <c r="AU79" s="1022" t="s">
        <v>614</v>
      </c>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t="s">
        <v>571</v>
      </c>
      <c r="C80" s="1026"/>
      <c r="D80" s="1026"/>
      <c r="E80" s="1026"/>
      <c r="F80" s="1026"/>
      <c r="G80" s="1026"/>
      <c r="H80" s="1026"/>
      <c r="I80" s="1026"/>
      <c r="J80" s="1026"/>
      <c r="K80" s="1026"/>
      <c r="L80" s="1026"/>
      <c r="M80" s="1026"/>
      <c r="N80" s="1026"/>
      <c r="O80" s="1026"/>
      <c r="P80" s="1027"/>
      <c r="Q80" s="1028">
        <v>199</v>
      </c>
      <c r="R80" s="1022"/>
      <c r="S80" s="1022"/>
      <c r="T80" s="1022"/>
      <c r="U80" s="1022"/>
      <c r="V80" s="1022">
        <v>176</v>
      </c>
      <c r="W80" s="1022"/>
      <c r="X80" s="1022"/>
      <c r="Y80" s="1022"/>
      <c r="Z80" s="1022"/>
      <c r="AA80" s="1022">
        <v>22</v>
      </c>
      <c r="AB80" s="1022"/>
      <c r="AC80" s="1022"/>
      <c r="AD80" s="1022"/>
      <c r="AE80" s="1022"/>
      <c r="AF80" s="1022">
        <v>22</v>
      </c>
      <c r="AG80" s="1022"/>
      <c r="AH80" s="1022"/>
      <c r="AI80" s="1022"/>
      <c r="AJ80" s="1022"/>
      <c r="AK80" s="1022">
        <v>49</v>
      </c>
      <c r="AL80" s="1022"/>
      <c r="AM80" s="1022"/>
      <c r="AN80" s="1022"/>
      <c r="AO80" s="1022"/>
      <c r="AP80" s="1022" t="s">
        <v>581</v>
      </c>
      <c r="AQ80" s="1022"/>
      <c r="AR80" s="1022"/>
      <c r="AS80" s="1022"/>
      <c r="AT80" s="1022"/>
      <c r="AU80" s="1022" t="s">
        <v>609</v>
      </c>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t="s">
        <v>572</v>
      </c>
      <c r="C81" s="1026"/>
      <c r="D81" s="1026"/>
      <c r="E81" s="1026"/>
      <c r="F81" s="1026"/>
      <c r="G81" s="1026"/>
      <c r="H81" s="1026"/>
      <c r="I81" s="1026"/>
      <c r="J81" s="1026"/>
      <c r="K81" s="1026"/>
      <c r="L81" s="1026"/>
      <c r="M81" s="1026"/>
      <c r="N81" s="1026"/>
      <c r="O81" s="1026"/>
      <c r="P81" s="1027"/>
      <c r="Q81" s="1028">
        <v>3688</v>
      </c>
      <c r="R81" s="1022"/>
      <c r="S81" s="1022"/>
      <c r="T81" s="1022"/>
      <c r="U81" s="1022"/>
      <c r="V81" s="1022">
        <v>3688</v>
      </c>
      <c r="W81" s="1022"/>
      <c r="X81" s="1022"/>
      <c r="Y81" s="1022"/>
      <c r="Z81" s="1022"/>
      <c r="AA81" s="1022" t="s">
        <v>597</v>
      </c>
      <c r="AB81" s="1022"/>
      <c r="AC81" s="1022"/>
      <c r="AD81" s="1022"/>
      <c r="AE81" s="1022"/>
      <c r="AF81" s="1022" t="s">
        <v>577</v>
      </c>
      <c r="AG81" s="1022"/>
      <c r="AH81" s="1022"/>
      <c r="AI81" s="1022"/>
      <c r="AJ81" s="1022"/>
      <c r="AK81" s="1022" t="s">
        <v>607</v>
      </c>
      <c r="AL81" s="1022"/>
      <c r="AM81" s="1022"/>
      <c r="AN81" s="1022"/>
      <c r="AO81" s="1022"/>
      <c r="AP81" s="1022" t="s">
        <v>583</v>
      </c>
      <c r="AQ81" s="1022"/>
      <c r="AR81" s="1022"/>
      <c r="AS81" s="1022"/>
      <c r="AT81" s="1022"/>
      <c r="AU81" s="1022" t="s">
        <v>611</v>
      </c>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t="s">
        <v>573</v>
      </c>
      <c r="C82" s="1026"/>
      <c r="D82" s="1026"/>
      <c r="E82" s="1026"/>
      <c r="F82" s="1026"/>
      <c r="G82" s="1026"/>
      <c r="H82" s="1026"/>
      <c r="I82" s="1026"/>
      <c r="J82" s="1026"/>
      <c r="K82" s="1026"/>
      <c r="L82" s="1026"/>
      <c r="M82" s="1026"/>
      <c r="N82" s="1026"/>
      <c r="O82" s="1026"/>
      <c r="P82" s="1027"/>
      <c r="Q82" s="1028">
        <v>28</v>
      </c>
      <c r="R82" s="1022"/>
      <c r="S82" s="1022"/>
      <c r="T82" s="1022"/>
      <c r="U82" s="1022"/>
      <c r="V82" s="1022">
        <v>28</v>
      </c>
      <c r="W82" s="1022"/>
      <c r="X82" s="1022"/>
      <c r="Y82" s="1022"/>
      <c r="Z82" s="1022"/>
      <c r="AA82" s="1022" t="s">
        <v>593</v>
      </c>
      <c r="AB82" s="1022"/>
      <c r="AC82" s="1022"/>
      <c r="AD82" s="1022"/>
      <c r="AE82" s="1022"/>
      <c r="AF82" s="1022" t="s">
        <v>578</v>
      </c>
      <c r="AG82" s="1022"/>
      <c r="AH82" s="1022"/>
      <c r="AI82" s="1022"/>
      <c r="AJ82" s="1022"/>
      <c r="AK82" s="1022">
        <v>26</v>
      </c>
      <c r="AL82" s="1022"/>
      <c r="AM82" s="1022"/>
      <c r="AN82" s="1022"/>
      <c r="AO82" s="1022"/>
      <c r="AP82" s="1022" t="s">
        <v>579</v>
      </c>
      <c r="AQ82" s="1022"/>
      <c r="AR82" s="1022"/>
      <c r="AS82" s="1022"/>
      <c r="AT82" s="1022"/>
      <c r="AU82" s="1022" t="s">
        <v>615</v>
      </c>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t="s">
        <v>574</v>
      </c>
      <c r="C83" s="1026"/>
      <c r="D83" s="1026"/>
      <c r="E83" s="1026"/>
      <c r="F83" s="1026"/>
      <c r="G83" s="1026"/>
      <c r="H83" s="1026"/>
      <c r="I83" s="1026"/>
      <c r="J83" s="1026"/>
      <c r="K83" s="1026"/>
      <c r="L83" s="1026"/>
      <c r="M83" s="1026"/>
      <c r="N83" s="1026"/>
      <c r="O83" s="1026"/>
      <c r="P83" s="1027"/>
      <c r="Q83" s="1028">
        <v>244</v>
      </c>
      <c r="R83" s="1022"/>
      <c r="S83" s="1022"/>
      <c r="T83" s="1022"/>
      <c r="U83" s="1022"/>
      <c r="V83" s="1022">
        <v>231</v>
      </c>
      <c r="W83" s="1022"/>
      <c r="X83" s="1022"/>
      <c r="Y83" s="1022"/>
      <c r="Z83" s="1022"/>
      <c r="AA83" s="1022">
        <v>13</v>
      </c>
      <c r="AB83" s="1022"/>
      <c r="AC83" s="1022"/>
      <c r="AD83" s="1022"/>
      <c r="AE83" s="1022"/>
      <c r="AF83" s="1022">
        <v>13</v>
      </c>
      <c r="AG83" s="1022"/>
      <c r="AH83" s="1022"/>
      <c r="AI83" s="1022"/>
      <c r="AJ83" s="1022"/>
      <c r="AK83" s="1022">
        <v>36</v>
      </c>
      <c r="AL83" s="1022"/>
      <c r="AM83" s="1022"/>
      <c r="AN83" s="1022"/>
      <c r="AO83" s="1022"/>
      <c r="AP83" s="1022" t="s">
        <v>579</v>
      </c>
      <c r="AQ83" s="1022"/>
      <c r="AR83" s="1022"/>
      <c r="AS83" s="1022"/>
      <c r="AT83" s="1022"/>
      <c r="AU83" s="1022" t="s">
        <v>612</v>
      </c>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t="s">
        <v>575</v>
      </c>
      <c r="C84" s="1026"/>
      <c r="D84" s="1026"/>
      <c r="E84" s="1026"/>
      <c r="F84" s="1026"/>
      <c r="G84" s="1026"/>
      <c r="H84" s="1026"/>
      <c r="I84" s="1026"/>
      <c r="J84" s="1026"/>
      <c r="K84" s="1026"/>
      <c r="L84" s="1026"/>
      <c r="M84" s="1026"/>
      <c r="N84" s="1026"/>
      <c r="O84" s="1026"/>
      <c r="P84" s="1027"/>
      <c r="Q84" s="1028">
        <v>767604</v>
      </c>
      <c r="R84" s="1022"/>
      <c r="S84" s="1022"/>
      <c r="T84" s="1022"/>
      <c r="U84" s="1022"/>
      <c r="V84" s="1022">
        <v>751444</v>
      </c>
      <c r="W84" s="1022"/>
      <c r="X84" s="1022"/>
      <c r="Y84" s="1022"/>
      <c r="Z84" s="1022"/>
      <c r="AA84" s="1022">
        <v>16160</v>
      </c>
      <c r="AB84" s="1022"/>
      <c r="AC84" s="1022"/>
      <c r="AD84" s="1022"/>
      <c r="AE84" s="1022"/>
      <c r="AF84" s="1022">
        <v>16160</v>
      </c>
      <c r="AG84" s="1022"/>
      <c r="AH84" s="1022"/>
      <c r="AI84" s="1022"/>
      <c r="AJ84" s="1022"/>
      <c r="AK84" s="1022" t="s">
        <v>593</v>
      </c>
      <c r="AL84" s="1022"/>
      <c r="AM84" s="1022"/>
      <c r="AN84" s="1022"/>
      <c r="AO84" s="1022"/>
      <c r="AP84" s="1022" t="s">
        <v>579</v>
      </c>
      <c r="AQ84" s="1022"/>
      <c r="AR84" s="1022"/>
      <c r="AS84" s="1022"/>
      <c r="AT84" s="1022"/>
      <c r="AU84" s="1022" t="s">
        <v>611</v>
      </c>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382</v>
      </c>
      <c r="B88" s="995" t="s">
        <v>411</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31131</v>
      </c>
      <c r="AG88" s="1010"/>
      <c r="AH88" s="1010"/>
      <c r="AI88" s="1010"/>
      <c r="AJ88" s="1010"/>
      <c r="AK88" s="1014"/>
      <c r="AL88" s="1014"/>
      <c r="AM88" s="1014"/>
      <c r="AN88" s="1014"/>
      <c r="AO88" s="1014"/>
      <c r="AP88" s="1010">
        <v>21761</v>
      </c>
      <c r="AQ88" s="1010"/>
      <c r="AR88" s="1010"/>
      <c r="AS88" s="1010"/>
      <c r="AT88" s="1010"/>
      <c r="AU88" s="1010">
        <v>5268</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995" t="s">
        <v>412</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15</v>
      </c>
      <c r="CS102" s="1002"/>
      <c r="CT102" s="1002"/>
      <c r="CU102" s="1002"/>
      <c r="CV102" s="1003"/>
      <c r="CW102" s="1001" t="s">
        <v>585</v>
      </c>
      <c r="CX102" s="1002"/>
      <c r="CY102" s="1002"/>
      <c r="CZ102" s="1002"/>
      <c r="DA102" s="1003"/>
      <c r="DB102" s="1001">
        <v>337</v>
      </c>
      <c r="DC102" s="1002"/>
      <c r="DD102" s="1002"/>
      <c r="DE102" s="1002"/>
      <c r="DF102" s="1003"/>
      <c r="DG102" s="1001">
        <v>103</v>
      </c>
      <c r="DH102" s="1002"/>
      <c r="DI102" s="1002"/>
      <c r="DJ102" s="1002"/>
      <c r="DK102" s="1003"/>
      <c r="DL102" s="1001" t="s">
        <v>585</v>
      </c>
      <c r="DM102" s="1002"/>
      <c r="DN102" s="1002"/>
      <c r="DO102" s="1002"/>
      <c r="DP102" s="1003"/>
      <c r="DQ102" s="1001" t="s">
        <v>585</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413</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414</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417</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418</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419</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420</v>
      </c>
      <c r="AB109" s="945"/>
      <c r="AC109" s="945"/>
      <c r="AD109" s="945"/>
      <c r="AE109" s="946"/>
      <c r="AF109" s="947" t="s">
        <v>301</v>
      </c>
      <c r="AG109" s="945"/>
      <c r="AH109" s="945"/>
      <c r="AI109" s="945"/>
      <c r="AJ109" s="946"/>
      <c r="AK109" s="947" t="s">
        <v>300</v>
      </c>
      <c r="AL109" s="945"/>
      <c r="AM109" s="945"/>
      <c r="AN109" s="945"/>
      <c r="AO109" s="946"/>
      <c r="AP109" s="947" t="s">
        <v>421</v>
      </c>
      <c r="AQ109" s="945"/>
      <c r="AR109" s="945"/>
      <c r="AS109" s="945"/>
      <c r="AT109" s="976"/>
      <c r="AU109" s="944" t="s">
        <v>419</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420</v>
      </c>
      <c r="BR109" s="945"/>
      <c r="BS109" s="945"/>
      <c r="BT109" s="945"/>
      <c r="BU109" s="946"/>
      <c r="BV109" s="947" t="s">
        <v>301</v>
      </c>
      <c r="BW109" s="945"/>
      <c r="BX109" s="945"/>
      <c r="BY109" s="945"/>
      <c r="BZ109" s="946"/>
      <c r="CA109" s="947" t="s">
        <v>300</v>
      </c>
      <c r="CB109" s="945"/>
      <c r="CC109" s="945"/>
      <c r="CD109" s="945"/>
      <c r="CE109" s="946"/>
      <c r="CF109" s="983" t="s">
        <v>421</v>
      </c>
      <c r="CG109" s="983"/>
      <c r="CH109" s="983"/>
      <c r="CI109" s="983"/>
      <c r="CJ109" s="983"/>
      <c r="CK109" s="947" t="s">
        <v>422</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420</v>
      </c>
      <c r="DH109" s="945"/>
      <c r="DI109" s="945"/>
      <c r="DJ109" s="945"/>
      <c r="DK109" s="946"/>
      <c r="DL109" s="947" t="s">
        <v>301</v>
      </c>
      <c r="DM109" s="945"/>
      <c r="DN109" s="945"/>
      <c r="DO109" s="945"/>
      <c r="DP109" s="946"/>
      <c r="DQ109" s="947" t="s">
        <v>300</v>
      </c>
      <c r="DR109" s="945"/>
      <c r="DS109" s="945"/>
      <c r="DT109" s="945"/>
      <c r="DU109" s="946"/>
      <c r="DV109" s="947" t="s">
        <v>421</v>
      </c>
      <c r="DW109" s="945"/>
      <c r="DX109" s="945"/>
      <c r="DY109" s="945"/>
      <c r="DZ109" s="976"/>
    </row>
    <row r="110" spans="1:131" s="246" customFormat="1" ht="26.25" customHeight="1" x14ac:dyDescent="0.15">
      <c r="A110" s="847" t="s">
        <v>423</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2798644</v>
      </c>
      <c r="AB110" s="938"/>
      <c r="AC110" s="938"/>
      <c r="AD110" s="938"/>
      <c r="AE110" s="939"/>
      <c r="AF110" s="940">
        <v>2652402</v>
      </c>
      <c r="AG110" s="938"/>
      <c r="AH110" s="938"/>
      <c r="AI110" s="938"/>
      <c r="AJ110" s="939"/>
      <c r="AK110" s="940">
        <v>2594441</v>
      </c>
      <c r="AL110" s="938"/>
      <c r="AM110" s="938"/>
      <c r="AN110" s="938"/>
      <c r="AO110" s="939"/>
      <c r="AP110" s="941">
        <v>16</v>
      </c>
      <c r="AQ110" s="942"/>
      <c r="AR110" s="942"/>
      <c r="AS110" s="942"/>
      <c r="AT110" s="943"/>
      <c r="AU110" s="977" t="s">
        <v>73</v>
      </c>
      <c r="AV110" s="978"/>
      <c r="AW110" s="978"/>
      <c r="AX110" s="978"/>
      <c r="AY110" s="978"/>
      <c r="AZ110" s="903" t="s">
        <v>424</v>
      </c>
      <c r="BA110" s="848"/>
      <c r="BB110" s="848"/>
      <c r="BC110" s="848"/>
      <c r="BD110" s="848"/>
      <c r="BE110" s="848"/>
      <c r="BF110" s="848"/>
      <c r="BG110" s="848"/>
      <c r="BH110" s="848"/>
      <c r="BI110" s="848"/>
      <c r="BJ110" s="848"/>
      <c r="BK110" s="848"/>
      <c r="BL110" s="848"/>
      <c r="BM110" s="848"/>
      <c r="BN110" s="848"/>
      <c r="BO110" s="848"/>
      <c r="BP110" s="849"/>
      <c r="BQ110" s="904">
        <v>24994052</v>
      </c>
      <c r="BR110" s="885"/>
      <c r="BS110" s="885"/>
      <c r="BT110" s="885"/>
      <c r="BU110" s="885"/>
      <c r="BV110" s="885">
        <v>25767822</v>
      </c>
      <c r="BW110" s="885"/>
      <c r="BX110" s="885"/>
      <c r="BY110" s="885"/>
      <c r="BZ110" s="885"/>
      <c r="CA110" s="885">
        <v>25872548</v>
      </c>
      <c r="CB110" s="885"/>
      <c r="CC110" s="885"/>
      <c r="CD110" s="885"/>
      <c r="CE110" s="885"/>
      <c r="CF110" s="909">
        <v>159.1</v>
      </c>
      <c r="CG110" s="910"/>
      <c r="CH110" s="910"/>
      <c r="CI110" s="910"/>
      <c r="CJ110" s="910"/>
      <c r="CK110" s="973" t="s">
        <v>425</v>
      </c>
      <c r="CL110" s="859"/>
      <c r="CM110" s="934" t="s">
        <v>426</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235</v>
      </c>
      <c r="DH110" s="885"/>
      <c r="DI110" s="885"/>
      <c r="DJ110" s="885"/>
      <c r="DK110" s="885"/>
      <c r="DL110" s="885" t="s">
        <v>235</v>
      </c>
      <c r="DM110" s="885"/>
      <c r="DN110" s="885"/>
      <c r="DO110" s="885"/>
      <c r="DP110" s="885"/>
      <c r="DQ110" s="885" t="s">
        <v>235</v>
      </c>
      <c r="DR110" s="885"/>
      <c r="DS110" s="885"/>
      <c r="DT110" s="885"/>
      <c r="DU110" s="885"/>
      <c r="DV110" s="886" t="s">
        <v>235</v>
      </c>
      <c r="DW110" s="886"/>
      <c r="DX110" s="886"/>
      <c r="DY110" s="886"/>
      <c r="DZ110" s="887"/>
    </row>
    <row r="111" spans="1:131" s="246" customFormat="1" ht="26.25" customHeight="1" x14ac:dyDescent="0.15">
      <c r="A111" s="814" t="s">
        <v>427</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v>3333</v>
      </c>
      <c r="AB111" s="966"/>
      <c r="AC111" s="966"/>
      <c r="AD111" s="966"/>
      <c r="AE111" s="967"/>
      <c r="AF111" s="968">
        <v>3333</v>
      </c>
      <c r="AG111" s="966"/>
      <c r="AH111" s="966"/>
      <c r="AI111" s="966"/>
      <c r="AJ111" s="967"/>
      <c r="AK111" s="968" t="s">
        <v>235</v>
      </c>
      <c r="AL111" s="966"/>
      <c r="AM111" s="966"/>
      <c r="AN111" s="966"/>
      <c r="AO111" s="967"/>
      <c r="AP111" s="969" t="s">
        <v>235</v>
      </c>
      <c r="AQ111" s="970"/>
      <c r="AR111" s="970"/>
      <c r="AS111" s="970"/>
      <c r="AT111" s="971"/>
      <c r="AU111" s="979"/>
      <c r="AV111" s="980"/>
      <c r="AW111" s="980"/>
      <c r="AX111" s="980"/>
      <c r="AY111" s="980"/>
      <c r="AZ111" s="855" t="s">
        <v>428</v>
      </c>
      <c r="BA111" s="790"/>
      <c r="BB111" s="790"/>
      <c r="BC111" s="790"/>
      <c r="BD111" s="790"/>
      <c r="BE111" s="790"/>
      <c r="BF111" s="790"/>
      <c r="BG111" s="790"/>
      <c r="BH111" s="790"/>
      <c r="BI111" s="790"/>
      <c r="BJ111" s="790"/>
      <c r="BK111" s="790"/>
      <c r="BL111" s="790"/>
      <c r="BM111" s="790"/>
      <c r="BN111" s="790"/>
      <c r="BO111" s="790"/>
      <c r="BP111" s="791"/>
      <c r="BQ111" s="856">
        <v>102502</v>
      </c>
      <c r="BR111" s="857"/>
      <c r="BS111" s="857"/>
      <c r="BT111" s="857"/>
      <c r="BU111" s="857"/>
      <c r="BV111" s="857">
        <v>102758</v>
      </c>
      <c r="BW111" s="857"/>
      <c r="BX111" s="857"/>
      <c r="BY111" s="857"/>
      <c r="BZ111" s="857"/>
      <c r="CA111" s="857">
        <v>103015</v>
      </c>
      <c r="CB111" s="857"/>
      <c r="CC111" s="857"/>
      <c r="CD111" s="857"/>
      <c r="CE111" s="857"/>
      <c r="CF111" s="918">
        <v>0.6</v>
      </c>
      <c r="CG111" s="919"/>
      <c r="CH111" s="919"/>
      <c r="CI111" s="919"/>
      <c r="CJ111" s="919"/>
      <c r="CK111" s="974"/>
      <c r="CL111" s="861"/>
      <c r="CM111" s="864" t="s">
        <v>429</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235</v>
      </c>
      <c r="DH111" s="857"/>
      <c r="DI111" s="857"/>
      <c r="DJ111" s="857"/>
      <c r="DK111" s="857"/>
      <c r="DL111" s="857" t="s">
        <v>235</v>
      </c>
      <c r="DM111" s="857"/>
      <c r="DN111" s="857"/>
      <c r="DO111" s="857"/>
      <c r="DP111" s="857"/>
      <c r="DQ111" s="857" t="s">
        <v>235</v>
      </c>
      <c r="DR111" s="857"/>
      <c r="DS111" s="857"/>
      <c r="DT111" s="857"/>
      <c r="DU111" s="857"/>
      <c r="DV111" s="834" t="s">
        <v>235</v>
      </c>
      <c r="DW111" s="834"/>
      <c r="DX111" s="834"/>
      <c r="DY111" s="834"/>
      <c r="DZ111" s="835"/>
    </row>
    <row r="112" spans="1:131" s="246" customFormat="1" ht="26.25" customHeight="1" x14ac:dyDescent="0.15">
      <c r="A112" s="959" t="s">
        <v>430</v>
      </c>
      <c r="B112" s="960"/>
      <c r="C112" s="790" t="s">
        <v>431</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v>33333</v>
      </c>
      <c r="AB112" s="820"/>
      <c r="AC112" s="820"/>
      <c r="AD112" s="820"/>
      <c r="AE112" s="821"/>
      <c r="AF112" s="822">
        <v>26667</v>
      </c>
      <c r="AG112" s="820"/>
      <c r="AH112" s="820"/>
      <c r="AI112" s="820"/>
      <c r="AJ112" s="821"/>
      <c r="AK112" s="822">
        <v>20000</v>
      </c>
      <c r="AL112" s="820"/>
      <c r="AM112" s="820"/>
      <c r="AN112" s="820"/>
      <c r="AO112" s="821"/>
      <c r="AP112" s="867">
        <v>0.1</v>
      </c>
      <c r="AQ112" s="868"/>
      <c r="AR112" s="868"/>
      <c r="AS112" s="868"/>
      <c r="AT112" s="869"/>
      <c r="AU112" s="979"/>
      <c r="AV112" s="980"/>
      <c r="AW112" s="980"/>
      <c r="AX112" s="980"/>
      <c r="AY112" s="980"/>
      <c r="AZ112" s="855" t="s">
        <v>432</v>
      </c>
      <c r="BA112" s="790"/>
      <c r="BB112" s="790"/>
      <c r="BC112" s="790"/>
      <c r="BD112" s="790"/>
      <c r="BE112" s="790"/>
      <c r="BF112" s="790"/>
      <c r="BG112" s="790"/>
      <c r="BH112" s="790"/>
      <c r="BI112" s="790"/>
      <c r="BJ112" s="790"/>
      <c r="BK112" s="790"/>
      <c r="BL112" s="790"/>
      <c r="BM112" s="790"/>
      <c r="BN112" s="790"/>
      <c r="BO112" s="790"/>
      <c r="BP112" s="791"/>
      <c r="BQ112" s="856">
        <v>3969983</v>
      </c>
      <c r="BR112" s="857"/>
      <c r="BS112" s="857"/>
      <c r="BT112" s="857"/>
      <c r="BU112" s="857"/>
      <c r="BV112" s="857">
        <v>3602262</v>
      </c>
      <c r="BW112" s="857"/>
      <c r="BX112" s="857"/>
      <c r="BY112" s="857"/>
      <c r="BZ112" s="857"/>
      <c r="CA112" s="857">
        <v>3453331</v>
      </c>
      <c r="CB112" s="857"/>
      <c r="CC112" s="857"/>
      <c r="CD112" s="857"/>
      <c r="CE112" s="857"/>
      <c r="CF112" s="918">
        <v>21.2</v>
      </c>
      <c r="CG112" s="919"/>
      <c r="CH112" s="919"/>
      <c r="CI112" s="919"/>
      <c r="CJ112" s="919"/>
      <c r="CK112" s="974"/>
      <c r="CL112" s="861"/>
      <c r="CM112" s="864" t="s">
        <v>433</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235</v>
      </c>
      <c r="DH112" s="857"/>
      <c r="DI112" s="857"/>
      <c r="DJ112" s="857"/>
      <c r="DK112" s="857"/>
      <c r="DL112" s="857" t="s">
        <v>235</v>
      </c>
      <c r="DM112" s="857"/>
      <c r="DN112" s="857"/>
      <c r="DO112" s="857"/>
      <c r="DP112" s="857"/>
      <c r="DQ112" s="857" t="s">
        <v>235</v>
      </c>
      <c r="DR112" s="857"/>
      <c r="DS112" s="857"/>
      <c r="DT112" s="857"/>
      <c r="DU112" s="857"/>
      <c r="DV112" s="834" t="s">
        <v>235</v>
      </c>
      <c r="DW112" s="834"/>
      <c r="DX112" s="834"/>
      <c r="DY112" s="834"/>
      <c r="DZ112" s="835"/>
    </row>
    <row r="113" spans="1:130" s="246" customFormat="1" ht="26.25" customHeight="1" x14ac:dyDescent="0.15">
      <c r="A113" s="961"/>
      <c r="B113" s="962"/>
      <c r="C113" s="790" t="s">
        <v>434</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398541</v>
      </c>
      <c r="AB113" s="966"/>
      <c r="AC113" s="966"/>
      <c r="AD113" s="966"/>
      <c r="AE113" s="967"/>
      <c r="AF113" s="968">
        <v>373880</v>
      </c>
      <c r="AG113" s="966"/>
      <c r="AH113" s="966"/>
      <c r="AI113" s="966"/>
      <c r="AJ113" s="967"/>
      <c r="AK113" s="968">
        <v>394944</v>
      </c>
      <c r="AL113" s="966"/>
      <c r="AM113" s="966"/>
      <c r="AN113" s="966"/>
      <c r="AO113" s="967"/>
      <c r="AP113" s="969">
        <v>2.4</v>
      </c>
      <c r="AQ113" s="970"/>
      <c r="AR113" s="970"/>
      <c r="AS113" s="970"/>
      <c r="AT113" s="971"/>
      <c r="AU113" s="979"/>
      <c r="AV113" s="980"/>
      <c r="AW113" s="980"/>
      <c r="AX113" s="980"/>
      <c r="AY113" s="980"/>
      <c r="AZ113" s="855" t="s">
        <v>435</v>
      </c>
      <c r="BA113" s="790"/>
      <c r="BB113" s="790"/>
      <c r="BC113" s="790"/>
      <c r="BD113" s="790"/>
      <c r="BE113" s="790"/>
      <c r="BF113" s="790"/>
      <c r="BG113" s="790"/>
      <c r="BH113" s="790"/>
      <c r="BI113" s="790"/>
      <c r="BJ113" s="790"/>
      <c r="BK113" s="790"/>
      <c r="BL113" s="790"/>
      <c r="BM113" s="790"/>
      <c r="BN113" s="790"/>
      <c r="BO113" s="790"/>
      <c r="BP113" s="791"/>
      <c r="BQ113" s="856">
        <v>1745771</v>
      </c>
      <c r="BR113" s="857"/>
      <c r="BS113" s="857"/>
      <c r="BT113" s="857"/>
      <c r="BU113" s="857"/>
      <c r="BV113" s="857">
        <v>1857366</v>
      </c>
      <c r="BW113" s="857"/>
      <c r="BX113" s="857"/>
      <c r="BY113" s="857"/>
      <c r="BZ113" s="857"/>
      <c r="CA113" s="857">
        <v>2173827</v>
      </c>
      <c r="CB113" s="857"/>
      <c r="CC113" s="857"/>
      <c r="CD113" s="857"/>
      <c r="CE113" s="857"/>
      <c r="CF113" s="918">
        <v>13.4</v>
      </c>
      <c r="CG113" s="919"/>
      <c r="CH113" s="919"/>
      <c r="CI113" s="919"/>
      <c r="CJ113" s="919"/>
      <c r="CK113" s="974"/>
      <c r="CL113" s="861"/>
      <c r="CM113" s="864" t="s">
        <v>436</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235</v>
      </c>
      <c r="DH113" s="820"/>
      <c r="DI113" s="820"/>
      <c r="DJ113" s="820"/>
      <c r="DK113" s="821"/>
      <c r="DL113" s="822" t="s">
        <v>235</v>
      </c>
      <c r="DM113" s="820"/>
      <c r="DN113" s="820"/>
      <c r="DO113" s="820"/>
      <c r="DP113" s="821"/>
      <c r="DQ113" s="822" t="s">
        <v>235</v>
      </c>
      <c r="DR113" s="820"/>
      <c r="DS113" s="820"/>
      <c r="DT113" s="820"/>
      <c r="DU113" s="821"/>
      <c r="DV113" s="867" t="s">
        <v>235</v>
      </c>
      <c r="DW113" s="868"/>
      <c r="DX113" s="868"/>
      <c r="DY113" s="868"/>
      <c r="DZ113" s="869"/>
    </row>
    <row r="114" spans="1:130" s="246" customFormat="1" ht="26.25" customHeight="1" x14ac:dyDescent="0.15">
      <c r="A114" s="961"/>
      <c r="B114" s="962"/>
      <c r="C114" s="790" t="s">
        <v>437</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496733</v>
      </c>
      <c r="AB114" s="820"/>
      <c r="AC114" s="820"/>
      <c r="AD114" s="820"/>
      <c r="AE114" s="821"/>
      <c r="AF114" s="822">
        <v>170105</v>
      </c>
      <c r="AG114" s="820"/>
      <c r="AH114" s="820"/>
      <c r="AI114" s="820"/>
      <c r="AJ114" s="821"/>
      <c r="AK114" s="822">
        <v>166782</v>
      </c>
      <c r="AL114" s="820"/>
      <c r="AM114" s="820"/>
      <c r="AN114" s="820"/>
      <c r="AO114" s="821"/>
      <c r="AP114" s="867">
        <v>1</v>
      </c>
      <c r="AQ114" s="868"/>
      <c r="AR114" s="868"/>
      <c r="AS114" s="868"/>
      <c r="AT114" s="869"/>
      <c r="AU114" s="979"/>
      <c r="AV114" s="980"/>
      <c r="AW114" s="980"/>
      <c r="AX114" s="980"/>
      <c r="AY114" s="980"/>
      <c r="AZ114" s="855" t="s">
        <v>438</v>
      </c>
      <c r="BA114" s="790"/>
      <c r="BB114" s="790"/>
      <c r="BC114" s="790"/>
      <c r="BD114" s="790"/>
      <c r="BE114" s="790"/>
      <c r="BF114" s="790"/>
      <c r="BG114" s="790"/>
      <c r="BH114" s="790"/>
      <c r="BI114" s="790"/>
      <c r="BJ114" s="790"/>
      <c r="BK114" s="790"/>
      <c r="BL114" s="790"/>
      <c r="BM114" s="790"/>
      <c r="BN114" s="790"/>
      <c r="BO114" s="790"/>
      <c r="BP114" s="791"/>
      <c r="BQ114" s="856">
        <v>2522793</v>
      </c>
      <c r="BR114" s="857"/>
      <c r="BS114" s="857"/>
      <c r="BT114" s="857"/>
      <c r="BU114" s="857"/>
      <c r="BV114" s="857">
        <v>2169674</v>
      </c>
      <c r="BW114" s="857"/>
      <c r="BX114" s="857"/>
      <c r="BY114" s="857"/>
      <c r="BZ114" s="857"/>
      <c r="CA114" s="857">
        <v>1806418</v>
      </c>
      <c r="CB114" s="857"/>
      <c r="CC114" s="857"/>
      <c r="CD114" s="857"/>
      <c r="CE114" s="857"/>
      <c r="CF114" s="918">
        <v>11.1</v>
      </c>
      <c r="CG114" s="919"/>
      <c r="CH114" s="919"/>
      <c r="CI114" s="919"/>
      <c r="CJ114" s="919"/>
      <c r="CK114" s="974"/>
      <c r="CL114" s="861"/>
      <c r="CM114" s="864" t="s">
        <v>439</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235</v>
      </c>
      <c r="DH114" s="820"/>
      <c r="DI114" s="820"/>
      <c r="DJ114" s="820"/>
      <c r="DK114" s="821"/>
      <c r="DL114" s="822" t="s">
        <v>235</v>
      </c>
      <c r="DM114" s="820"/>
      <c r="DN114" s="820"/>
      <c r="DO114" s="820"/>
      <c r="DP114" s="821"/>
      <c r="DQ114" s="822" t="s">
        <v>235</v>
      </c>
      <c r="DR114" s="820"/>
      <c r="DS114" s="820"/>
      <c r="DT114" s="820"/>
      <c r="DU114" s="821"/>
      <c r="DV114" s="867" t="s">
        <v>235</v>
      </c>
      <c r="DW114" s="868"/>
      <c r="DX114" s="868"/>
      <c r="DY114" s="868"/>
      <c r="DZ114" s="869"/>
    </row>
    <row r="115" spans="1:130" s="246" customFormat="1" ht="26.25" customHeight="1" x14ac:dyDescent="0.15">
      <c r="A115" s="961"/>
      <c r="B115" s="962"/>
      <c r="C115" s="790" t="s">
        <v>440</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375789</v>
      </c>
      <c r="AB115" s="966"/>
      <c r="AC115" s="966"/>
      <c r="AD115" s="966"/>
      <c r="AE115" s="967"/>
      <c r="AF115" s="968">
        <v>378708</v>
      </c>
      <c r="AG115" s="966"/>
      <c r="AH115" s="966"/>
      <c r="AI115" s="966"/>
      <c r="AJ115" s="967"/>
      <c r="AK115" s="968">
        <v>101361</v>
      </c>
      <c r="AL115" s="966"/>
      <c r="AM115" s="966"/>
      <c r="AN115" s="966"/>
      <c r="AO115" s="967"/>
      <c r="AP115" s="969">
        <v>0.6</v>
      </c>
      <c r="AQ115" s="970"/>
      <c r="AR115" s="970"/>
      <c r="AS115" s="970"/>
      <c r="AT115" s="971"/>
      <c r="AU115" s="979"/>
      <c r="AV115" s="980"/>
      <c r="AW115" s="980"/>
      <c r="AX115" s="980"/>
      <c r="AY115" s="980"/>
      <c r="AZ115" s="855" t="s">
        <v>441</v>
      </c>
      <c r="BA115" s="790"/>
      <c r="BB115" s="790"/>
      <c r="BC115" s="790"/>
      <c r="BD115" s="790"/>
      <c r="BE115" s="790"/>
      <c r="BF115" s="790"/>
      <c r="BG115" s="790"/>
      <c r="BH115" s="790"/>
      <c r="BI115" s="790"/>
      <c r="BJ115" s="790"/>
      <c r="BK115" s="790"/>
      <c r="BL115" s="790"/>
      <c r="BM115" s="790"/>
      <c r="BN115" s="790"/>
      <c r="BO115" s="790"/>
      <c r="BP115" s="791"/>
      <c r="BQ115" s="856" t="s">
        <v>235</v>
      </c>
      <c r="BR115" s="857"/>
      <c r="BS115" s="857"/>
      <c r="BT115" s="857"/>
      <c r="BU115" s="857"/>
      <c r="BV115" s="857" t="s">
        <v>235</v>
      </c>
      <c r="BW115" s="857"/>
      <c r="BX115" s="857"/>
      <c r="BY115" s="857"/>
      <c r="BZ115" s="857"/>
      <c r="CA115" s="857" t="s">
        <v>235</v>
      </c>
      <c r="CB115" s="857"/>
      <c r="CC115" s="857"/>
      <c r="CD115" s="857"/>
      <c r="CE115" s="857"/>
      <c r="CF115" s="918" t="s">
        <v>235</v>
      </c>
      <c r="CG115" s="919"/>
      <c r="CH115" s="919"/>
      <c r="CI115" s="919"/>
      <c r="CJ115" s="919"/>
      <c r="CK115" s="974"/>
      <c r="CL115" s="861"/>
      <c r="CM115" s="855" t="s">
        <v>442</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102502</v>
      </c>
      <c r="DH115" s="820"/>
      <c r="DI115" s="820"/>
      <c r="DJ115" s="820"/>
      <c r="DK115" s="821"/>
      <c r="DL115" s="822">
        <v>102758</v>
      </c>
      <c r="DM115" s="820"/>
      <c r="DN115" s="820"/>
      <c r="DO115" s="820"/>
      <c r="DP115" s="821"/>
      <c r="DQ115" s="822">
        <v>103015</v>
      </c>
      <c r="DR115" s="820"/>
      <c r="DS115" s="820"/>
      <c r="DT115" s="820"/>
      <c r="DU115" s="821"/>
      <c r="DV115" s="867">
        <v>0.6</v>
      </c>
      <c r="DW115" s="868"/>
      <c r="DX115" s="868"/>
      <c r="DY115" s="868"/>
      <c r="DZ115" s="869"/>
    </row>
    <row r="116" spans="1:130" s="246" customFormat="1" ht="26.25" customHeight="1" x14ac:dyDescent="0.15">
      <c r="A116" s="963"/>
      <c r="B116" s="964"/>
      <c r="C116" s="923" t="s">
        <v>443</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235</v>
      </c>
      <c r="AB116" s="820"/>
      <c r="AC116" s="820"/>
      <c r="AD116" s="820"/>
      <c r="AE116" s="821"/>
      <c r="AF116" s="822" t="s">
        <v>235</v>
      </c>
      <c r="AG116" s="820"/>
      <c r="AH116" s="820"/>
      <c r="AI116" s="820"/>
      <c r="AJ116" s="821"/>
      <c r="AK116" s="822" t="s">
        <v>235</v>
      </c>
      <c r="AL116" s="820"/>
      <c r="AM116" s="820"/>
      <c r="AN116" s="820"/>
      <c r="AO116" s="821"/>
      <c r="AP116" s="867" t="s">
        <v>235</v>
      </c>
      <c r="AQ116" s="868"/>
      <c r="AR116" s="868"/>
      <c r="AS116" s="868"/>
      <c r="AT116" s="869"/>
      <c r="AU116" s="979"/>
      <c r="AV116" s="980"/>
      <c r="AW116" s="980"/>
      <c r="AX116" s="980"/>
      <c r="AY116" s="980"/>
      <c r="AZ116" s="906" t="s">
        <v>444</v>
      </c>
      <c r="BA116" s="907"/>
      <c r="BB116" s="907"/>
      <c r="BC116" s="907"/>
      <c r="BD116" s="907"/>
      <c r="BE116" s="907"/>
      <c r="BF116" s="907"/>
      <c r="BG116" s="907"/>
      <c r="BH116" s="907"/>
      <c r="BI116" s="907"/>
      <c r="BJ116" s="907"/>
      <c r="BK116" s="907"/>
      <c r="BL116" s="907"/>
      <c r="BM116" s="907"/>
      <c r="BN116" s="907"/>
      <c r="BO116" s="907"/>
      <c r="BP116" s="908"/>
      <c r="BQ116" s="856" t="s">
        <v>235</v>
      </c>
      <c r="BR116" s="857"/>
      <c r="BS116" s="857"/>
      <c r="BT116" s="857"/>
      <c r="BU116" s="857"/>
      <c r="BV116" s="857" t="s">
        <v>235</v>
      </c>
      <c r="BW116" s="857"/>
      <c r="BX116" s="857"/>
      <c r="BY116" s="857"/>
      <c r="BZ116" s="857"/>
      <c r="CA116" s="857" t="s">
        <v>235</v>
      </c>
      <c r="CB116" s="857"/>
      <c r="CC116" s="857"/>
      <c r="CD116" s="857"/>
      <c r="CE116" s="857"/>
      <c r="CF116" s="918" t="s">
        <v>235</v>
      </c>
      <c r="CG116" s="919"/>
      <c r="CH116" s="919"/>
      <c r="CI116" s="919"/>
      <c r="CJ116" s="919"/>
      <c r="CK116" s="974"/>
      <c r="CL116" s="861"/>
      <c r="CM116" s="864" t="s">
        <v>445</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235</v>
      </c>
      <c r="DH116" s="820"/>
      <c r="DI116" s="820"/>
      <c r="DJ116" s="820"/>
      <c r="DK116" s="821"/>
      <c r="DL116" s="822" t="s">
        <v>235</v>
      </c>
      <c r="DM116" s="820"/>
      <c r="DN116" s="820"/>
      <c r="DO116" s="820"/>
      <c r="DP116" s="821"/>
      <c r="DQ116" s="822" t="s">
        <v>235</v>
      </c>
      <c r="DR116" s="820"/>
      <c r="DS116" s="820"/>
      <c r="DT116" s="820"/>
      <c r="DU116" s="821"/>
      <c r="DV116" s="867" t="s">
        <v>235</v>
      </c>
      <c r="DW116" s="868"/>
      <c r="DX116" s="868"/>
      <c r="DY116" s="868"/>
      <c r="DZ116" s="869"/>
    </row>
    <row r="117" spans="1:130" s="246" customFormat="1" ht="26.25" customHeight="1" x14ac:dyDescent="0.15">
      <c r="A117" s="944" t="s">
        <v>185</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446</v>
      </c>
      <c r="Z117" s="946"/>
      <c r="AA117" s="951">
        <v>4106373</v>
      </c>
      <c r="AB117" s="952"/>
      <c r="AC117" s="952"/>
      <c r="AD117" s="952"/>
      <c r="AE117" s="953"/>
      <c r="AF117" s="954">
        <v>3605095</v>
      </c>
      <c r="AG117" s="952"/>
      <c r="AH117" s="952"/>
      <c r="AI117" s="952"/>
      <c r="AJ117" s="953"/>
      <c r="AK117" s="954">
        <v>3277528</v>
      </c>
      <c r="AL117" s="952"/>
      <c r="AM117" s="952"/>
      <c r="AN117" s="952"/>
      <c r="AO117" s="953"/>
      <c r="AP117" s="955"/>
      <c r="AQ117" s="956"/>
      <c r="AR117" s="956"/>
      <c r="AS117" s="956"/>
      <c r="AT117" s="957"/>
      <c r="AU117" s="979"/>
      <c r="AV117" s="980"/>
      <c r="AW117" s="980"/>
      <c r="AX117" s="980"/>
      <c r="AY117" s="980"/>
      <c r="AZ117" s="906" t="s">
        <v>447</v>
      </c>
      <c r="BA117" s="907"/>
      <c r="BB117" s="907"/>
      <c r="BC117" s="907"/>
      <c r="BD117" s="907"/>
      <c r="BE117" s="907"/>
      <c r="BF117" s="907"/>
      <c r="BG117" s="907"/>
      <c r="BH117" s="907"/>
      <c r="BI117" s="907"/>
      <c r="BJ117" s="907"/>
      <c r="BK117" s="907"/>
      <c r="BL117" s="907"/>
      <c r="BM117" s="907"/>
      <c r="BN117" s="907"/>
      <c r="BO117" s="907"/>
      <c r="BP117" s="908"/>
      <c r="BQ117" s="856" t="s">
        <v>235</v>
      </c>
      <c r="BR117" s="857"/>
      <c r="BS117" s="857"/>
      <c r="BT117" s="857"/>
      <c r="BU117" s="857"/>
      <c r="BV117" s="857" t="s">
        <v>235</v>
      </c>
      <c r="BW117" s="857"/>
      <c r="BX117" s="857"/>
      <c r="BY117" s="857"/>
      <c r="BZ117" s="857"/>
      <c r="CA117" s="857" t="s">
        <v>235</v>
      </c>
      <c r="CB117" s="857"/>
      <c r="CC117" s="857"/>
      <c r="CD117" s="857"/>
      <c r="CE117" s="857"/>
      <c r="CF117" s="918" t="s">
        <v>235</v>
      </c>
      <c r="CG117" s="919"/>
      <c r="CH117" s="919"/>
      <c r="CI117" s="919"/>
      <c r="CJ117" s="919"/>
      <c r="CK117" s="974"/>
      <c r="CL117" s="861"/>
      <c r="CM117" s="864" t="s">
        <v>448</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235</v>
      </c>
      <c r="DH117" s="820"/>
      <c r="DI117" s="820"/>
      <c r="DJ117" s="820"/>
      <c r="DK117" s="821"/>
      <c r="DL117" s="822" t="s">
        <v>235</v>
      </c>
      <c r="DM117" s="820"/>
      <c r="DN117" s="820"/>
      <c r="DO117" s="820"/>
      <c r="DP117" s="821"/>
      <c r="DQ117" s="822" t="s">
        <v>235</v>
      </c>
      <c r="DR117" s="820"/>
      <c r="DS117" s="820"/>
      <c r="DT117" s="820"/>
      <c r="DU117" s="821"/>
      <c r="DV117" s="867" t="s">
        <v>235</v>
      </c>
      <c r="DW117" s="868"/>
      <c r="DX117" s="868"/>
      <c r="DY117" s="868"/>
      <c r="DZ117" s="869"/>
    </row>
    <row r="118" spans="1:130" s="246" customFormat="1" ht="26.25" customHeight="1" x14ac:dyDescent="0.15">
      <c r="A118" s="944" t="s">
        <v>422</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420</v>
      </c>
      <c r="AB118" s="945"/>
      <c r="AC118" s="945"/>
      <c r="AD118" s="945"/>
      <c r="AE118" s="946"/>
      <c r="AF118" s="947" t="s">
        <v>301</v>
      </c>
      <c r="AG118" s="945"/>
      <c r="AH118" s="945"/>
      <c r="AI118" s="945"/>
      <c r="AJ118" s="946"/>
      <c r="AK118" s="947" t="s">
        <v>300</v>
      </c>
      <c r="AL118" s="945"/>
      <c r="AM118" s="945"/>
      <c r="AN118" s="945"/>
      <c r="AO118" s="946"/>
      <c r="AP118" s="948" t="s">
        <v>421</v>
      </c>
      <c r="AQ118" s="949"/>
      <c r="AR118" s="949"/>
      <c r="AS118" s="949"/>
      <c r="AT118" s="950"/>
      <c r="AU118" s="979"/>
      <c r="AV118" s="980"/>
      <c r="AW118" s="980"/>
      <c r="AX118" s="980"/>
      <c r="AY118" s="980"/>
      <c r="AZ118" s="922" t="s">
        <v>449</v>
      </c>
      <c r="BA118" s="923"/>
      <c r="BB118" s="923"/>
      <c r="BC118" s="923"/>
      <c r="BD118" s="923"/>
      <c r="BE118" s="923"/>
      <c r="BF118" s="923"/>
      <c r="BG118" s="923"/>
      <c r="BH118" s="923"/>
      <c r="BI118" s="923"/>
      <c r="BJ118" s="923"/>
      <c r="BK118" s="923"/>
      <c r="BL118" s="923"/>
      <c r="BM118" s="923"/>
      <c r="BN118" s="923"/>
      <c r="BO118" s="923"/>
      <c r="BP118" s="924"/>
      <c r="BQ118" s="925" t="s">
        <v>235</v>
      </c>
      <c r="BR118" s="888"/>
      <c r="BS118" s="888"/>
      <c r="BT118" s="888"/>
      <c r="BU118" s="888"/>
      <c r="BV118" s="888" t="s">
        <v>235</v>
      </c>
      <c r="BW118" s="888"/>
      <c r="BX118" s="888"/>
      <c r="BY118" s="888"/>
      <c r="BZ118" s="888"/>
      <c r="CA118" s="888" t="s">
        <v>235</v>
      </c>
      <c r="CB118" s="888"/>
      <c r="CC118" s="888"/>
      <c r="CD118" s="888"/>
      <c r="CE118" s="888"/>
      <c r="CF118" s="918" t="s">
        <v>235</v>
      </c>
      <c r="CG118" s="919"/>
      <c r="CH118" s="919"/>
      <c r="CI118" s="919"/>
      <c r="CJ118" s="919"/>
      <c r="CK118" s="974"/>
      <c r="CL118" s="861"/>
      <c r="CM118" s="864" t="s">
        <v>450</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235</v>
      </c>
      <c r="DH118" s="820"/>
      <c r="DI118" s="820"/>
      <c r="DJ118" s="820"/>
      <c r="DK118" s="821"/>
      <c r="DL118" s="822" t="s">
        <v>235</v>
      </c>
      <c r="DM118" s="820"/>
      <c r="DN118" s="820"/>
      <c r="DO118" s="820"/>
      <c r="DP118" s="821"/>
      <c r="DQ118" s="822" t="s">
        <v>235</v>
      </c>
      <c r="DR118" s="820"/>
      <c r="DS118" s="820"/>
      <c r="DT118" s="820"/>
      <c r="DU118" s="821"/>
      <c r="DV118" s="867" t="s">
        <v>235</v>
      </c>
      <c r="DW118" s="868"/>
      <c r="DX118" s="868"/>
      <c r="DY118" s="868"/>
      <c r="DZ118" s="869"/>
    </row>
    <row r="119" spans="1:130" s="246" customFormat="1" ht="26.25" customHeight="1" x14ac:dyDescent="0.15">
      <c r="A119" s="858" t="s">
        <v>425</v>
      </c>
      <c r="B119" s="859"/>
      <c r="C119" s="934" t="s">
        <v>426</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235</v>
      </c>
      <c r="AB119" s="938"/>
      <c r="AC119" s="938"/>
      <c r="AD119" s="938"/>
      <c r="AE119" s="939"/>
      <c r="AF119" s="940" t="s">
        <v>235</v>
      </c>
      <c r="AG119" s="938"/>
      <c r="AH119" s="938"/>
      <c r="AI119" s="938"/>
      <c r="AJ119" s="939"/>
      <c r="AK119" s="940" t="s">
        <v>235</v>
      </c>
      <c r="AL119" s="938"/>
      <c r="AM119" s="938"/>
      <c r="AN119" s="938"/>
      <c r="AO119" s="939"/>
      <c r="AP119" s="941" t="s">
        <v>235</v>
      </c>
      <c r="AQ119" s="942"/>
      <c r="AR119" s="942"/>
      <c r="AS119" s="942"/>
      <c r="AT119" s="943"/>
      <c r="AU119" s="981"/>
      <c r="AV119" s="982"/>
      <c r="AW119" s="982"/>
      <c r="AX119" s="982"/>
      <c r="AY119" s="982"/>
      <c r="AZ119" s="277" t="s">
        <v>185</v>
      </c>
      <c r="BA119" s="277"/>
      <c r="BB119" s="277"/>
      <c r="BC119" s="277"/>
      <c r="BD119" s="277"/>
      <c r="BE119" s="277"/>
      <c r="BF119" s="277"/>
      <c r="BG119" s="277"/>
      <c r="BH119" s="277"/>
      <c r="BI119" s="277"/>
      <c r="BJ119" s="277"/>
      <c r="BK119" s="277"/>
      <c r="BL119" s="277"/>
      <c r="BM119" s="277"/>
      <c r="BN119" s="277"/>
      <c r="BO119" s="920" t="s">
        <v>451</v>
      </c>
      <c r="BP119" s="921"/>
      <c r="BQ119" s="925">
        <v>33335101</v>
      </c>
      <c r="BR119" s="888"/>
      <c r="BS119" s="888"/>
      <c r="BT119" s="888"/>
      <c r="BU119" s="888"/>
      <c r="BV119" s="888">
        <v>33499882</v>
      </c>
      <c r="BW119" s="888"/>
      <c r="BX119" s="888"/>
      <c r="BY119" s="888"/>
      <c r="BZ119" s="888"/>
      <c r="CA119" s="888">
        <v>33409139</v>
      </c>
      <c r="CB119" s="888"/>
      <c r="CC119" s="888"/>
      <c r="CD119" s="888"/>
      <c r="CE119" s="888"/>
      <c r="CF119" s="786"/>
      <c r="CG119" s="787"/>
      <c r="CH119" s="787"/>
      <c r="CI119" s="787"/>
      <c r="CJ119" s="877"/>
      <c r="CK119" s="975"/>
      <c r="CL119" s="863"/>
      <c r="CM119" s="881" t="s">
        <v>452</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235</v>
      </c>
      <c r="DH119" s="803"/>
      <c r="DI119" s="803"/>
      <c r="DJ119" s="803"/>
      <c r="DK119" s="804"/>
      <c r="DL119" s="805" t="s">
        <v>235</v>
      </c>
      <c r="DM119" s="803"/>
      <c r="DN119" s="803"/>
      <c r="DO119" s="803"/>
      <c r="DP119" s="804"/>
      <c r="DQ119" s="805" t="s">
        <v>235</v>
      </c>
      <c r="DR119" s="803"/>
      <c r="DS119" s="803"/>
      <c r="DT119" s="803"/>
      <c r="DU119" s="804"/>
      <c r="DV119" s="891" t="s">
        <v>235</v>
      </c>
      <c r="DW119" s="892"/>
      <c r="DX119" s="892"/>
      <c r="DY119" s="892"/>
      <c r="DZ119" s="893"/>
    </row>
    <row r="120" spans="1:130" s="246" customFormat="1" ht="26.25" customHeight="1" x14ac:dyDescent="0.15">
      <c r="A120" s="860"/>
      <c r="B120" s="861"/>
      <c r="C120" s="864" t="s">
        <v>429</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235</v>
      </c>
      <c r="AB120" s="820"/>
      <c r="AC120" s="820"/>
      <c r="AD120" s="820"/>
      <c r="AE120" s="821"/>
      <c r="AF120" s="822" t="s">
        <v>235</v>
      </c>
      <c r="AG120" s="820"/>
      <c r="AH120" s="820"/>
      <c r="AI120" s="820"/>
      <c r="AJ120" s="821"/>
      <c r="AK120" s="822" t="s">
        <v>235</v>
      </c>
      <c r="AL120" s="820"/>
      <c r="AM120" s="820"/>
      <c r="AN120" s="820"/>
      <c r="AO120" s="821"/>
      <c r="AP120" s="867" t="s">
        <v>235</v>
      </c>
      <c r="AQ120" s="868"/>
      <c r="AR120" s="868"/>
      <c r="AS120" s="868"/>
      <c r="AT120" s="869"/>
      <c r="AU120" s="926" t="s">
        <v>453</v>
      </c>
      <c r="AV120" s="927"/>
      <c r="AW120" s="927"/>
      <c r="AX120" s="927"/>
      <c r="AY120" s="928"/>
      <c r="AZ120" s="903" t="s">
        <v>454</v>
      </c>
      <c r="BA120" s="848"/>
      <c r="BB120" s="848"/>
      <c r="BC120" s="848"/>
      <c r="BD120" s="848"/>
      <c r="BE120" s="848"/>
      <c r="BF120" s="848"/>
      <c r="BG120" s="848"/>
      <c r="BH120" s="848"/>
      <c r="BI120" s="848"/>
      <c r="BJ120" s="848"/>
      <c r="BK120" s="848"/>
      <c r="BL120" s="848"/>
      <c r="BM120" s="848"/>
      <c r="BN120" s="848"/>
      <c r="BO120" s="848"/>
      <c r="BP120" s="849"/>
      <c r="BQ120" s="904">
        <v>16253467</v>
      </c>
      <c r="BR120" s="885"/>
      <c r="BS120" s="885"/>
      <c r="BT120" s="885"/>
      <c r="BU120" s="885"/>
      <c r="BV120" s="885">
        <v>16297012</v>
      </c>
      <c r="BW120" s="885"/>
      <c r="BX120" s="885"/>
      <c r="BY120" s="885"/>
      <c r="BZ120" s="885"/>
      <c r="CA120" s="885">
        <v>15918319</v>
      </c>
      <c r="CB120" s="885"/>
      <c r="CC120" s="885"/>
      <c r="CD120" s="885"/>
      <c r="CE120" s="885"/>
      <c r="CF120" s="909">
        <v>97.9</v>
      </c>
      <c r="CG120" s="910"/>
      <c r="CH120" s="910"/>
      <c r="CI120" s="910"/>
      <c r="CJ120" s="910"/>
      <c r="CK120" s="911" t="s">
        <v>455</v>
      </c>
      <c r="CL120" s="895"/>
      <c r="CM120" s="895"/>
      <c r="CN120" s="895"/>
      <c r="CO120" s="896"/>
      <c r="CP120" s="915" t="s">
        <v>399</v>
      </c>
      <c r="CQ120" s="916"/>
      <c r="CR120" s="916"/>
      <c r="CS120" s="916"/>
      <c r="CT120" s="916"/>
      <c r="CU120" s="916"/>
      <c r="CV120" s="916"/>
      <c r="CW120" s="916"/>
      <c r="CX120" s="916"/>
      <c r="CY120" s="916"/>
      <c r="CZ120" s="916"/>
      <c r="DA120" s="916"/>
      <c r="DB120" s="916"/>
      <c r="DC120" s="916"/>
      <c r="DD120" s="916"/>
      <c r="DE120" s="916"/>
      <c r="DF120" s="917"/>
      <c r="DG120" s="904">
        <v>3566603</v>
      </c>
      <c r="DH120" s="885"/>
      <c r="DI120" s="885"/>
      <c r="DJ120" s="885"/>
      <c r="DK120" s="885"/>
      <c r="DL120" s="885">
        <v>3141794</v>
      </c>
      <c r="DM120" s="885"/>
      <c r="DN120" s="885"/>
      <c r="DO120" s="885"/>
      <c r="DP120" s="885"/>
      <c r="DQ120" s="885">
        <v>2819056</v>
      </c>
      <c r="DR120" s="885"/>
      <c r="DS120" s="885"/>
      <c r="DT120" s="885"/>
      <c r="DU120" s="885"/>
      <c r="DV120" s="886">
        <v>17.3</v>
      </c>
      <c r="DW120" s="886"/>
      <c r="DX120" s="886"/>
      <c r="DY120" s="886"/>
      <c r="DZ120" s="887"/>
    </row>
    <row r="121" spans="1:130" s="246" customFormat="1" ht="26.25" customHeight="1" x14ac:dyDescent="0.15">
      <c r="A121" s="860"/>
      <c r="B121" s="861"/>
      <c r="C121" s="906" t="s">
        <v>456</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235</v>
      </c>
      <c r="AB121" s="820"/>
      <c r="AC121" s="820"/>
      <c r="AD121" s="820"/>
      <c r="AE121" s="821"/>
      <c r="AF121" s="822" t="s">
        <v>235</v>
      </c>
      <c r="AG121" s="820"/>
      <c r="AH121" s="820"/>
      <c r="AI121" s="820"/>
      <c r="AJ121" s="821"/>
      <c r="AK121" s="822" t="s">
        <v>235</v>
      </c>
      <c r="AL121" s="820"/>
      <c r="AM121" s="820"/>
      <c r="AN121" s="820"/>
      <c r="AO121" s="821"/>
      <c r="AP121" s="867" t="s">
        <v>235</v>
      </c>
      <c r="AQ121" s="868"/>
      <c r="AR121" s="868"/>
      <c r="AS121" s="868"/>
      <c r="AT121" s="869"/>
      <c r="AU121" s="929"/>
      <c r="AV121" s="930"/>
      <c r="AW121" s="930"/>
      <c r="AX121" s="930"/>
      <c r="AY121" s="931"/>
      <c r="AZ121" s="855" t="s">
        <v>457</v>
      </c>
      <c r="BA121" s="790"/>
      <c r="BB121" s="790"/>
      <c r="BC121" s="790"/>
      <c r="BD121" s="790"/>
      <c r="BE121" s="790"/>
      <c r="BF121" s="790"/>
      <c r="BG121" s="790"/>
      <c r="BH121" s="790"/>
      <c r="BI121" s="790"/>
      <c r="BJ121" s="790"/>
      <c r="BK121" s="790"/>
      <c r="BL121" s="790"/>
      <c r="BM121" s="790"/>
      <c r="BN121" s="790"/>
      <c r="BO121" s="790"/>
      <c r="BP121" s="791"/>
      <c r="BQ121" s="856">
        <v>3144871</v>
      </c>
      <c r="BR121" s="857"/>
      <c r="BS121" s="857"/>
      <c r="BT121" s="857"/>
      <c r="BU121" s="857"/>
      <c r="BV121" s="857">
        <v>3541503</v>
      </c>
      <c r="BW121" s="857"/>
      <c r="BX121" s="857"/>
      <c r="BY121" s="857"/>
      <c r="BZ121" s="857"/>
      <c r="CA121" s="857">
        <v>2756249</v>
      </c>
      <c r="CB121" s="857"/>
      <c r="CC121" s="857"/>
      <c r="CD121" s="857"/>
      <c r="CE121" s="857"/>
      <c r="CF121" s="918">
        <v>16.899999999999999</v>
      </c>
      <c r="CG121" s="919"/>
      <c r="CH121" s="919"/>
      <c r="CI121" s="919"/>
      <c r="CJ121" s="919"/>
      <c r="CK121" s="912"/>
      <c r="CL121" s="898"/>
      <c r="CM121" s="898"/>
      <c r="CN121" s="898"/>
      <c r="CO121" s="899"/>
      <c r="CP121" s="878" t="s">
        <v>403</v>
      </c>
      <c r="CQ121" s="879"/>
      <c r="CR121" s="879"/>
      <c r="CS121" s="879"/>
      <c r="CT121" s="879"/>
      <c r="CU121" s="879"/>
      <c r="CV121" s="879"/>
      <c r="CW121" s="879"/>
      <c r="CX121" s="879"/>
      <c r="CY121" s="879"/>
      <c r="CZ121" s="879"/>
      <c r="DA121" s="879"/>
      <c r="DB121" s="879"/>
      <c r="DC121" s="879"/>
      <c r="DD121" s="879"/>
      <c r="DE121" s="879"/>
      <c r="DF121" s="880"/>
      <c r="DG121" s="856">
        <v>197953</v>
      </c>
      <c r="DH121" s="857"/>
      <c r="DI121" s="857"/>
      <c r="DJ121" s="857"/>
      <c r="DK121" s="857"/>
      <c r="DL121" s="857">
        <v>328801</v>
      </c>
      <c r="DM121" s="857"/>
      <c r="DN121" s="857"/>
      <c r="DO121" s="857"/>
      <c r="DP121" s="857"/>
      <c r="DQ121" s="857">
        <v>477904</v>
      </c>
      <c r="DR121" s="857"/>
      <c r="DS121" s="857"/>
      <c r="DT121" s="857"/>
      <c r="DU121" s="857"/>
      <c r="DV121" s="834">
        <v>2.9</v>
      </c>
      <c r="DW121" s="834"/>
      <c r="DX121" s="834"/>
      <c r="DY121" s="834"/>
      <c r="DZ121" s="835"/>
    </row>
    <row r="122" spans="1:130" s="246" customFormat="1" ht="26.25" customHeight="1" x14ac:dyDescent="0.15">
      <c r="A122" s="860"/>
      <c r="B122" s="861"/>
      <c r="C122" s="864" t="s">
        <v>439</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235</v>
      </c>
      <c r="AB122" s="820"/>
      <c r="AC122" s="820"/>
      <c r="AD122" s="820"/>
      <c r="AE122" s="821"/>
      <c r="AF122" s="822" t="s">
        <v>235</v>
      </c>
      <c r="AG122" s="820"/>
      <c r="AH122" s="820"/>
      <c r="AI122" s="820"/>
      <c r="AJ122" s="821"/>
      <c r="AK122" s="822" t="s">
        <v>235</v>
      </c>
      <c r="AL122" s="820"/>
      <c r="AM122" s="820"/>
      <c r="AN122" s="820"/>
      <c r="AO122" s="821"/>
      <c r="AP122" s="867" t="s">
        <v>235</v>
      </c>
      <c r="AQ122" s="868"/>
      <c r="AR122" s="868"/>
      <c r="AS122" s="868"/>
      <c r="AT122" s="869"/>
      <c r="AU122" s="929"/>
      <c r="AV122" s="930"/>
      <c r="AW122" s="930"/>
      <c r="AX122" s="930"/>
      <c r="AY122" s="931"/>
      <c r="AZ122" s="922" t="s">
        <v>458</v>
      </c>
      <c r="BA122" s="923"/>
      <c r="BB122" s="923"/>
      <c r="BC122" s="923"/>
      <c r="BD122" s="923"/>
      <c r="BE122" s="923"/>
      <c r="BF122" s="923"/>
      <c r="BG122" s="923"/>
      <c r="BH122" s="923"/>
      <c r="BI122" s="923"/>
      <c r="BJ122" s="923"/>
      <c r="BK122" s="923"/>
      <c r="BL122" s="923"/>
      <c r="BM122" s="923"/>
      <c r="BN122" s="923"/>
      <c r="BO122" s="923"/>
      <c r="BP122" s="924"/>
      <c r="BQ122" s="925">
        <v>35223726</v>
      </c>
      <c r="BR122" s="888"/>
      <c r="BS122" s="888"/>
      <c r="BT122" s="888"/>
      <c r="BU122" s="888"/>
      <c r="BV122" s="888">
        <v>34602373</v>
      </c>
      <c r="BW122" s="888"/>
      <c r="BX122" s="888"/>
      <c r="BY122" s="888"/>
      <c r="BZ122" s="888"/>
      <c r="CA122" s="888">
        <v>35203854</v>
      </c>
      <c r="CB122" s="888"/>
      <c r="CC122" s="888"/>
      <c r="CD122" s="888"/>
      <c r="CE122" s="888"/>
      <c r="CF122" s="889">
        <v>216.5</v>
      </c>
      <c r="CG122" s="890"/>
      <c r="CH122" s="890"/>
      <c r="CI122" s="890"/>
      <c r="CJ122" s="890"/>
      <c r="CK122" s="912"/>
      <c r="CL122" s="898"/>
      <c r="CM122" s="898"/>
      <c r="CN122" s="898"/>
      <c r="CO122" s="899"/>
      <c r="CP122" s="878" t="s">
        <v>401</v>
      </c>
      <c r="CQ122" s="879"/>
      <c r="CR122" s="879"/>
      <c r="CS122" s="879"/>
      <c r="CT122" s="879"/>
      <c r="CU122" s="879"/>
      <c r="CV122" s="879"/>
      <c r="CW122" s="879"/>
      <c r="CX122" s="879"/>
      <c r="CY122" s="879"/>
      <c r="CZ122" s="879"/>
      <c r="DA122" s="879"/>
      <c r="DB122" s="879"/>
      <c r="DC122" s="879"/>
      <c r="DD122" s="879"/>
      <c r="DE122" s="879"/>
      <c r="DF122" s="880"/>
      <c r="DG122" s="856">
        <v>205427</v>
      </c>
      <c r="DH122" s="857"/>
      <c r="DI122" s="857"/>
      <c r="DJ122" s="857"/>
      <c r="DK122" s="857"/>
      <c r="DL122" s="857">
        <v>131667</v>
      </c>
      <c r="DM122" s="857"/>
      <c r="DN122" s="857"/>
      <c r="DO122" s="857"/>
      <c r="DP122" s="857"/>
      <c r="DQ122" s="857">
        <v>156371</v>
      </c>
      <c r="DR122" s="857"/>
      <c r="DS122" s="857"/>
      <c r="DT122" s="857"/>
      <c r="DU122" s="857"/>
      <c r="DV122" s="834">
        <v>1</v>
      </c>
      <c r="DW122" s="834"/>
      <c r="DX122" s="834"/>
      <c r="DY122" s="834"/>
      <c r="DZ122" s="835"/>
    </row>
    <row r="123" spans="1:130" s="246" customFormat="1" ht="26.25" customHeight="1" x14ac:dyDescent="0.15">
      <c r="A123" s="860"/>
      <c r="B123" s="861"/>
      <c r="C123" s="864" t="s">
        <v>445</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235</v>
      </c>
      <c r="AB123" s="820"/>
      <c r="AC123" s="820"/>
      <c r="AD123" s="820"/>
      <c r="AE123" s="821"/>
      <c r="AF123" s="822" t="s">
        <v>235</v>
      </c>
      <c r="AG123" s="820"/>
      <c r="AH123" s="820"/>
      <c r="AI123" s="820"/>
      <c r="AJ123" s="821"/>
      <c r="AK123" s="822" t="s">
        <v>235</v>
      </c>
      <c r="AL123" s="820"/>
      <c r="AM123" s="820"/>
      <c r="AN123" s="820"/>
      <c r="AO123" s="821"/>
      <c r="AP123" s="867" t="s">
        <v>235</v>
      </c>
      <c r="AQ123" s="868"/>
      <c r="AR123" s="868"/>
      <c r="AS123" s="868"/>
      <c r="AT123" s="869"/>
      <c r="AU123" s="932"/>
      <c r="AV123" s="933"/>
      <c r="AW123" s="933"/>
      <c r="AX123" s="933"/>
      <c r="AY123" s="933"/>
      <c r="AZ123" s="277" t="s">
        <v>185</v>
      </c>
      <c r="BA123" s="277"/>
      <c r="BB123" s="277"/>
      <c r="BC123" s="277"/>
      <c r="BD123" s="277"/>
      <c r="BE123" s="277"/>
      <c r="BF123" s="277"/>
      <c r="BG123" s="277"/>
      <c r="BH123" s="277"/>
      <c r="BI123" s="277"/>
      <c r="BJ123" s="277"/>
      <c r="BK123" s="277"/>
      <c r="BL123" s="277"/>
      <c r="BM123" s="277"/>
      <c r="BN123" s="277"/>
      <c r="BO123" s="920" t="s">
        <v>459</v>
      </c>
      <c r="BP123" s="921"/>
      <c r="BQ123" s="875">
        <v>54622064</v>
      </c>
      <c r="BR123" s="876"/>
      <c r="BS123" s="876"/>
      <c r="BT123" s="876"/>
      <c r="BU123" s="876"/>
      <c r="BV123" s="876">
        <v>54440888</v>
      </c>
      <c r="BW123" s="876"/>
      <c r="BX123" s="876"/>
      <c r="BY123" s="876"/>
      <c r="BZ123" s="876"/>
      <c r="CA123" s="876">
        <v>53878422</v>
      </c>
      <c r="CB123" s="876"/>
      <c r="CC123" s="876"/>
      <c r="CD123" s="876"/>
      <c r="CE123" s="876"/>
      <c r="CF123" s="786"/>
      <c r="CG123" s="787"/>
      <c r="CH123" s="787"/>
      <c r="CI123" s="787"/>
      <c r="CJ123" s="877"/>
      <c r="CK123" s="912"/>
      <c r="CL123" s="898"/>
      <c r="CM123" s="898"/>
      <c r="CN123" s="898"/>
      <c r="CO123" s="899"/>
      <c r="CP123" s="878"/>
      <c r="CQ123" s="879"/>
      <c r="CR123" s="879"/>
      <c r="CS123" s="879"/>
      <c r="CT123" s="879"/>
      <c r="CU123" s="879"/>
      <c r="CV123" s="879"/>
      <c r="CW123" s="879"/>
      <c r="CX123" s="879"/>
      <c r="CY123" s="879"/>
      <c r="CZ123" s="879"/>
      <c r="DA123" s="879"/>
      <c r="DB123" s="879"/>
      <c r="DC123" s="879"/>
      <c r="DD123" s="879"/>
      <c r="DE123" s="879"/>
      <c r="DF123" s="880"/>
      <c r="DG123" s="819"/>
      <c r="DH123" s="820"/>
      <c r="DI123" s="820"/>
      <c r="DJ123" s="820"/>
      <c r="DK123" s="821"/>
      <c r="DL123" s="822"/>
      <c r="DM123" s="820"/>
      <c r="DN123" s="820"/>
      <c r="DO123" s="820"/>
      <c r="DP123" s="821"/>
      <c r="DQ123" s="822"/>
      <c r="DR123" s="820"/>
      <c r="DS123" s="820"/>
      <c r="DT123" s="820"/>
      <c r="DU123" s="821"/>
      <c r="DV123" s="867"/>
      <c r="DW123" s="868"/>
      <c r="DX123" s="868"/>
      <c r="DY123" s="868"/>
      <c r="DZ123" s="869"/>
    </row>
    <row r="124" spans="1:130" s="246" customFormat="1" ht="26.25" customHeight="1" thickBot="1" x14ac:dyDescent="0.2">
      <c r="A124" s="860"/>
      <c r="B124" s="861"/>
      <c r="C124" s="864" t="s">
        <v>448</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235</v>
      </c>
      <c r="AB124" s="820"/>
      <c r="AC124" s="820"/>
      <c r="AD124" s="820"/>
      <c r="AE124" s="821"/>
      <c r="AF124" s="822" t="s">
        <v>235</v>
      </c>
      <c r="AG124" s="820"/>
      <c r="AH124" s="820"/>
      <c r="AI124" s="820"/>
      <c r="AJ124" s="821"/>
      <c r="AK124" s="822" t="s">
        <v>235</v>
      </c>
      <c r="AL124" s="820"/>
      <c r="AM124" s="820"/>
      <c r="AN124" s="820"/>
      <c r="AO124" s="821"/>
      <c r="AP124" s="867" t="s">
        <v>235</v>
      </c>
      <c r="AQ124" s="868"/>
      <c r="AR124" s="868"/>
      <c r="AS124" s="868"/>
      <c r="AT124" s="869"/>
      <c r="AU124" s="870" t="s">
        <v>460</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235</v>
      </c>
      <c r="BR124" s="874"/>
      <c r="BS124" s="874"/>
      <c r="BT124" s="874"/>
      <c r="BU124" s="874"/>
      <c r="BV124" s="874" t="s">
        <v>235</v>
      </c>
      <c r="BW124" s="874"/>
      <c r="BX124" s="874"/>
      <c r="BY124" s="874"/>
      <c r="BZ124" s="874"/>
      <c r="CA124" s="874" t="s">
        <v>235</v>
      </c>
      <c r="CB124" s="874"/>
      <c r="CC124" s="874"/>
      <c r="CD124" s="874"/>
      <c r="CE124" s="874"/>
      <c r="CF124" s="764"/>
      <c r="CG124" s="765"/>
      <c r="CH124" s="765"/>
      <c r="CI124" s="765"/>
      <c r="CJ124" s="905"/>
      <c r="CK124" s="913"/>
      <c r="CL124" s="913"/>
      <c r="CM124" s="913"/>
      <c r="CN124" s="913"/>
      <c r="CO124" s="914"/>
      <c r="CP124" s="878" t="s">
        <v>461</v>
      </c>
      <c r="CQ124" s="879"/>
      <c r="CR124" s="879"/>
      <c r="CS124" s="879"/>
      <c r="CT124" s="879"/>
      <c r="CU124" s="879"/>
      <c r="CV124" s="879"/>
      <c r="CW124" s="879"/>
      <c r="CX124" s="879"/>
      <c r="CY124" s="879"/>
      <c r="CZ124" s="879"/>
      <c r="DA124" s="879"/>
      <c r="DB124" s="879"/>
      <c r="DC124" s="879"/>
      <c r="DD124" s="879"/>
      <c r="DE124" s="879"/>
      <c r="DF124" s="880"/>
      <c r="DG124" s="802" t="s">
        <v>235</v>
      </c>
      <c r="DH124" s="803"/>
      <c r="DI124" s="803"/>
      <c r="DJ124" s="803"/>
      <c r="DK124" s="804"/>
      <c r="DL124" s="805" t="s">
        <v>235</v>
      </c>
      <c r="DM124" s="803"/>
      <c r="DN124" s="803"/>
      <c r="DO124" s="803"/>
      <c r="DP124" s="804"/>
      <c r="DQ124" s="805" t="s">
        <v>235</v>
      </c>
      <c r="DR124" s="803"/>
      <c r="DS124" s="803"/>
      <c r="DT124" s="803"/>
      <c r="DU124" s="804"/>
      <c r="DV124" s="891" t="s">
        <v>235</v>
      </c>
      <c r="DW124" s="892"/>
      <c r="DX124" s="892"/>
      <c r="DY124" s="892"/>
      <c r="DZ124" s="893"/>
    </row>
    <row r="125" spans="1:130" s="246" customFormat="1" ht="26.25" customHeight="1" x14ac:dyDescent="0.15">
      <c r="A125" s="860"/>
      <c r="B125" s="861"/>
      <c r="C125" s="864" t="s">
        <v>450</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235</v>
      </c>
      <c r="AB125" s="820"/>
      <c r="AC125" s="820"/>
      <c r="AD125" s="820"/>
      <c r="AE125" s="821"/>
      <c r="AF125" s="822" t="s">
        <v>235</v>
      </c>
      <c r="AG125" s="820"/>
      <c r="AH125" s="820"/>
      <c r="AI125" s="820"/>
      <c r="AJ125" s="821"/>
      <c r="AK125" s="822" t="s">
        <v>235</v>
      </c>
      <c r="AL125" s="820"/>
      <c r="AM125" s="820"/>
      <c r="AN125" s="820"/>
      <c r="AO125" s="821"/>
      <c r="AP125" s="867" t="s">
        <v>235</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462</v>
      </c>
      <c r="CL125" s="895"/>
      <c r="CM125" s="895"/>
      <c r="CN125" s="895"/>
      <c r="CO125" s="896"/>
      <c r="CP125" s="903" t="s">
        <v>463</v>
      </c>
      <c r="CQ125" s="848"/>
      <c r="CR125" s="848"/>
      <c r="CS125" s="848"/>
      <c r="CT125" s="848"/>
      <c r="CU125" s="848"/>
      <c r="CV125" s="848"/>
      <c r="CW125" s="848"/>
      <c r="CX125" s="848"/>
      <c r="CY125" s="848"/>
      <c r="CZ125" s="848"/>
      <c r="DA125" s="848"/>
      <c r="DB125" s="848"/>
      <c r="DC125" s="848"/>
      <c r="DD125" s="848"/>
      <c r="DE125" s="848"/>
      <c r="DF125" s="849"/>
      <c r="DG125" s="904" t="s">
        <v>235</v>
      </c>
      <c r="DH125" s="885"/>
      <c r="DI125" s="885"/>
      <c r="DJ125" s="885"/>
      <c r="DK125" s="885"/>
      <c r="DL125" s="885" t="s">
        <v>235</v>
      </c>
      <c r="DM125" s="885"/>
      <c r="DN125" s="885"/>
      <c r="DO125" s="885"/>
      <c r="DP125" s="885"/>
      <c r="DQ125" s="885" t="s">
        <v>235</v>
      </c>
      <c r="DR125" s="885"/>
      <c r="DS125" s="885"/>
      <c r="DT125" s="885"/>
      <c r="DU125" s="885"/>
      <c r="DV125" s="886" t="s">
        <v>235</v>
      </c>
      <c r="DW125" s="886"/>
      <c r="DX125" s="886"/>
      <c r="DY125" s="886"/>
      <c r="DZ125" s="887"/>
    </row>
    <row r="126" spans="1:130" s="246" customFormat="1" ht="26.25" customHeight="1" thickBot="1" x14ac:dyDescent="0.2">
      <c r="A126" s="860"/>
      <c r="B126" s="861"/>
      <c r="C126" s="864" t="s">
        <v>452</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363234</v>
      </c>
      <c r="AB126" s="820"/>
      <c r="AC126" s="820"/>
      <c r="AD126" s="820"/>
      <c r="AE126" s="821"/>
      <c r="AF126" s="822">
        <v>371223</v>
      </c>
      <c r="AG126" s="820"/>
      <c r="AH126" s="820"/>
      <c r="AI126" s="820"/>
      <c r="AJ126" s="821"/>
      <c r="AK126" s="822">
        <v>100345</v>
      </c>
      <c r="AL126" s="820"/>
      <c r="AM126" s="820"/>
      <c r="AN126" s="820"/>
      <c r="AO126" s="821"/>
      <c r="AP126" s="867">
        <v>0.6</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464</v>
      </c>
      <c r="CQ126" s="790"/>
      <c r="CR126" s="790"/>
      <c r="CS126" s="790"/>
      <c r="CT126" s="790"/>
      <c r="CU126" s="790"/>
      <c r="CV126" s="790"/>
      <c r="CW126" s="790"/>
      <c r="CX126" s="790"/>
      <c r="CY126" s="790"/>
      <c r="CZ126" s="790"/>
      <c r="DA126" s="790"/>
      <c r="DB126" s="790"/>
      <c r="DC126" s="790"/>
      <c r="DD126" s="790"/>
      <c r="DE126" s="790"/>
      <c r="DF126" s="791"/>
      <c r="DG126" s="856" t="s">
        <v>235</v>
      </c>
      <c r="DH126" s="857"/>
      <c r="DI126" s="857"/>
      <c r="DJ126" s="857"/>
      <c r="DK126" s="857"/>
      <c r="DL126" s="857" t="s">
        <v>235</v>
      </c>
      <c r="DM126" s="857"/>
      <c r="DN126" s="857"/>
      <c r="DO126" s="857"/>
      <c r="DP126" s="857"/>
      <c r="DQ126" s="857" t="s">
        <v>235</v>
      </c>
      <c r="DR126" s="857"/>
      <c r="DS126" s="857"/>
      <c r="DT126" s="857"/>
      <c r="DU126" s="857"/>
      <c r="DV126" s="834" t="s">
        <v>235</v>
      </c>
      <c r="DW126" s="834"/>
      <c r="DX126" s="834"/>
      <c r="DY126" s="834"/>
      <c r="DZ126" s="835"/>
    </row>
    <row r="127" spans="1:130" s="246" customFormat="1" ht="26.25" customHeight="1" x14ac:dyDescent="0.15">
      <c r="A127" s="862"/>
      <c r="B127" s="863"/>
      <c r="C127" s="881" t="s">
        <v>465</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12555</v>
      </c>
      <c r="AB127" s="820"/>
      <c r="AC127" s="820"/>
      <c r="AD127" s="820"/>
      <c r="AE127" s="821"/>
      <c r="AF127" s="822">
        <v>7485</v>
      </c>
      <c r="AG127" s="820"/>
      <c r="AH127" s="820"/>
      <c r="AI127" s="820"/>
      <c r="AJ127" s="821"/>
      <c r="AK127" s="822">
        <v>1016</v>
      </c>
      <c r="AL127" s="820"/>
      <c r="AM127" s="820"/>
      <c r="AN127" s="820"/>
      <c r="AO127" s="821"/>
      <c r="AP127" s="867">
        <v>0</v>
      </c>
      <c r="AQ127" s="868"/>
      <c r="AR127" s="868"/>
      <c r="AS127" s="868"/>
      <c r="AT127" s="869"/>
      <c r="AU127" s="282"/>
      <c r="AV127" s="282"/>
      <c r="AW127" s="282"/>
      <c r="AX127" s="884" t="s">
        <v>466</v>
      </c>
      <c r="AY127" s="852"/>
      <c r="AZ127" s="852"/>
      <c r="BA127" s="852"/>
      <c r="BB127" s="852"/>
      <c r="BC127" s="852"/>
      <c r="BD127" s="852"/>
      <c r="BE127" s="853"/>
      <c r="BF127" s="851" t="s">
        <v>467</v>
      </c>
      <c r="BG127" s="852"/>
      <c r="BH127" s="852"/>
      <c r="BI127" s="852"/>
      <c r="BJ127" s="852"/>
      <c r="BK127" s="852"/>
      <c r="BL127" s="853"/>
      <c r="BM127" s="851" t="s">
        <v>468</v>
      </c>
      <c r="BN127" s="852"/>
      <c r="BO127" s="852"/>
      <c r="BP127" s="852"/>
      <c r="BQ127" s="852"/>
      <c r="BR127" s="852"/>
      <c r="BS127" s="853"/>
      <c r="BT127" s="851" t="s">
        <v>469</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470</v>
      </c>
      <c r="CQ127" s="790"/>
      <c r="CR127" s="790"/>
      <c r="CS127" s="790"/>
      <c r="CT127" s="790"/>
      <c r="CU127" s="790"/>
      <c r="CV127" s="790"/>
      <c r="CW127" s="790"/>
      <c r="CX127" s="790"/>
      <c r="CY127" s="790"/>
      <c r="CZ127" s="790"/>
      <c r="DA127" s="790"/>
      <c r="DB127" s="790"/>
      <c r="DC127" s="790"/>
      <c r="DD127" s="790"/>
      <c r="DE127" s="790"/>
      <c r="DF127" s="791"/>
      <c r="DG127" s="856" t="s">
        <v>235</v>
      </c>
      <c r="DH127" s="857"/>
      <c r="DI127" s="857"/>
      <c r="DJ127" s="857"/>
      <c r="DK127" s="857"/>
      <c r="DL127" s="857" t="s">
        <v>235</v>
      </c>
      <c r="DM127" s="857"/>
      <c r="DN127" s="857"/>
      <c r="DO127" s="857"/>
      <c r="DP127" s="857"/>
      <c r="DQ127" s="857" t="s">
        <v>235</v>
      </c>
      <c r="DR127" s="857"/>
      <c r="DS127" s="857"/>
      <c r="DT127" s="857"/>
      <c r="DU127" s="857"/>
      <c r="DV127" s="834" t="s">
        <v>235</v>
      </c>
      <c r="DW127" s="834"/>
      <c r="DX127" s="834"/>
      <c r="DY127" s="834"/>
      <c r="DZ127" s="835"/>
    </row>
    <row r="128" spans="1:130" s="246" customFormat="1" ht="26.25" customHeight="1" thickBot="1" x14ac:dyDescent="0.2">
      <c r="A128" s="836" t="s">
        <v>471</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472</v>
      </c>
      <c r="X128" s="838"/>
      <c r="Y128" s="838"/>
      <c r="Z128" s="839"/>
      <c r="AA128" s="840">
        <v>365254</v>
      </c>
      <c r="AB128" s="841"/>
      <c r="AC128" s="841"/>
      <c r="AD128" s="841"/>
      <c r="AE128" s="842"/>
      <c r="AF128" s="843">
        <v>320435</v>
      </c>
      <c r="AG128" s="841"/>
      <c r="AH128" s="841"/>
      <c r="AI128" s="841"/>
      <c r="AJ128" s="842"/>
      <c r="AK128" s="843">
        <v>376377</v>
      </c>
      <c r="AL128" s="841"/>
      <c r="AM128" s="841"/>
      <c r="AN128" s="841"/>
      <c r="AO128" s="842"/>
      <c r="AP128" s="844"/>
      <c r="AQ128" s="845"/>
      <c r="AR128" s="845"/>
      <c r="AS128" s="845"/>
      <c r="AT128" s="846"/>
      <c r="AU128" s="282"/>
      <c r="AV128" s="282"/>
      <c r="AW128" s="282"/>
      <c r="AX128" s="847" t="s">
        <v>473</v>
      </c>
      <c r="AY128" s="848"/>
      <c r="AZ128" s="848"/>
      <c r="BA128" s="848"/>
      <c r="BB128" s="848"/>
      <c r="BC128" s="848"/>
      <c r="BD128" s="848"/>
      <c r="BE128" s="849"/>
      <c r="BF128" s="826" t="s">
        <v>235</v>
      </c>
      <c r="BG128" s="827"/>
      <c r="BH128" s="827"/>
      <c r="BI128" s="827"/>
      <c r="BJ128" s="827"/>
      <c r="BK128" s="827"/>
      <c r="BL128" s="850"/>
      <c r="BM128" s="826">
        <v>12.52</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474</v>
      </c>
      <c r="CQ128" s="768"/>
      <c r="CR128" s="768"/>
      <c r="CS128" s="768"/>
      <c r="CT128" s="768"/>
      <c r="CU128" s="768"/>
      <c r="CV128" s="768"/>
      <c r="CW128" s="768"/>
      <c r="CX128" s="768"/>
      <c r="CY128" s="768"/>
      <c r="CZ128" s="768"/>
      <c r="DA128" s="768"/>
      <c r="DB128" s="768"/>
      <c r="DC128" s="768"/>
      <c r="DD128" s="768"/>
      <c r="DE128" s="768"/>
      <c r="DF128" s="769"/>
      <c r="DG128" s="830" t="s">
        <v>235</v>
      </c>
      <c r="DH128" s="831"/>
      <c r="DI128" s="831"/>
      <c r="DJ128" s="831"/>
      <c r="DK128" s="831"/>
      <c r="DL128" s="831" t="s">
        <v>235</v>
      </c>
      <c r="DM128" s="831"/>
      <c r="DN128" s="831"/>
      <c r="DO128" s="831"/>
      <c r="DP128" s="831"/>
      <c r="DQ128" s="831" t="s">
        <v>235</v>
      </c>
      <c r="DR128" s="831"/>
      <c r="DS128" s="831"/>
      <c r="DT128" s="831"/>
      <c r="DU128" s="831"/>
      <c r="DV128" s="832" t="s">
        <v>235</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475</v>
      </c>
      <c r="X129" s="817"/>
      <c r="Y129" s="817"/>
      <c r="Z129" s="818"/>
      <c r="AA129" s="819">
        <v>19673746</v>
      </c>
      <c r="AB129" s="820"/>
      <c r="AC129" s="820"/>
      <c r="AD129" s="820"/>
      <c r="AE129" s="821"/>
      <c r="AF129" s="822">
        <v>19504571</v>
      </c>
      <c r="AG129" s="820"/>
      <c r="AH129" s="820"/>
      <c r="AI129" s="820"/>
      <c r="AJ129" s="821"/>
      <c r="AK129" s="822">
        <v>19575134</v>
      </c>
      <c r="AL129" s="820"/>
      <c r="AM129" s="820"/>
      <c r="AN129" s="820"/>
      <c r="AO129" s="821"/>
      <c r="AP129" s="823"/>
      <c r="AQ129" s="824"/>
      <c r="AR129" s="824"/>
      <c r="AS129" s="824"/>
      <c r="AT129" s="825"/>
      <c r="AU129" s="284"/>
      <c r="AV129" s="284"/>
      <c r="AW129" s="284"/>
      <c r="AX129" s="789" t="s">
        <v>476</v>
      </c>
      <c r="AY129" s="790"/>
      <c r="AZ129" s="790"/>
      <c r="BA129" s="790"/>
      <c r="BB129" s="790"/>
      <c r="BC129" s="790"/>
      <c r="BD129" s="790"/>
      <c r="BE129" s="791"/>
      <c r="BF129" s="809" t="s">
        <v>235</v>
      </c>
      <c r="BG129" s="810"/>
      <c r="BH129" s="810"/>
      <c r="BI129" s="810"/>
      <c r="BJ129" s="810"/>
      <c r="BK129" s="810"/>
      <c r="BL129" s="811"/>
      <c r="BM129" s="809">
        <v>17.52</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477</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478</v>
      </c>
      <c r="X130" s="817"/>
      <c r="Y130" s="817"/>
      <c r="Z130" s="818"/>
      <c r="AA130" s="819">
        <v>3586092</v>
      </c>
      <c r="AB130" s="820"/>
      <c r="AC130" s="820"/>
      <c r="AD130" s="820"/>
      <c r="AE130" s="821"/>
      <c r="AF130" s="822">
        <v>3412563</v>
      </c>
      <c r="AG130" s="820"/>
      <c r="AH130" s="820"/>
      <c r="AI130" s="820"/>
      <c r="AJ130" s="821"/>
      <c r="AK130" s="822">
        <v>3313797</v>
      </c>
      <c r="AL130" s="820"/>
      <c r="AM130" s="820"/>
      <c r="AN130" s="820"/>
      <c r="AO130" s="821"/>
      <c r="AP130" s="823"/>
      <c r="AQ130" s="824"/>
      <c r="AR130" s="824"/>
      <c r="AS130" s="824"/>
      <c r="AT130" s="825"/>
      <c r="AU130" s="284"/>
      <c r="AV130" s="284"/>
      <c r="AW130" s="284"/>
      <c r="AX130" s="789" t="s">
        <v>479</v>
      </c>
      <c r="AY130" s="790"/>
      <c r="AZ130" s="790"/>
      <c r="BA130" s="790"/>
      <c r="BB130" s="790"/>
      <c r="BC130" s="790"/>
      <c r="BD130" s="790"/>
      <c r="BE130" s="791"/>
      <c r="BF130" s="792">
        <v>-0.7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480</v>
      </c>
      <c r="X131" s="800"/>
      <c r="Y131" s="800"/>
      <c r="Z131" s="801"/>
      <c r="AA131" s="802">
        <v>16087654</v>
      </c>
      <c r="AB131" s="803"/>
      <c r="AC131" s="803"/>
      <c r="AD131" s="803"/>
      <c r="AE131" s="804"/>
      <c r="AF131" s="805">
        <v>16092008</v>
      </c>
      <c r="AG131" s="803"/>
      <c r="AH131" s="803"/>
      <c r="AI131" s="803"/>
      <c r="AJ131" s="804"/>
      <c r="AK131" s="805">
        <v>16261337</v>
      </c>
      <c r="AL131" s="803"/>
      <c r="AM131" s="803"/>
      <c r="AN131" s="803"/>
      <c r="AO131" s="804"/>
      <c r="AP131" s="806"/>
      <c r="AQ131" s="807"/>
      <c r="AR131" s="807"/>
      <c r="AS131" s="807"/>
      <c r="AT131" s="808"/>
      <c r="AU131" s="284"/>
      <c r="AV131" s="284"/>
      <c r="AW131" s="284"/>
      <c r="AX131" s="767" t="s">
        <v>481</v>
      </c>
      <c r="AY131" s="768"/>
      <c r="AZ131" s="768"/>
      <c r="BA131" s="768"/>
      <c r="BB131" s="768"/>
      <c r="BC131" s="768"/>
      <c r="BD131" s="768"/>
      <c r="BE131" s="769"/>
      <c r="BF131" s="770" t="s">
        <v>235</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482</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483</v>
      </c>
      <c r="W132" s="780"/>
      <c r="X132" s="780"/>
      <c r="Y132" s="780"/>
      <c r="Z132" s="781"/>
      <c r="AA132" s="782">
        <v>0.96363957099999997</v>
      </c>
      <c r="AB132" s="783"/>
      <c r="AC132" s="783"/>
      <c r="AD132" s="783"/>
      <c r="AE132" s="784"/>
      <c r="AF132" s="785">
        <v>-0.79482311999999999</v>
      </c>
      <c r="AG132" s="783"/>
      <c r="AH132" s="783"/>
      <c r="AI132" s="783"/>
      <c r="AJ132" s="784"/>
      <c r="AK132" s="785">
        <v>-2.537589621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484</v>
      </c>
      <c r="W133" s="759"/>
      <c r="X133" s="759"/>
      <c r="Y133" s="759"/>
      <c r="Z133" s="760"/>
      <c r="AA133" s="761">
        <v>0.8</v>
      </c>
      <c r="AB133" s="762"/>
      <c r="AC133" s="762"/>
      <c r="AD133" s="762"/>
      <c r="AE133" s="763"/>
      <c r="AF133" s="761">
        <v>0.3</v>
      </c>
      <c r="AG133" s="762"/>
      <c r="AH133" s="762"/>
      <c r="AI133" s="762"/>
      <c r="AJ133" s="763"/>
      <c r="AK133" s="761">
        <v>-0.7</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ssFcPtTWdA/8nYmS7yqKCdFyFXLjL0SpmaTGLfAC9v810lqpo3XfbjmjbAqskQ+NEvcxvIpiaCuSk29Nf0KIJg==" saltValue="HRGpd8YR1MRxTaDQRadEv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DC71" sqref="DC71"/>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41XYoROUJYjiF33+ARGQSLau9TMJVptfsOn6efZFWBxegvi/2NbHOPthROKFlhohYd1p3sERhkx1JObFbTUy8A==" saltValue="xwRnZCxAiardeh6CzGGx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Y62JNk9Hj+dheM68dcYprNpvff3jaT0J+5Q2vV/thlsxXW6Wm1Sdt+E8fVpWlYzOzVzxkxztB8F4QO6yGOtw==" saltValue="hFbs532YegPj56Ah6jFeJ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1"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488</v>
      </c>
      <c r="AP7" s="303"/>
      <c r="AQ7" s="304" t="s">
        <v>489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490</v>
      </c>
      <c r="AQ8" s="310" t="s">
        <v>491</v>
      </c>
      <c r="AR8" s="311" t="s">
        <v>492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493</v>
      </c>
      <c r="AL9" s="1189"/>
      <c r="AM9" s="1189"/>
      <c r="AN9" s="1190"/>
      <c r="AO9" s="312">
        <v>3896354</v>
      </c>
      <c r="AP9" s="312">
        <v>40112</v>
      </c>
      <c r="AQ9" s="313">
        <v>57145</v>
      </c>
      <c r="AR9" s="314">
        <v>-29.8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494</v>
      </c>
      <c r="AL10" s="1189"/>
      <c r="AM10" s="1189"/>
      <c r="AN10" s="1190"/>
      <c r="AO10" s="315">
        <v>142783</v>
      </c>
      <c r="AP10" s="315">
        <v>1470</v>
      </c>
      <c r="AQ10" s="316">
        <v>3801</v>
      </c>
      <c r="AR10" s="317">
        <v>-61.3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495</v>
      </c>
      <c r="AL11" s="1189"/>
      <c r="AM11" s="1189"/>
      <c r="AN11" s="1190"/>
      <c r="AO11" s="315">
        <v>703781</v>
      </c>
      <c r="AP11" s="315">
        <v>7245</v>
      </c>
      <c r="AQ11" s="316">
        <v>6723</v>
      </c>
      <c r="AR11" s="317">
        <v>7.8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496</v>
      </c>
      <c r="AL12" s="1189"/>
      <c r="AM12" s="1189"/>
      <c r="AN12" s="1190"/>
      <c r="AO12" s="315">
        <v>23300</v>
      </c>
      <c r="AP12" s="315">
        <v>240</v>
      </c>
      <c r="AQ12" s="316">
        <v>959</v>
      </c>
      <c r="AR12" s="317">
        <v>-75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497</v>
      </c>
      <c r="AL13" s="1189"/>
      <c r="AM13" s="1189"/>
      <c r="AN13" s="1190"/>
      <c r="AO13" s="315" t="s">
        <v>498</v>
      </c>
      <c r="AP13" s="315" t="s">
        <v>498</v>
      </c>
      <c r="AQ13" s="316">
        <v>1</v>
      </c>
      <c r="AR13" s="317" t="s">
        <v>498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499</v>
      </c>
      <c r="AL14" s="1189"/>
      <c r="AM14" s="1189"/>
      <c r="AN14" s="1190"/>
      <c r="AO14" s="315">
        <v>321036</v>
      </c>
      <c r="AP14" s="315">
        <v>3305</v>
      </c>
      <c r="AQ14" s="316">
        <v>2728</v>
      </c>
      <c r="AR14" s="317">
        <v>21.2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500</v>
      </c>
      <c r="AL15" s="1189"/>
      <c r="AM15" s="1189"/>
      <c r="AN15" s="1190"/>
      <c r="AO15" s="315">
        <v>44910</v>
      </c>
      <c r="AP15" s="315">
        <v>462</v>
      </c>
      <c r="AQ15" s="316">
        <v>1349</v>
      </c>
      <c r="AR15" s="317">
        <v>-65.8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501</v>
      </c>
      <c r="AL16" s="1192"/>
      <c r="AM16" s="1192"/>
      <c r="AN16" s="1193"/>
      <c r="AO16" s="315">
        <v>-327492</v>
      </c>
      <c r="AP16" s="315">
        <v>-3371</v>
      </c>
      <c r="AQ16" s="316">
        <v>-4270</v>
      </c>
      <c r="AR16" s="317">
        <v>-21.1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185</v>
      </c>
      <c r="AL17" s="1192"/>
      <c r="AM17" s="1192"/>
      <c r="AN17" s="1193"/>
      <c r="AO17" s="315">
        <v>4804672</v>
      </c>
      <c r="AP17" s="315">
        <v>49463</v>
      </c>
      <c r="AQ17" s="316">
        <v>68438</v>
      </c>
      <c r="AR17" s="317">
        <v>-27.7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503</v>
      </c>
      <c r="AP20" s="323" t="s">
        <v>504</v>
      </c>
      <c r="AQ20" s="324" t="s">
        <v>505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506</v>
      </c>
      <c r="AL21" s="1186"/>
      <c r="AM21" s="1186"/>
      <c r="AN21" s="1187"/>
      <c r="AO21" s="327">
        <v>4.07</v>
      </c>
      <c r="AP21" s="328">
        <v>6.23</v>
      </c>
      <c r="AQ21" s="329">
        <v>-2.16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507</v>
      </c>
      <c r="AL22" s="1186"/>
      <c r="AM22" s="1186"/>
      <c r="AN22" s="1187"/>
      <c r="AO22" s="332">
        <v>96.2</v>
      </c>
      <c r="AP22" s="333">
        <v>98.5</v>
      </c>
      <c r="AQ22" s="334">
        <v>-2.2999999999999998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508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509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488</v>
      </c>
      <c r="AP30" s="303"/>
      <c r="AQ30" s="304" t="s">
        <v>489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490</v>
      </c>
      <c r="AQ31" s="310" t="s">
        <v>491</v>
      </c>
      <c r="AR31" s="311" t="s">
        <v>492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511</v>
      </c>
      <c r="AL32" s="1177"/>
      <c r="AM32" s="1177"/>
      <c r="AN32" s="1178"/>
      <c r="AO32" s="342">
        <v>2594441</v>
      </c>
      <c r="AP32" s="342">
        <v>26709</v>
      </c>
      <c r="AQ32" s="343">
        <v>33979</v>
      </c>
      <c r="AR32" s="344">
        <v>-21.4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512</v>
      </c>
      <c r="AL33" s="1177"/>
      <c r="AM33" s="1177"/>
      <c r="AN33" s="1178"/>
      <c r="AO33" s="342" t="s">
        <v>498</v>
      </c>
      <c r="AP33" s="342" t="s">
        <v>498</v>
      </c>
      <c r="AQ33" s="343" t="s">
        <v>498</v>
      </c>
      <c r="AR33" s="344" t="s">
        <v>498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513</v>
      </c>
      <c r="AL34" s="1177"/>
      <c r="AM34" s="1177"/>
      <c r="AN34" s="1178"/>
      <c r="AO34" s="342">
        <v>20000</v>
      </c>
      <c r="AP34" s="342">
        <v>206</v>
      </c>
      <c r="AQ34" s="343">
        <v>15</v>
      </c>
      <c r="AR34" s="344">
        <v>1273.3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514</v>
      </c>
      <c r="AL35" s="1177"/>
      <c r="AM35" s="1177"/>
      <c r="AN35" s="1178"/>
      <c r="AO35" s="342">
        <v>394944</v>
      </c>
      <c r="AP35" s="342">
        <v>4066</v>
      </c>
      <c r="AQ35" s="343">
        <v>9031</v>
      </c>
      <c r="AR35" s="344">
        <v>-55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515</v>
      </c>
      <c r="AL36" s="1177"/>
      <c r="AM36" s="1177"/>
      <c r="AN36" s="1178"/>
      <c r="AO36" s="342">
        <v>166782</v>
      </c>
      <c r="AP36" s="342">
        <v>1717</v>
      </c>
      <c r="AQ36" s="343">
        <v>1893</v>
      </c>
      <c r="AR36" s="344">
        <v>-9.3000000000000007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516</v>
      </c>
      <c r="AL37" s="1177"/>
      <c r="AM37" s="1177"/>
      <c r="AN37" s="1178"/>
      <c r="AO37" s="342">
        <v>101361</v>
      </c>
      <c r="AP37" s="342">
        <v>1043</v>
      </c>
      <c r="AQ37" s="343">
        <v>1352</v>
      </c>
      <c r="AR37" s="344">
        <v>-22.9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517</v>
      </c>
      <c r="AL38" s="1180"/>
      <c r="AM38" s="1180"/>
      <c r="AN38" s="1181"/>
      <c r="AO38" s="345" t="s">
        <v>498</v>
      </c>
      <c r="AP38" s="345" t="s">
        <v>498</v>
      </c>
      <c r="AQ38" s="346">
        <v>1</v>
      </c>
      <c r="AR38" s="334" t="s">
        <v>498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518</v>
      </c>
      <c r="AL39" s="1180"/>
      <c r="AM39" s="1180"/>
      <c r="AN39" s="1181"/>
      <c r="AO39" s="342">
        <v>-376377</v>
      </c>
      <c r="AP39" s="342">
        <v>-3875</v>
      </c>
      <c r="AQ39" s="343">
        <v>-6634</v>
      </c>
      <c r="AR39" s="344">
        <v>-41.6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519</v>
      </c>
      <c r="AL40" s="1177"/>
      <c r="AM40" s="1177"/>
      <c r="AN40" s="1178"/>
      <c r="AO40" s="342">
        <v>-3313797</v>
      </c>
      <c r="AP40" s="342">
        <v>-34115</v>
      </c>
      <c r="AQ40" s="343">
        <v>-28305</v>
      </c>
      <c r="AR40" s="344">
        <v>20.5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295</v>
      </c>
      <c r="AL41" s="1183"/>
      <c r="AM41" s="1183"/>
      <c r="AN41" s="1184"/>
      <c r="AO41" s="342">
        <v>-412646</v>
      </c>
      <c r="AP41" s="342">
        <v>-4248</v>
      </c>
      <c r="AQ41" s="343">
        <v>11332</v>
      </c>
      <c r="AR41" s="344">
        <v>-137.5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488</v>
      </c>
      <c r="AN49" s="1171" t="s">
        <v>523</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524</v>
      </c>
      <c r="AO50" s="359" t="s">
        <v>525</v>
      </c>
      <c r="AP50" s="360" t="s">
        <v>526</v>
      </c>
      <c r="AQ50" s="361" t="s">
        <v>527</v>
      </c>
      <c r="AR50" s="362" t="s">
        <v>528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529</v>
      </c>
      <c r="AL51" s="355"/>
      <c r="AM51" s="363">
        <v>4676700</v>
      </c>
      <c r="AN51" s="364">
        <v>48310</v>
      </c>
      <c r="AO51" s="365">
        <v>-17.8</v>
      </c>
      <c r="AP51" s="366">
        <v>66255</v>
      </c>
      <c r="AQ51" s="367">
        <v>3.6</v>
      </c>
      <c r="AR51" s="368">
        <v>-21.4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530</v>
      </c>
      <c r="AM52" s="371">
        <v>2834229</v>
      </c>
      <c r="AN52" s="372">
        <v>29277</v>
      </c>
      <c r="AO52" s="373">
        <v>-7</v>
      </c>
      <c r="AP52" s="374">
        <v>31822</v>
      </c>
      <c r="AQ52" s="375">
        <v>8.8000000000000007</v>
      </c>
      <c r="AR52" s="376">
        <v>-15.8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531</v>
      </c>
      <c r="AL53" s="355"/>
      <c r="AM53" s="363">
        <v>4185908</v>
      </c>
      <c r="AN53" s="364">
        <v>43288</v>
      </c>
      <c r="AO53" s="365">
        <v>-10.4</v>
      </c>
      <c r="AP53" s="366">
        <v>47278</v>
      </c>
      <c r="AQ53" s="367">
        <v>-28.6</v>
      </c>
      <c r="AR53" s="368">
        <v>18.2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530</v>
      </c>
      <c r="AM54" s="371">
        <v>1727592</v>
      </c>
      <c r="AN54" s="372">
        <v>17865</v>
      </c>
      <c r="AO54" s="373">
        <v>-39</v>
      </c>
      <c r="AP54" s="374">
        <v>24096</v>
      </c>
      <c r="AQ54" s="375">
        <v>-24.3</v>
      </c>
      <c r="AR54" s="376">
        <v>-14.7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532</v>
      </c>
      <c r="AL55" s="355"/>
      <c r="AM55" s="363">
        <v>3407176</v>
      </c>
      <c r="AN55" s="364">
        <v>35168</v>
      </c>
      <c r="AO55" s="365">
        <v>-18.8</v>
      </c>
      <c r="AP55" s="366">
        <v>44504</v>
      </c>
      <c r="AQ55" s="367">
        <v>-5.9</v>
      </c>
      <c r="AR55" s="368">
        <v>-12.9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530</v>
      </c>
      <c r="AM56" s="371">
        <v>1724923</v>
      </c>
      <c r="AN56" s="372">
        <v>17804</v>
      </c>
      <c r="AO56" s="373">
        <v>-0.3</v>
      </c>
      <c r="AP56" s="374">
        <v>25876</v>
      </c>
      <c r="AQ56" s="375">
        <v>7.4</v>
      </c>
      <c r="AR56" s="376">
        <v>-7.7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533</v>
      </c>
      <c r="AL57" s="355"/>
      <c r="AM57" s="363">
        <v>5330411</v>
      </c>
      <c r="AN57" s="364">
        <v>54774</v>
      </c>
      <c r="AO57" s="365">
        <v>55.7</v>
      </c>
      <c r="AP57" s="366">
        <v>47820</v>
      </c>
      <c r="AQ57" s="367">
        <v>7.5</v>
      </c>
      <c r="AR57" s="368">
        <v>48.2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530</v>
      </c>
      <c r="AM58" s="371">
        <v>2722370</v>
      </c>
      <c r="AN58" s="372">
        <v>27974</v>
      </c>
      <c r="AO58" s="373">
        <v>57.1</v>
      </c>
      <c r="AP58" s="374">
        <v>25855</v>
      </c>
      <c r="AQ58" s="375">
        <v>-0.1</v>
      </c>
      <c r="AR58" s="376">
        <v>57.2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534</v>
      </c>
      <c r="AL59" s="355"/>
      <c r="AM59" s="363">
        <v>4032027</v>
      </c>
      <c r="AN59" s="364">
        <v>41509</v>
      </c>
      <c r="AO59" s="365">
        <v>-24.2</v>
      </c>
      <c r="AP59" s="366">
        <v>41934</v>
      </c>
      <c r="AQ59" s="367">
        <v>-12.3</v>
      </c>
      <c r="AR59" s="368">
        <v>-11.9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530</v>
      </c>
      <c r="AM60" s="371">
        <v>2228506</v>
      </c>
      <c r="AN60" s="372">
        <v>22942</v>
      </c>
      <c r="AO60" s="373">
        <v>-18</v>
      </c>
      <c r="AP60" s="374">
        <v>23352</v>
      </c>
      <c r="AQ60" s="375">
        <v>-9.6999999999999993</v>
      </c>
      <c r="AR60" s="376">
        <v>-8.3000000000000007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535</v>
      </c>
      <c r="AL61" s="377"/>
      <c r="AM61" s="378">
        <v>4326444</v>
      </c>
      <c r="AN61" s="379">
        <v>44610</v>
      </c>
      <c r="AO61" s="380">
        <v>-3.1</v>
      </c>
      <c r="AP61" s="381">
        <v>49558</v>
      </c>
      <c r="AQ61" s="382">
        <v>-7.1</v>
      </c>
      <c r="AR61" s="368">
        <v>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530</v>
      </c>
      <c r="AM62" s="371">
        <v>2247524</v>
      </c>
      <c r="AN62" s="372">
        <v>23172</v>
      </c>
      <c r="AO62" s="373">
        <v>-1.4</v>
      </c>
      <c r="AP62" s="374">
        <v>26200</v>
      </c>
      <c r="AQ62" s="375">
        <v>-3.6</v>
      </c>
      <c r="AR62" s="376">
        <v>2.2000000000000002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jg8b0pUKSzreQCm+lZ5cA4xyiRIUKna38C0RPsANZJfxFyY55389VuYvcmWXwSJf7qKwsmNpfrwPxR7lYA8ZCQ==" saltValue="nn6RQQzofOIQIMNmdfHnp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485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y9ac7stRYV/sXVZ+zRCche2KTNxb7ZcWC4bkjCh5J5GpEIpE8wJDgD/hUoFVootORPqQ9tpsSpwagQmyDLEDw==" saltValue="TvLxNNl/5ff+HxmfCKyA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DS36" sqref="DS36"/>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a0HkuXfrvFCncap+FzYKY0UXeJjz4wJFpRammou22trRPc2ENRK93ta57FJbLLVKQjymQMBvetsTP96wFcJPw==" saltValue="ZWX/lcevrpMKHxpJd6ZD7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7"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538</v>
      </c>
      <c r="G46" s="8" t="s">
        <v>539</v>
      </c>
      <c r="H46" s="8" t="s">
        <v>540</v>
      </c>
      <c r="I46" s="8" t="s">
        <v>541</v>
      </c>
      <c r="J46" s="9" t="s">
        <v>542</v>
      </c>
    </row>
    <row r="47" spans="2:10" ht="57.75" customHeight="1" x14ac:dyDescent="0.15">
      <c r="B47" s="10"/>
      <c r="C47" s="1194" t="s">
        <v>3</v>
      </c>
      <c r="D47" s="1194"/>
      <c r="E47" s="1195"/>
      <c r="F47" s="11">
        <v>39.18</v>
      </c>
      <c r="G47" s="12">
        <v>32.130000000000003</v>
      </c>
      <c r="H47" s="12">
        <v>31.59</v>
      </c>
      <c r="I47" s="12">
        <v>30.44</v>
      </c>
      <c r="J47" s="13">
        <v>26.74</v>
      </c>
    </row>
    <row r="48" spans="2:10" ht="57.75" customHeight="1" x14ac:dyDescent="0.15">
      <c r="B48" s="14"/>
      <c r="C48" s="1196" t="s">
        <v>4</v>
      </c>
      <c r="D48" s="1196"/>
      <c r="E48" s="1197"/>
      <c r="F48" s="15">
        <v>2.0299999999999998</v>
      </c>
      <c r="G48" s="16">
        <v>1.77</v>
      </c>
      <c r="H48" s="16">
        <v>3.22</v>
      </c>
      <c r="I48" s="16">
        <v>5.28</v>
      </c>
      <c r="J48" s="17">
        <v>2.25</v>
      </c>
    </row>
    <row r="49" spans="2:10" ht="57.75" customHeight="1" thickBot="1" x14ac:dyDescent="0.2">
      <c r="B49" s="18"/>
      <c r="C49" s="1198" t="s">
        <v>5</v>
      </c>
      <c r="D49" s="1198"/>
      <c r="E49" s="1199"/>
      <c r="F49" s="19">
        <v>6.14</v>
      </c>
      <c r="G49" s="20">
        <v>0.35</v>
      </c>
      <c r="H49" s="20">
        <v>0.79</v>
      </c>
      <c r="I49" s="20">
        <v>4.08</v>
      </c>
      <c r="J49" s="21" t="s">
        <v>543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33X0SDnAw3sHWuF14eri7uCtfN4p/yTjjP++fZlxT2DTK3VBA2P/xZR4AHU8hLT8WHW6mWuiQYu1hd7zMtwdw==" saltValue="MjLXAgYaoRrjHByu+RGi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渡邉 拓己</cp:lastModifiedBy>
  <cp:lastPrinted>2020-03-17T01:30:20Z</cp:lastPrinted>
  <dcterms:created xsi:type="dcterms:W3CDTF">2020-02-10T05:51:51Z</dcterms:created>
  <dcterms:modified xsi:type="dcterms:W3CDTF">2020-08-31T05:02:48Z</dcterms:modified>
  <cp:category/>
</cp:coreProperties>
</file>