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02年度\M4 財政診断\M409財政状況資料集\02　平成30年度分（２回目）\提出データ\"/>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<sst xmlns="http://schemas.openxmlformats.org/spreadsheetml/2006/main" count="1171" uniqueCount="624">
  <si>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</si>
  <si>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</si>
  <si>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</si>
  <si>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</si>
  <si>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</si>
  <si>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</si>
  <si>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</si>
  <si>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</si>
  <si>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</si>
  <si>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</si>
  <si>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</si>
  <si>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</si>
  <si>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</si>
  <si>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</si>
  <si>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</si>
  <si>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</si>
  <si>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</si>
  <si>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</si>
  <si>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</si>
  <si>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</si>
  <si>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</si>
  <si>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</si>
  <si>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</si>
  <si>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</si>
  <si>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</si>
  <si>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</si>
  <si>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</si>
  <si>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</si>
  <si>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</si>
  <si>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</si>
  <si>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</si>
  <si>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</si>
  <si>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</si>
  <si>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</si>
  <si>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</si>
  <si>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</si>
  <si>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</si>
  <si>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</si>
  <si>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</si>
  <si>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</si>
  <si>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</si>
  <si>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</si>
  <si>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</si>
  <si>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</si>
  <si>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</si>
  <si>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</si>
  <si>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</si>
  <si>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</si>
  <si>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</si>
  <si>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</si>
  <si>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</si>
  <si>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</si>
  <si>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</si>
  <si>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</si>
  <si>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</si>
  <si>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</si>
  <si>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</si>
  <si>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</si>
  <si>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</si>
  <si>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</si>
  <si>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</si>
  <si>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</si>
  <si>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</si>
  <si>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</si>
  <si>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</si>
  <si>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</si>
  <si>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</si>
  <si>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</si>
  <si>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</si>
  <si>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</si>
  <si>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</si>
  <si>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</si>
  <si>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</si>
  <si>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</si>
  <si>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</si>
  <si>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</si>
  <si>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</si>
  <si>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</si>
  <si>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</si>
  <si>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</si>
  <si>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</si>
  <si>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</si>
  <si>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</si>
  <si>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</si>
  <si>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</si>
  <si>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</si>
  <si>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</si>
  <si>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</si>
  <si>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</si>
  <si>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</si>
  <si>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</si>
  <si>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</si>
  <si>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</si>
  <si>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</si>
  <si>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</si>
  <si>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</si>
  <si>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</si>
  <si>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</si>
  <si>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</si>
  <si>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</si>
  <si>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</si>
  <si>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</si>
  <si>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</si>
  <si>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</si>
  <si>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</si>
  <si>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</si>
  <si>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</si>
  <si>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</si>
  <si>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</si>
  <si>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</si>
  <si>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</si>
  <si>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</si>
  <si>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</si>
  <si>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</si>
  <si>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</si>
  <si>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</si>
  <si>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</si>
  <si>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</si>
  <si>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</si>
  <si>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</si>
  <si>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</si>
  <si>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</si>
  <si>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</si>
  <si>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</si>
  <si>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</si>
  <si>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</si>
  <si>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</si>
  <si>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</si>
  <si>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</si>
  <si>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</si>
  <si>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</si>
  <si>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</si>
  <si>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</si>
  <si>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</si>
  <si>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</si>
  <si>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</si>
  <si>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</si>
  <si>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</si>
  <si>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</si>
  <si>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</si>
  <si>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</si>
  <si>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</si>
  <si>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</si>
  <si>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</si>
  <si>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</si>
  <si>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</si>
  <si>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</si>
  <si>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</si>
  <si>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</si>
  <si>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</si>
  <si>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</si>
  <si>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</si>
  <si>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</si>
  <si>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</si>
  <si>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</si>
  <si>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</si>
  <si>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</si>
  <si>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</si>
  <si>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</si>
  <si>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</si>
  <si>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</si>
  <si>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</si>
  <si>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</si>
  <si>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</si>
  <si>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</si>
  <si>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</si>
  <si>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</si>
  <si>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</si>
  <si>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</si>
  <si>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</si>
  <si>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</si>
  <si>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</si>
  <si>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</si>
  <si>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</si>
  <si>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</si>
  <si>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</si>
  <si>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</si>
  <si>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</si>
  <si>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</si>
  <si>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</si>
  <si>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</si>
  <si>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</si>
  <si>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</si>
  <si>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</si>
  <si>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</si>
  <si>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</si>
  <si>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</si>
  <si>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</si>
  <si>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</si>
  <si>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</si>
  <si>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</si>
  <si>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</si>
  <si>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</si>
  <si>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</si>
  <si>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</si>
  <si>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</si>
  <si>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</si>
  <si>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</si>
  <si>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</si>
  <si>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</si>
  <si>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</si>
  <si>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</si>
  <si>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</si>
  <si>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</si>
  <si>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</si>
  <si>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</si>
  <si>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</si>
  <si>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</si>
  <si>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</si>
  <si>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</si>
  <si>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</si>
  <si>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</si>
  <si>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</si>
  <si>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</si>
  <si>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</si>
  <si>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</si>
  <si>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</si>
  <si>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福岡県大野城市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</si>
  <si>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</si>
  <si>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</si>
  <si>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</si>
  <si>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</si>
  <si>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</si>
  <si>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</si>
  <si>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</si>
  <si>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</si>
  <si>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</si>
  <si>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</si>
  <si>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</si>
  <si>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</si>
  <si>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</si>
  <si>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</si>
  <si>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</si>
  <si>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</si>
  <si>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</si>
  <si>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</si>
  <si>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</si>
  <si>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</si>
  <si>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</si>
  <si>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</si>
  <si>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</si>
  <si>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</si>
  <si>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</si>
  <si>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</si>
  <si>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</si>
  <si>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</si>
  <si>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</si>
  <si>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</si>
  <si>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</si>
  <si>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</si>
  <si>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</si>
  <si>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</si>
  <si>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</si>
  <si>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</si>
  <si>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</si>
  <si>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</si>
  <si>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</si>
  <si>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</si>
  <si>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</si>
  <si>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</si>
  <si>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</si>
  <si>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</si>
  <si>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</si>
  <si>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</si>
  <si>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</si>
  <si>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</si>
  <si>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</si>
  <si>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</si>
  <si>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</si>
  <si>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</si>
  <si>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</si>
  <si>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</si>
  <si>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</si>
  <si>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</si>
  <si>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</si>
  <si>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</si>
  <si>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</si>
  <si>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</si>
  <si>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</si>
  <si>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</si>
  <si>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</si>
  <si>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</si>
  <si>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</si>
  <si>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</si>
  <si>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</si>
  <si>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</si>
  <si>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</si>
  <si>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</si>
  <si>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</si>
  <si>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</si>
  <si>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</si>
  <si>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</si>
  <si>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</si>
  <si>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</si>
  <si>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</si>
  <si>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</si>
  <si>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</si>
  <si>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</si>
  <si>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</si>
  <si>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</si>
  <si>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</si>
  <si>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</si>
  <si>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</si>
  <si>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</si>
  <si>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</si>
  <si>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</si>
  <si>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</si>
  <si>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</si>
  <si>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</si>
  <si>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</si>
  <si>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</si>
  <si>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</si>
  <si>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</si>
  <si>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</si>
  <si>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</si>
  <si>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</si>
  <si>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</si>
  <si>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</si>
  <si>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</si>
  <si>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</si>
  <si>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</si>
  <si>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</si>
  <si>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</si>
  <si>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</si>
  <si>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</si>
  <si>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</si>
  <si>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</si>
  <si>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</si>
  <si>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</si>
  <si>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</si>
  <si>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</si>
  <si>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</si>
  <si>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</si>
  <si>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</si>
  <si>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</si>
  <si>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</si>
  <si>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</si>
  <si>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</si>
  <si>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</si>
  <si>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</si>
  <si>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</si>
  <si>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</si>
  <si>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</si>
  <si>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</si>
  <si>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</si>
  <si>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</si>
  <si>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</si>
  <si>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</si>
  <si>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</si>
  <si>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</si>
  <si>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</si>
  <si>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</si>
  <si>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</si>
  <si>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</si>
  <si>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</si>
  <si>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</si>
  <si>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</si>
  <si>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</si>
  <si>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</si>
  <si>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</si>
  <si>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</si>
  <si>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</si>
  <si>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</si>
  <si>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</si>
  <si>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</si>
  <si>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</si>
  <si>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</si>
  <si>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</si>
  <si>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</si>
  <si>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福岡県大野城市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</si>
  <si>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</si>
  <si>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</si>
  <si>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</si>
  <si>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</si>
  <si>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</si>
  <si>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</si>
  <si>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</si>
  <si>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</si>
  <si>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</si>
  <si>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</si>
  <si>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</si>
  <si>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</si>
  <si>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</si>
  <si>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</si>
  <si>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</si>
  <si>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</si>
  <si>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</si>
  <si>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</si>
  <si>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</si>
  <si>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</si>
  <si>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</si>
  <si>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</si>
  <si>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</si>
  <si>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</si>
  <si>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</si>
  <si>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</si>
  <si>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</si>
  <si>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</si>
  <si>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</si>
  <si>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</si>
  <si>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</si>
  <si>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</si>
  <si>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</si>
  <si>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</si>
  <si>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</si>
  <si>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</si>
  <si>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</si>
  <si>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</si>
  <si>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</si>
  <si>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</si>
  <si>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</si>
  <si>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</si>
  <si>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</si>
  <si>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</si>
  <si>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</si>
  <si>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</si>
  <si>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</si>
  <si>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</si>
  <si>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</si>
  <si>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</si>
  <si>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</si>
  <si>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</si>
  <si>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</si>
  <si>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</si>
  <si>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</si>
  <si>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</si>
  <si>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</si>
  <si>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</si>
  <si>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</si>
  <si>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</si>
  <si>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</si>
  <si>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</si>
  <si>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</si>
  <si>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</si>
  <si>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</si>
  <si>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</si>
  <si>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</si>
  <si>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</si>
  <si>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</si>
  <si>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</si>
  <si>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</si>
  <si>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</si>
  <si>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</si>
  <si>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</si>
  <si>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</si>
  <si>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</si>
  <si>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</si>
  <si>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</si>
  <si>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</si>
  <si>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</si>
  <si>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</si>
  <si>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</si>
  <si>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</si>
  <si>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</si>
  <si>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</si>
  <si>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</si>
  <si>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</si>
  <si>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</si>
  <si>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</si>
  <si>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</si>
  <si>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</si>
  <si>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</si>
  <si>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</si>
  <si>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</si>
  <si>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</si>
  <si>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</si>
  <si>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</si>
  <si>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</si>
  <si>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</si>
  <si>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</si>
  <si>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</si>
  <si>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</si>
  <si>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</si>
  <si>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</si>
  <si>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</si>
  <si>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</si>
  <si>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</si>
  <si>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</si>
  <si>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</si>
  <si>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</si>
  <si>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</si>
  <si>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</si>
  <si>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</si>
  <si>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</si>
  <si>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</si>
  <si>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</si>
  <si>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</si>
  <si>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</si>
  <si>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</si>
  <si>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</si>
  <si>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</si>
  <si>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</si>
  <si>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</si>
  <si>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</si>
  <si>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</si>
  <si>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</si>
  <si>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</si>
  <si>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</si>
  <si>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</si>
  <si>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</si>
  <si>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</si>
  <si>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</si>
  <si>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</si>
  <si>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</si>
  <si>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</si>
  <si>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</si>
  <si>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</si>
  <si>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</si>
  <si>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</si>
  <si>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</si>
  <si>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</si>
  <si>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</si>
  <si>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</si>
  <si>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</si>
  <si>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</si>
  <si>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</si>
  <si>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</si>
  <si>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</si>
  <si>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</si>
  <si>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</si>
  <si>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</si>
  <si>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</si>
  <si>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</si>
  <si>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</si>
  <si>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</si>
  <si>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</si>
  <si>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</si>
  <si>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</si>
  <si>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</si>
  <si>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</si>
  <si>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</si>
  <si>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</si>
  <si>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</si>
  <si>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</si>
  <si>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</si>
  <si>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</si>
  <si>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</si>
  <si>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</si>
  <si>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</si>
  <si>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</si>
  <si>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</si>
  <si>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</si>
  <si>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</si>
  <si>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</si>
  <si>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</si>
  <si>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</si>
  <si>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</si>
  <si>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</si>
  <si>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</si>
  <si>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</si>
  <si>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</si>
  <si>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</si>
  <si>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</si>
  <si>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</si>
  <si>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</si>
  <si>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</si>
  <si>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</si>
  <si>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</si>
  <si>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</si>
  <si>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</si>
  <si>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0.80</t>
  </si>
  <si>
    <t>水道事業会計</t>
  </si>
  <si>
    <t>下水道事業会計</t>
  </si>
  <si>
    <t>一般会計</t>
  </si>
  <si>
    <t>介護保険特別会計（保険事業勘定）</t>
  </si>
  <si>
    <t>国民健康保険特別会計</t>
  </si>
  <si>
    <t>後期高齢者医療特別会計</t>
  </si>
  <si>
    <t>▲ 0.01</t>
  </si>
  <si>
    <t>介護保険特別会計（介護サービス事業勘定）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</si>
  <si>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</si>
  <si>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</si>
  <si>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</si>
  <si>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</si>
  <si>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</si>
  <si>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</si>
  <si>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</si>
  <si>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t>
    <phoneticPr fontId="2"/>
  </si>
  <si>
    <t>大野城まどかぴあ</t>
    <rPh sb="0" eb="3">
      <t>オオノジョウ</t>
    </rPh>
    <phoneticPr fontId="2"/>
  </si>
  <si>
    <t>大野城市体育協会</t>
    <rPh sb="0" eb="4">
      <t>オオノジョウシ</t>
    </rPh>
    <rPh sb="4" eb="6">
      <t>タイイク</t>
    </rPh>
    <rPh sb="6" eb="8">
      <t>キョウカイ</t>
    </rPh>
    <phoneticPr fontId="2"/>
  </si>
  <si>
    <t>おおのじょう緑のトラスト協会</t>
    <rPh sb="6" eb="7">
      <t>ミドリ</t>
    </rPh>
    <rPh sb="12" eb="14">
      <t>キョウカイ</t>
    </rPh>
    <phoneticPr fontId="2"/>
  </si>
  <si>
    <t>○</t>
    <phoneticPr fontId="18"/>
  </si>
  <si>
    <t>大野城市土地開発公社</t>
    <rPh sb="0" eb="4">
      <t>オオノジョウシ</t>
    </rPh>
    <rPh sb="4" eb="6">
      <t>トチ</t>
    </rPh>
    <rPh sb="6" eb="8">
      <t>カイハツ</t>
    </rPh>
    <rPh sb="8" eb="10">
      <t>コウシャ</t>
    </rPh>
    <phoneticPr fontId="2"/>
  </si>
  <si>
    <t>-</t>
    <phoneticPr fontId="2"/>
  </si>
  <si>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</si>
  <si>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</si>
  <si>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</si>
  <si>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</si>
  <si>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</si>
  <si>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2"/>
  </si>
  <si>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</si>
  <si>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</si>
  <si>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</si>
  <si>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2"/>
  </si>
  <si>
    <t>筑慈苑施設組合（一般会計）</t>
    <rPh sb="0" eb="1">
      <t>チク</t>
    </rPh>
    <rPh sb="1" eb="2">
      <t>メグム</t>
    </rPh>
    <rPh sb="2" eb="3">
      <t>エン</t>
    </rPh>
    <rPh sb="3" eb="5">
      <t>シセツ</t>
    </rPh>
    <rPh sb="5" eb="7">
      <t>クミアイ</t>
    </rPh>
    <rPh sb="8" eb="10">
      <t>イッパン</t>
    </rPh>
    <rPh sb="10" eb="1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</si>
  <si>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</si>
  <si>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</si>
  <si>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</si>
  <si>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福岡都市圏南部環境事業組合（一般会計）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</si>
  <si>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</si>
  <si>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</si>
  <si>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t>
    <rPh sb="0" eb="2">
      <t>フクオカ</t>
    </rPh>
    <rPh sb="2" eb="4">
      <t>チク</t>
    </rPh>
    <rPh sb="4" eb="6">
      <t>スイドウ</t>
    </rPh>
    <rPh sb="6" eb="8">
      <t>キギョウ</t>
    </rPh>
    <rPh sb="8" eb="9">
      <t>ダン</t>
    </rPh>
    <phoneticPr fontId="2"/>
  </si>
  <si>
    <t>-</t>
    <phoneticPr fontId="2"/>
  </si>
  <si>
    <t>-</t>
    <phoneticPr fontId="2"/>
  </si>
  <si>
    <t>法適用企業</t>
    <rPh sb="0" eb="1">
      <t>ホウ</t>
    </rPh>
    <rPh sb="1" eb="3">
      <t>テキヨウ</t>
    </rPh>
    <rPh sb="3" eb="5">
      <t>キギョウ</t>
    </rPh>
    <phoneticPr fontId="18"/>
  </si>
  <si>
    <t>-</t>
    <phoneticPr fontId="2"/>
  </si>
  <si>
    <t>-</t>
    <phoneticPr fontId="2"/>
  </si>
  <si>
    <t>公共施設整備基金</t>
    <rPh sb="0" eb="2">
      <t>コウキョウ</t>
    </rPh>
    <rPh sb="2" eb="4">
      <t>シセツ</t>
    </rPh>
    <rPh sb="4" eb="6">
      <t>セイビ</t>
    </rPh>
    <rPh sb="6" eb="8">
      <t>キキン</t>
    </rPh>
    <phoneticPr fontId="2"/>
  </si>
  <si>
    <t>連続立体交差事業等整備基金</t>
    <rPh sb="0" eb="2">
      <t>レンゾク</t>
    </rPh>
    <rPh sb="2" eb="4">
      <t>リッタイ</t>
    </rPh>
    <rPh sb="4" eb="6">
      <t>コウサ</t>
    </rPh>
    <rPh sb="6" eb="8">
      <t>ジギョウ</t>
    </rPh>
    <rPh sb="8" eb="9">
      <t>トウ</t>
    </rPh>
    <rPh sb="9" eb="11">
      <t>セイビ</t>
    </rPh>
    <rPh sb="11" eb="13">
      <t>キキン</t>
    </rPh>
    <phoneticPr fontId="2"/>
  </si>
  <si>
    <t>ふるさと応援基金</t>
    <rPh sb="4" eb="6">
      <t>オウエン</t>
    </rPh>
    <rPh sb="6" eb="8">
      <t>キキン</t>
    </rPh>
    <phoneticPr fontId="2"/>
  </si>
  <si>
    <t>災害対策基金</t>
    <rPh sb="0" eb="2">
      <t>サイガイ</t>
    </rPh>
    <rPh sb="2" eb="4">
      <t>タイサク</t>
    </rPh>
    <rPh sb="4" eb="6">
      <t>キキン</t>
    </rPh>
    <phoneticPr fontId="2"/>
  </si>
  <si>
    <t>-</t>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</si>
  <si>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</si>
  <si>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</si>
  <si>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</si>
  <si>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</si>
  <si>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借入利率の高い地方債の繰上償還に取り組んできたこと等により、将来負担比率はゼロを下回っている。
有形固定資産減価償却率は上昇しており、類似団体平均と比較すると低い水準を維持しているものの、公共施設等総合管理計画に基づいた施設更新や長寿命化等により、インフラ施設の適正管理に努める必要がある。
</t>
    <rPh sb="25" eb="26">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</si>
  <si>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</si>
  <si>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</si>
  <si>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</si>
  <si>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</si>
  <si>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</si>
  <si>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</si>
  <si>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借入利率の高い地方債の繰上償還に取り組んできたこと等により、将来負担比率はゼロを下回っている。
実質公債費比率は類似団体平均と比較して低い水準を維持しており、また前年度から下降しているが、引き続き実質公債費比率の上昇を抑制するため、借入利率の高い地方債の繰上償還等に取り組んでいく必要がある。</t>
    <rPh sb="60" eb="62">
      <t>ヘイキン</t>
    </rPh>
    <rPh sb="86" eb="88">
      <t>カコウ</t>
    </rPh>
    <rPh sb="94" eb="95">
      <t>ヒ</t>
    </rPh>
    <rPh sb="96" eb="97">
      <t>ツヅ</t>
    </rPh>
    <rPh sb="140" eb="14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</si>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</sst>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5EC0-4412-A983-9A9B718F09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27738</c:v>
                </c:pt>
                <c:pt idx="1">
                  <c:v>34280</c:v>
                </c:pt>
                <c:pt idx="2">
                  <c:v>42281</c:v>
                </c:pt>
                <c:pt idx="3">
                  <c:v>46281</c:v>
                </c:pt>
                <c:pt idx="4">
                  <c:v>51762</c:v>
                </c:pt>
              </c:numCache>
            </c:numRef>
          </c:val>
          <c:smooth val="0"/>
          <c:extLst xmlns:c16r2="http://schemas.microsoft.com/office/drawing/2015/06/chart">
            <c:ext xmlns:c16="http://schemas.microsoft.com/office/drawing/2014/chart" uri="{C3380CC4-5D6E-409C-BE32-E72D297353CC}">
              <c16:uniqueId val="{00000001-5EC0-4412-A983-9A9B718F0977}"/>
            </c:ext>
          </c:extLst>
        </c:ser>
        <c:dLbls>
          <c:showLegendKey val="0"/>
          <c:showVal val="0"/>
          <c:showCatName val="0"/>
          <c:showSerName val="0"/>
          <c:showPercent val="0"/>
          <c:showBubbleSize val="0"/>
        </c:dLbls>
        <c:marker val="1"/>
        <c:smooth val="0"/>
        <c:axId val="488026568"/>
        <c:axId val="488026952"/>
      </c:lineChart>
      <c:catAx>
        <c:axId val="488026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026952"/>
        <c:crosses val="autoZero"/>
        <c:auto val="1"/>
        <c:lblAlgn val="ctr"/>
        <c:lblOffset val="100"/>
        <c:tickLblSkip val="1"/>
        <c:tickMarkSkip val="1"/>
        <c:noMultiLvlLbl val="0"/>
      </c:catAx>
      <c:valAx>
        <c:axId val="488026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026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3.77</c:v>
                </c:pt>
                <c:pt idx="1">
                  <c:v>3.9</c:v>
                </c:pt>
                <c:pt idx="2">
                  <c:v>3.57</c:v>
                </c:pt>
                <c:pt idx="3">
                  <c:v>4.0199999999999996</c:v>
                </c:pt>
                <c:pt idx="4">
                  <c:v>3.61</c:v>
                </c:pt>
              </c:numCache>
            </c:numRef>
          </c:val>
          <c:extLst xmlns:c16r2="http://schemas.microsoft.com/office/drawing/2015/06/chart">
            <c:ext xmlns:c16="http://schemas.microsoft.com/office/drawing/2014/chart" uri="{C3380CC4-5D6E-409C-BE32-E72D297353CC}">
              <c16:uniqueId val="{00000000-47AD-41CA-BA61-474EE2A99D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31.06</c:v>
                </c:pt>
                <c:pt idx="1">
                  <c:v>30.85</c:v>
                </c:pt>
                <c:pt idx="2">
                  <c:v>30.34</c:v>
                </c:pt>
                <c:pt idx="3">
                  <c:v>27.75</c:v>
                </c:pt>
                <c:pt idx="4">
                  <c:v>25.44</c:v>
                </c:pt>
              </c:numCache>
            </c:numRef>
          </c:val>
          <c:extLst xmlns:c16r2="http://schemas.microsoft.com/office/drawing/2015/06/chart">
            <c:ext xmlns:c16="http://schemas.microsoft.com/office/drawing/2014/chart" uri="{C3380CC4-5D6E-409C-BE32-E72D297353CC}">
              <c16:uniqueId val="{00000001-47AD-41CA-BA61-474EE2A99D98}"/>
            </c:ext>
          </c:extLst>
        </c:ser>
        <c:dLbls>
          <c:showLegendKey val="0"/>
          <c:showVal val="0"/>
          <c:showCatName val="0"/>
          <c:showSerName val="0"/>
          <c:showPercent val="0"/>
          <c:showBubbleSize val="0"/>
        </c:dLbls>
        <c:gapWidth val="250"/>
        <c:overlap val="100"/>
        <c:axId val="494906888"/>
        <c:axId val="494910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2.25</c:v>
                </c:pt>
                <c:pt idx="2">
                  <c:v>2.21</c:v>
                </c:pt>
                <c:pt idx="3">
                  <c:v>1.52</c:v>
                </c:pt>
                <c:pt idx="4">
                  <c:v>-0.8</c:v>
                </c:pt>
              </c:numCache>
            </c:numRef>
          </c:val>
          <c:smooth val="0"/>
          <c:extLst xmlns:c16r2="http://schemas.microsoft.com/office/drawing/2015/06/chart">
            <c:ext xmlns:c16="http://schemas.microsoft.com/office/drawing/2014/chart" uri="{C3380CC4-5D6E-409C-BE32-E72D297353CC}">
              <c16:uniqueId val="{00000002-47AD-41CA-BA61-474EE2A99D98}"/>
            </c:ext>
          </c:extLst>
        </c:ser>
        <c:dLbls>
          <c:showLegendKey val="0"/>
          <c:showVal val="0"/>
          <c:showCatName val="0"/>
          <c:showSerName val="0"/>
          <c:showPercent val="0"/>
          <c:showBubbleSize val="0"/>
        </c:dLbls>
        <c:marker val="1"/>
        <c:smooth val="0"/>
        <c:axId val="494906888"/>
        <c:axId val="494910024"/>
      </c:lineChart>
      <c:catAx>
        <c:axId val="49490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910024"/>
        <c:crosses val="autoZero"/>
        <c:auto val="1"/>
        <c:lblAlgn val="ctr"/>
        <c:lblOffset val="100"/>
        <c:tickLblSkip val="1"/>
        <c:tickMarkSkip val="1"/>
        <c:noMultiLvlLbl val="0"/>
      </c:catAx>
      <c:valAx>
        <c:axId val="494910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0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DB5-47F6-9318-3F29A7E989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B5-47F6-9318-3F29A7E989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DB5-47F6-9318-3F29A7E989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0.11</c:v>
                </c:pt>
                <c:pt idx="4">
                  <c:v>#N/A</c:v>
                </c:pt>
                <c:pt idx="5">
                  <c:v>0.11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3-5DB5-47F6-9318-3F29A7E989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0.01</c:v>
                </c:pt>
                <c:pt idx="1">
                  <c:v>#N/A</c:v>
                </c:pt>
                <c:pt idx="2">
                  <c:v>0.01</c:v>
                </c:pt>
                <c:pt idx="3">
                  <c:v>#N/A</c:v>
                </c:pt>
                <c:pt idx="4">
                  <c:v>#N/A</c:v>
                </c:pt>
                <c:pt idx="5">
                  <c:v>0</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4-5DB5-47F6-9318-3F29A7E989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0.48</c:v>
                </c:pt>
                <c:pt idx="4">
                  <c:v>#N/A</c:v>
                </c:pt>
                <c:pt idx="5">
                  <c:v>0.62</c:v>
                </c:pt>
                <c:pt idx="6">
                  <c:v>#N/A</c:v>
                </c:pt>
                <c:pt idx="7">
                  <c:v>0.05</c:v>
                </c:pt>
                <c:pt idx="8">
                  <c:v>#N/A</c:v>
                </c:pt>
                <c:pt idx="9">
                  <c:v>0.18</c:v>
                </c:pt>
              </c:numCache>
            </c:numRef>
          </c:val>
          <c:extLst xmlns:c16r2="http://schemas.microsoft.com/office/drawing/2015/06/chart">
            <c:ext xmlns:c16="http://schemas.microsoft.com/office/drawing/2014/chart" uri="{C3380CC4-5D6E-409C-BE32-E72D297353CC}">
              <c16:uniqueId val="{00000005-5DB5-47F6-9318-3F29A7E989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0.48</c:v>
                </c:pt>
                <c:pt idx="2">
                  <c:v>#N/A</c:v>
                </c:pt>
                <c:pt idx="3">
                  <c:v>0.68</c:v>
                </c:pt>
                <c:pt idx="4">
                  <c:v>#N/A</c:v>
                </c:pt>
                <c:pt idx="5">
                  <c:v>1.25</c:v>
                </c:pt>
                <c:pt idx="6">
                  <c:v>#N/A</c:v>
                </c:pt>
                <c:pt idx="7">
                  <c:v>1.0900000000000001</c:v>
                </c:pt>
                <c:pt idx="8">
                  <c:v>#N/A</c:v>
                </c:pt>
                <c:pt idx="9">
                  <c:v>0.93</c:v>
                </c:pt>
              </c:numCache>
            </c:numRef>
          </c:val>
          <c:extLst xmlns:c16r2="http://schemas.microsoft.com/office/drawing/2015/06/chart">
            <c:ext xmlns:c16="http://schemas.microsoft.com/office/drawing/2014/chart" uri="{C3380CC4-5D6E-409C-BE32-E72D297353CC}">
              <c16:uniqueId val="{00000006-5DB5-47F6-9318-3F29A7E989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3.76</c:v>
                </c:pt>
                <c:pt idx="2">
                  <c:v>#N/A</c:v>
                </c:pt>
                <c:pt idx="3">
                  <c:v>3.89</c:v>
                </c:pt>
                <c:pt idx="4">
                  <c:v>#N/A</c:v>
                </c:pt>
                <c:pt idx="5">
                  <c:v>3.57</c:v>
                </c:pt>
                <c:pt idx="6">
                  <c:v>#N/A</c:v>
                </c:pt>
                <c:pt idx="7">
                  <c:v>4.0199999999999996</c:v>
                </c:pt>
                <c:pt idx="8">
                  <c:v>#N/A</c:v>
                </c:pt>
                <c:pt idx="9">
                  <c:v>3.6</c:v>
                </c:pt>
              </c:numCache>
            </c:numRef>
          </c:val>
          <c:extLst xmlns:c16r2="http://schemas.microsoft.com/office/drawing/2015/06/chart">
            <c:ext xmlns:c16="http://schemas.microsoft.com/office/drawing/2014/chart" uri="{C3380CC4-5D6E-409C-BE32-E72D297353CC}">
              <c16:uniqueId val="{00000007-5DB5-47F6-9318-3F29A7E989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4.1900000000000004</c:v>
                </c:pt>
                <c:pt idx="2">
                  <c:v>#N/A</c:v>
                </c:pt>
                <c:pt idx="3">
                  <c:v>4.29</c:v>
                </c:pt>
                <c:pt idx="4">
                  <c:v>#N/A</c:v>
                </c:pt>
                <c:pt idx="5">
                  <c:v>5.31</c:v>
                </c:pt>
                <c:pt idx="6">
                  <c:v>#N/A</c:v>
                </c:pt>
                <c:pt idx="7">
                  <c:v>4.5999999999999996</c:v>
                </c:pt>
                <c:pt idx="8">
                  <c:v>#N/A</c:v>
                </c:pt>
                <c:pt idx="9">
                  <c:v>5.12</c:v>
                </c:pt>
              </c:numCache>
            </c:numRef>
          </c:val>
          <c:extLst xmlns:c16r2="http://schemas.microsoft.com/office/drawing/2015/06/chart">
            <c:ext xmlns:c16="http://schemas.microsoft.com/office/drawing/2014/chart" uri="{C3380CC4-5D6E-409C-BE32-E72D297353CC}">
              <c16:uniqueId val="{00000008-5DB5-47F6-9318-3F29A7E989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14.3</c:v>
                </c:pt>
                <c:pt idx="2">
                  <c:v>#N/A</c:v>
                </c:pt>
                <c:pt idx="3">
                  <c:v>13.37</c:v>
                </c:pt>
                <c:pt idx="4">
                  <c:v>#N/A</c:v>
                </c:pt>
                <c:pt idx="5">
                  <c:v>13.03</c:v>
                </c:pt>
                <c:pt idx="6">
                  <c:v>#N/A</c:v>
                </c:pt>
                <c:pt idx="7">
                  <c:v>12.29</c:v>
                </c:pt>
                <c:pt idx="8">
                  <c:v>#N/A</c:v>
                </c:pt>
                <c:pt idx="9">
                  <c:v>12.42</c:v>
                </c:pt>
              </c:numCache>
            </c:numRef>
          </c:val>
          <c:extLst xmlns:c16r2="http://schemas.microsoft.com/office/drawing/2015/06/chart">
            <c:ext xmlns:c16="http://schemas.microsoft.com/office/drawing/2014/chart" uri="{C3380CC4-5D6E-409C-BE32-E72D297353CC}">
              <c16:uniqueId val="{00000009-5DB5-47F6-9318-3F29A7E989DC}"/>
            </c:ext>
          </c:extLst>
        </c:ser>
        <c:dLbls>
          <c:showLegendKey val="0"/>
          <c:showVal val="0"/>
          <c:showCatName val="0"/>
          <c:showSerName val="0"/>
          <c:showPercent val="0"/>
          <c:showBubbleSize val="0"/>
        </c:dLbls>
        <c:gapWidth val="150"/>
        <c:overlap val="100"/>
        <c:axId val="494910416"/>
        <c:axId val="494906496"/>
      </c:barChart>
      <c:catAx>
        <c:axId val="49491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906496"/>
        <c:crosses val="autoZero"/>
        <c:auto val="1"/>
        <c:lblAlgn val="ctr"/>
        <c:lblOffset val="100"/>
        <c:tickLblSkip val="1"/>
        <c:tickMarkSkip val="1"/>
        <c:noMultiLvlLbl val="0"/>
      </c:catAx>
      <c:valAx>
        <c:axId val="49490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10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3658</c:v>
                </c:pt>
                <c:pt idx="5">
                  <c:v>3475</c:v>
                </c:pt>
                <c:pt idx="8">
                  <c:v>3671</c:v>
                </c:pt>
                <c:pt idx="11">
                  <c:v>3448</c:v>
                </c:pt>
                <c:pt idx="14">
                  <c:v>3479</c:v>
                </c:pt>
              </c:numCache>
            </c:numRef>
          </c:val>
          <c:extLst xmlns:c16r2="http://schemas.microsoft.com/office/drawing/2015/06/chart">
            <c:ext xmlns:c16="http://schemas.microsoft.com/office/drawing/2014/chart" uri="{C3380CC4-5D6E-409C-BE32-E72D297353CC}">
              <c16:uniqueId val="{00000000-A80A-4574-94C9-EDB44D5F4E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80A-4574-94C9-EDB44D5F4E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73</c:v>
                </c:pt>
                <c:pt idx="3">
                  <c:v>88</c:v>
                </c:pt>
                <c:pt idx="6">
                  <c:v>106</c:v>
                </c:pt>
                <c:pt idx="9">
                  <c:v>85</c:v>
                </c:pt>
                <c:pt idx="12">
                  <c:v>191</c:v>
                </c:pt>
              </c:numCache>
            </c:numRef>
          </c:val>
          <c:extLst xmlns:c16r2="http://schemas.microsoft.com/office/drawing/2015/06/chart">
            <c:ext xmlns:c16="http://schemas.microsoft.com/office/drawing/2014/chart" uri="{C3380CC4-5D6E-409C-BE32-E72D297353CC}">
              <c16:uniqueId val="{00000002-A80A-4574-94C9-EDB44D5F4E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32</c:v>
                </c:pt>
                <c:pt idx="6">
                  <c:v>61</c:v>
                </c:pt>
                <c:pt idx="9">
                  <c:v>20</c:v>
                </c:pt>
                <c:pt idx="12">
                  <c:v>2</c:v>
                </c:pt>
              </c:numCache>
            </c:numRef>
          </c:val>
          <c:extLst xmlns:c16r2="http://schemas.microsoft.com/office/drawing/2015/06/chart">
            <c:ext xmlns:c16="http://schemas.microsoft.com/office/drawing/2014/chart" uri="{C3380CC4-5D6E-409C-BE32-E72D297353CC}">
              <c16:uniqueId val="{00000003-A80A-4574-94C9-EDB44D5F4E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562</c:v>
                </c:pt>
                <c:pt idx="3">
                  <c:v>537</c:v>
                </c:pt>
                <c:pt idx="6">
                  <c:v>555</c:v>
                </c:pt>
                <c:pt idx="9">
                  <c:v>558</c:v>
                </c:pt>
                <c:pt idx="12">
                  <c:v>538</c:v>
                </c:pt>
              </c:numCache>
            </c:numRef>
          </c:val>
          <c:extLst xmlns:c16r2="http://schemas.microsoft.com/office/drawing/2015/06/chart">
            <c:ext xmlns:c16="http://schemas.microsoft.com/office/drawing/2014/chart" uri="{C3380CC4-5D6E-409C-BE32-E72D297353CC}">
              <c16:uniqueId val="{00000004-A80A-4574-94C9-EDB44D5F4E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0A-4574-94C9-EDB44D5F4E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80A-4574-94C9-EDB44D5F4E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3540</c:v>
                </c:pt>
                <c:pt idx="3">
                  <c:v>3113</c:v>
                </c:pt>
                <c:pt idx="6">
                  <c:v>3115</c:v>
                </c:pt>
                <c:pt idx="9">
                  <c:v>2801</c:v>
                </c:pt>
                <c:pt idx="12">
                  <c:v>2904</c:v>
                </c:pt>
              </c:numCache>
            </c:numRef>
          </c:val>
          <c:extLst xmlns:c16r2="http://schemas.microsoft.com/office/drawing/2015/06/chart">
            <c:ext xmlns:c16="http://schemas.microsoft.com/office/drawing/2014/chart" uri="{C3380CC4-5D6E-409C-BE32-E72D297353CC}">
              <c16:uniqueId val="{00000007-A80A-4574-94C9-EDB44D5F4ED3}"/>
            </c:ext>
          </c:extLst>
        </c:ser>
        <c:dLbls>
          <c:showLegendKey val="0"/>
          <c:showVal val="0"/>
          <c:showCatName val="0"/>
          <c:showSerName val="0"/>
          <c:showPercent val="0"/>
          <c:showBubbleSize val="0"/>
        </c:dLbls>
        <c:gapWidth val="100"/>
        <c:overlap val="100"/>
        <c:axId val="494904536"/>
        <c:axId val="49490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544</c:v>
                </c:pt>
                <c:pt idx="2">
                  <c:v>#N/A</c:v>
                </c:pt>
                <c:pt idx="3">
                  <c:v>#N/A</c:v>
                </c:pt>
                <c:pt idx="4">
                  <c:v>295</c:v>
                </c:pt>
                <c:pt idx="5">
                  <c:v>#N/A</c:v>
                </c:pt>
                <c:pt idx="6">
                  <c:v>#N/A</c:v>
                </c:pt>
                <c:pt idx="7">
                  <c:v>166</c:v>
                </c:pt>
                <c:pt idx="8">
                  <c:v>#N/A</c:v>
                </c:pt>
                <c:pt idx="9">
                  <c:v>#N/A</c:v>
                </c:pt>
                <c:pt idx="10">
                  <c:v>16</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A80A-4574-94C9-EDB44D5F4ED3}"/>
            </c:ext>
          </c:extLst>
        </c:ser>
        <c:dLbls>
          <c:showLegendKey val="0"/>
          <c:showVal val="0"/>
          <c:showCatName val="0"/>
          <c:showSerName val="0"/>
          <c:showPercent val="0"/>
          <c:showBubbleSize val="0"/>
        </c:dLbls>
        <c:marker val="1"/>
        <c:smooth val="0"/>
        <c:axId val="494904536"/>
        <c:axId val="494908848"/>
      </c:lineChart>
      <c:catAx>
        <c:axId val="49490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908848"/>
        <c:crosses val="autoZero"/>
        <c:auto val="1"/>
        <c:lblAlgn val="ctr"/>
        <c:lblOffset val="100"/>
        <c:tickLblSkip val="1"/>
        <c:tickMarkSkip val="1"/>
        <c:noMultiLvlLbl val="0"/>
      </c:catAx>
      <c:valAx>
        <c:axId val="49490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0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32788</c:v>
                </c:pt>
                <c:pt idx="5">
                  <c:v>31164</c:v>
                </c:pt>
                <c:pt idx="8">
                  <c:v>31105</c:v>
                </c:pt>
                <c:pt idx="11">
                  <c:v>30697</c:v>
                </c:pt>
                <c:pt idx="14">
                  <c:v>30474</c:v>
                </c:pt>
              </c:numCache>
            </c:numRef>
          </c:val>
          <c:extLst xmlns:c16r2="http://schemas.microsoft.com/office/drawing/2015/06/chart">
            <c:ext xmlns:c16="http://schemas.microsoft.com/office/drawing/2014/chart" uri="{C3380CC4-5D6E-409C-BE32-E72D297353CC}">
              <c16:uniqueId val="{00000000-43AE-4DF2-B1D6-61C313F3EB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6668</c:v>
                </c:pt>
                <c:pt idx="5">
                  <c:v>6489</c:v>
                </c:pt>
                <c:pt idx="8">
                  <c:v>6561</c:v>
                </c:pt>
                <c:pt idx="11">
                  <c:v>6383</c:v>
                </c:pt>
                <c:pt idx="14">
                  <c:v>6439</c:v>
                </c:pt>
              </c:numCache>
            </c:numRef>
          </c:val>
          <c:extLst xmlns:c16r2="http://schemas.microsoft.com/office/drawing/2015/06/chart">
            <c:ext xmlns:c16="http://schemas.microsoft.com/office/drawing/2014/chart" uri="{C3380CC4-5D6E-409C-BE32-E72D297353CC}">
              <c16:uniqueId val="{00000001-43AE-4DF2-B1D6-61C313F3EB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15916</c:v>
                </c:pt>
                <c:pt idx="5">
                  <c:v>15794</c:v>
                </c:pt>
                <c:pt idx="8">
                  <c:v>15751</c:v>
                </c:pt>
                <c:pt idx="11">
                  <c:v>15563</c:v>
                </c:pt>
                <c:pt idx="14">
                  <c:v>14892</c:v>
                </c:pt>
              </c:numCache>
            </c:numRef>
          </c:val>
          <c:extLst xmlns:c16r2="http://schemas.microsoft.com/office/drawing/2015/06/chart">
            <c:ext xmlns:c16="http://schemas.microsoft.com/office/drawing/2014/chart" uri="{C3380CC4-5D6E-409C-BE32-E72D297353CC}">
              <c16:uniqueId val="{00000002-43AE-4DF2-B1D6-61C313F3EB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AE-4DF2-B1D6-61C313F3EB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AE-4DF2-B1D6-61C313F3EB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AE-4DF2-B1D6-61C313F3EB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1823</c:v>
                </c:pt>
                <c:pt idx="3">
                  <c:v>1725</c:v>
                </c:pt>
                <c:pt idx="6">
                  <c:v>1692</c:v>
                </c:pt>
                <c:pt idx="9">
                  <c:v>1539</c:v>
                </c:pt>
                <c:pt idx="12">
                  <c:v>1111</c:v>
                </c:pt>
              </c:numCache>
            </c:numRef>
          </c:val>
          <c:extLst xmlns:c16r2="http://schemas.microsoft.com/office/drawing/2015/06/chart">
            <c:ext xmlns:c16="http://schemas.microsoft.com/office/drawing/2014/chart" uri="{C3380CC4-5D6E-409C-BE32-E72D297353CC}">
              <c16:uniqueId val="{00000006-43AE-4DF2-B1D6-61C313F3EB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2265</c:v>
                </c:pt>
                <c:pt idx="3">
                  <c:v>3548</c:v>
                </c:pt>
                <c:pt idx="6">
                  <c:v>3563</c:v>
                </c:pt>
                <c:pt idx="9">
                  <c:v>3724</c:v>
                </c:pt>
                <c:pt idx="12">
                  <c:v>3744</c:v>
                </c:pt>
              </c:numCache>
            </c:numRef>
          </c:val>
          <c:extLst xmlns:c16r2="http://schemas.microsoft.com/office/drawing/2015/06/chart">
            <c:ext xmlns:c16="http://schemas.microsoft.com/office/drawing/2014/chart" uri="{C3380CC4-5D6E-409C-BE32-E72D297353CC}">
              <c16:uniqueId val="{00000007-43AE-4DF2-B1D6-61C313F3EB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4442</c:v>
                </c:pt>
                <c:pt idx="3">
                  <c:v>4352</c:v>
                </c:pt>
                <c:pt idx="6">
                  <c:v>4223</c:v>
                </c:pt>
                <c:pt idx="9">
                  <c:v>3918</c:v>
                </c:pt>
                <c:pt idx="12">
                  <c:v>3690</c:v>
                </c:pt>
              </c:numCache>
            </c:numRef>
          </c:val>
          <c:extLst xmlns:c16r2="http://schemas.microsoft.com/office/drawing/2015/06/chart">
            <c:ext xmlns:c16="http://schemas.microsoft.com/office/drawing/2014/chart" uri="{C3380CC4-5D6E-409C-BE32-E72D297353CC}">
              <c16:uniqueId val="{00000008-43AE-4DF2-B1D6-61C313F3EB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406</c:v>
                </c:pt>
                <c:pt idx="3">
                  <c:v>810</c:v>
                </c:pt>
                <c:pt idx="6">
                  <c:v>403</c:v>
                </c:pt>
                <c:pt idx="9">
                  <c:v>382</c:v>
                </c:pt>
                <c:pt idx="12">
                  <c:v>376</c:v>
                </c:pt>
              </c:numCache>
            </c:numRef>
          </c:val>
          <c:extLst xmlns:c16r2="http://schemas.microsoft.com/office/drawing/2015/06/chart">
            <c:ext xmlns:c16="http://schemas.microsoft.com/office/drawing/2014/chart" uri="{C3380CC4-5D6E-409C-BE32-E72D297353CC}">
              <c16:uniqueId val="{00000009-43AE-4DF2-B1D6-61C313F3EB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22410</c:v>
                </c:pt>
                <c:pt idx="3">
                  <c:v>22273</c:v>
                </c:pt>
                <c:pt idx="6">
                  <c:v>21586</c:v>
                </c:pt>
                <c:pt idx="9">
                  <c:v>21568</c:v>
                </c:pt>
                <c:pt idx="12">
                  <c:v>22436</c:v>
                </c:pt>
              </c:numCache>
            </c:numRef>
          </c:val>
          <c:extLst xmlns:c16r2="http://schemas.microsoft.com/office/drawing/2015/06/chart">
            <c:ext xmlns:c16="http://schemas.microsoft.com/office/drawing/2014/chart" uri="{C3380CC4-5D6E-409C-BE32-E72D297353CC}">
              <c16:uniqueId val="{0000000A-43AE-4DF2-B1D6-61C313F3EB00}"/>
            </c:ext>
          </c:extLst>
        </c:ser>
        <c:dLbls>
          <c:showLegendKey val="0"/>
          <c:showVal val="0"/>
          <c:showCatName val="0"/>
          <c:showSerName val="0"/>
          <c:showPercent val="0"/>
          <c:showBubbleSize val="0"/>
        </c:dLbls>
        <c:gapWidth val="100"/>
        <c:overlap val="100"/>
        <c:axId val="494906104"/>
        <c:axId val="494907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3AE-4DF2-B1D6-61C313F3EB00}"/>
            </c:ext>
          </c:extLst>
        </c:ser>
        <c:dLbls>
          <c:showLegendKey val="0"/>
          <c:showVal val="0"/>
          <c:showCatName val="0"/>
          <c:showSerName val="0"/>
          <c:showPercent val="0"/>
          <c:showBubbleSize val="0"/>
        </c:dLbls>
        <c:marker val="1"/>
        <c:smooth val="0"/>
        <c:axId val="494906104"/>
        <c:axId val="494907672"/>
      </c:lineChart>
      <c:catAx>
        <c:axId val="49490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907672"/>
        <c:crosses val="autoZero"/>
        <c:auto val="1"/>
        <c:lblAlgn val="ctr"/>
        <c:lblOffset val="100"/>
        <c:tickLblSkip val="1"/>
        <c:tickMarkSkip val="1"/>
        <c:noMultiLvlLbl val="0"/>
      </c:catAx>
      <c:valAx>
        <c:axId val="49490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90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5605</c:v>
                </c:pt>
                <c:pt idx="1">
                  <c:v>5172</c:v>
                </c:pt>
                <c:pt idx="2">
                  <c:v>4807</c:v>
                </c:pt>
              </c:numCache>
            </c:numRef>
          </c:val>
          <c:extLst xmlns:c16r2="http://schemas.microsoft.com/office/drawing/2015/06/chart">
            <c:ext xmlns:c16="http://schemas.microsoft.com/office/drawing/2014/chart" uri="{C3380CC4-5D6E-409C-BE32-E72D297353CC}">
              <c16:uniqueId val="{00000000-7E68-4249-802B-08522A2D12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1924</c:v>
                </c:pt>
                <c:pt idx="1">
                  <c:v>1508</c:v>
                </c:pt>
                <c:pt idx="2">
                  <c:v>530</c:v>
                </c:pt>
              </c:numCache>
            </c:numRef>
          </c:val>
          <c:extLst xmlns:c16r2="http://schemas.microsoft.com/office/drawing/2015/06/chart">
            <c:ext xmlns:c16="http://schemas.microsoft.com/office/drawing/2014/chart" uri="{C3380CC4-5D6E-409C-BE32-E72D297353CC}">
              <c16:uniqueId val="{00000001-7E68-4249-802B-08522A2D12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8210</c:v>
                </c:pt>
                <c:pt idx="1">
                  <c:v>8871</c:v>
                </c:pt>
                <c:pt idx="2">
                  <c:v>9544</c:v>
                </c:pt>
              </c:numCache>
            </c:numRef>
          </c:val>
          <c:extLst xmlns:c16r2="http://schemas.microsoft.com/office/drawing/2015/06/chart">
            <c:ext xmlns:c16="http://schemas.microsoft.com/office/drawing/2014/chart" uri="{C3380CC4-5D6E-409C-BE32-E72D297353CC}">
              <c16:uniqueId val="{00000002-7E68-4249-802B-08522A2D125D}"/>
            </c:ext>
          </c:extLst>
        </c:ser>
        <c:dLbls>
          <c:showLegendKey val="0"/>
          <c:showVal val="0"/>
          <c:showCatName val="0"/>
          <c:showSerName val="0"/>
          <c:showPercent val="0"/>
          <c:showBubbleSize val="0"/>
        </c:dLbls>
        <c:gapWidth val="120"/>
        <c:overlap val="100"/>
        <c:axId val="494908064"/>
        <c:axId val="494908456"/>
      </c:barChart>
      <c:catAx>
        <c:axId val="4949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908456"/>
        <c:crosses val="autoZero"/>
        <c:auto val="1"/>
        <c:lblAlgn val="ctr"/>
        <c:lblOffset val="100"/>
        <c:tickLblSkip val="1"/>
        <c:tickMarkSkip val="1"/>
        <c:noMultiLvlLbl val="0"/>
      </c:catAx>
      <c:valAx>
        <c:axId val="494908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9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22-4202-B5D7-2E3785607CC6}"/>
                </c:ext>
                <c:ext xmlns:c15="http://schemas.microsoft.com/office/drawing/2012/chart" uri="{CE6537A1-D6FC-4f65-9D91-7224C49458BB}">
                  <c15:dlblFieldTable>
                    <c15:dlblFTEntry>
                      <c15:txfldGUID>{FB2B539A-0E83-44FE-8039-B9BA97425095}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22-4202-B5D7-2E3785607CC6}"/>
                </c:ext>
                <c:ext xmlns:c15="http://schemas.microsoft.com/office/drawing/2012/chart" uri="{CE6537A1-D6FC-4f65-9D91-7224C49458BB}">
                  <c15:dlblFieldTable>
                    <c15:dlblFTEntry>
                      <c15:txfldGUID>{688AB888-1526-463C-AE59-71A4F6E02358}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22-4202-B5D7-2E3785607CC6}"/>
                </c:ext>
                <c:ext xmlns:c15="http://schemas.microsoft.com/office/drawing/2012/chart" uri="{CE6537A1-D6FC-4f65-9D91-7224C49458BB}">
                  <c15:dlblFieldTable>
                    <c15:dlblFTEntry>
                      <c15:txfldGUID>{0EE1C3B7-2D81-45CF-9E6D-8C3BDEB0C449}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22-4202-B5D7-2E3785607CC6}"/>
                </c:ext>
                <c:ext xmlns:c15="http://schemas.microsoft.com/office/drawing/2012/chart" uri="{CE6537A1-D6FC-4f65-9D91-7224C49458BB}">
                  <c15:dlblFieldTable>
                    <c15:dlblFTEntry>
                      <c15:txfldGUID>{7B5EA28D-D2A8-40B4-93E5-D0650983A6AD}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22-4202-B5D7-2E3785607CC6}"/>
                </c:ext>
                <c:ext xmlns:c15="http://schemas.microsoft.com/office/drawing/2012/chart" uri="{CE6537A1-D6FC-4f65-9D91-7224C49458BB}">
                  <c15:dlblFieldTable>
                    <c15:dlblFTEntry>
                      <c15:txfldGUID>{08E762AF-5DC5-4BBF-A44C-194AEEFAE96E}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22-4202-B5D7-2E3785607CC6}"/>
                </c:ext>
                <c:ext xmlns:c15="http://schemas.microsoft.com/office/drawing/2012/chart" uri="{CE6537A1-D6FC-4f65-9D91-7224C49458BB}">
                  <c15:dlblFieldTable>
                    <c15:dlblFTEntry>
                      <c15:txfldGUID>{1BA11727-ADCB-4EE8-80B5-4ACC870EAB3B}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22-4202-B5D7-2E3785607CC6}"/>
                </c:ext>
                <c:ext xmlns:c15="http://schemas.microsoft.com/office/drawing/2012/chart" uri="{CE6537A1-D6FC-4f65-9D91-7224C49458BB}">
                  <c15:dlblFieldTable>
                    <c15:dlblFTEntry>
                      <c15:txfldGUID>{DC8B6228-20A5-424C-AACE-2CB16CDD35A6}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22-4202-B5D7-2E3785607CC6}"/>
                </c:ext>
                <c:ext xmlns:c15="http://schemas.microsoft.com/office/drawing/2012/chart" uri="{CE6537A1-D6FC-4f65-9D91-7224C49458BB}">
                  <c15:dlblFieldTable>
                    <c15:dlblFTEntry>
                      <c15:txfldGUID>{5402DAD2-CD27-441F-9FF7-BAE6356EFC1E}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22-4202-B5D7-2E3785607CC6}"/>
                </c:ext>
                <c:ext xmlns:c15="http://schemas.microsoft.com/office/drawing/2012/chart" uri="{CE6537A1-D6FC-4f65-9D91-7224C49458BB}">
                  <c15:dlblFieldTable>
                    <c15:dlblFTEntry>
                      <c15:txfldGUID>{845623FB-84C2-4A32-8EE7-D94623BBE2BE}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49.9</c:v>
                </c:pt>
                <c:pt idx="24">
                  <c:v>49.1</c:v>
                </c:pt>
                <c:pt idx="32">
                  <c:v>49.9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E22-4202-B5D7-2E3785607C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22-4202-B5D7-2E3785607CC6}"/>
                </c:ext>
                <c:ext xmlns:c15="http://schemas.microsoft.com/office/drawing/2012/chart" uri="{CE6537A1-D6FC-4f65-9D91-7224C49458BB}">
                  <c15:dlblFieldTable>
                    <c15:dlblFTEntry>
                      <c15:txfldGUID>{191B1FE0-DDC4-40A4-B87D-D73191BC3B1D}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22-4202-B5D7-2E3785607CC6}"/>
                </c:ext>
                <c:ext xmlns:c15="http://schemas.microsoft.com/office/drawing/2012/chart" uri="{CE6537A1-D6FC-4f65-9D91-7224C49458BB}">
                  <c15:dlblFieldTable>
                    <c15:dlblFTEntry>
                      <c15:txfldGUID>{1A969DB3-C875-4DB5-894D-8405857BECFC}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22-4202-B5D7-2E3785607CC6}"/>
                </c:ext>
                <c:ext xmlns:c15="http://schemas.microsoft.com/office/drawing/2012/chart" uri="{CE6537A1-D6FC-4f65-9D91-7224C49458BB}">
                  <c15:dlblFieldTable>
                    <c15:dlblFTEntry>
                      <c15:txfldGUID>{E799FC57-5B40-4139-A66D-F07CC7FEC34B}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22-4202-B5D7-2E3785607CC6}"/>
                </c:ext>
                <c:ext xmlns:c15="http://schemas.microsoft.com/office/drawing/2012/chart" uri="{CE6537A1-D6FC-4f65-9D91-7224C49458BB}">
                  <c15:dlblFieldTable>
                    <c15:dlblFTEntry>
                      <c15:txfldGUID>{0DE80234-59F8-4AA5-8F5F-8931D7568563}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22-4202-B5D7-2E3785607CC6}"/>
                </c:ext>
                <c:ext xmlns:c15="http://schemas.microsoft.com/office/drawing/2012/chart" uri="{CE6537A1-D6FC-4f65-9D91-7224C49458BB}">
                  <c15:dlblFieldTable>
                    <c15:dlblFTEntry>
                      <c15:txfldGUID>{CB4AA758-E475-4D3A-BF1C-EF6274DCA87E}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22-4202-B5D7-2E3785607CC6}"/>
                </c:ext>
                <c:ext xmlns:c15="http://schemas.microsoft.com/office/drawing/2012/chart" uri="{CE6537A1-D6FC-4f65-9D91-7224C49458BB}">
                  <c15:dlblFieldTable>
                    <c15:dlblFTEntry>
                      <c15:txfldGUID>{340CCBBE-1AA1-4C65-A778-4090CEA6A12D}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22-4202-B5D7-2E3785607CC6}"/>
                </c:ext>
                <c:ext xmlns:c15="http://schemas.microsoft.com/office/drawing/2012/chart" uri="{CE6537A1-D6FC-4f65-9D91-7224C49458BB}">
                  <c15:layout/>
                  <c15:dlblFieldTable>
                    <c15:dlblFTEntry>
                      <c15:txfldGUID>{A0B930F1-A58B-4C66-80CF-E153C73F1F84}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22-4202-B5D7-2E3785607CC6}"/>
                </c:ext>
                <c:ext xmlns:c15="http://schemas.microsoft.com/office/drawing/2012/chart" uri="{CE6537A1-D6FC-4f65-9D91-7224C49458BB}">
                  <c15:layout/>
                  <c15:dlblFieldTable>
                    <c15:dlblFTEntry>
                      <c15:txfldGUID>{7E4267C7-CC9F-436D-ABFC-34E2057C1B6A}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22-4202-B5D7-2E3785607CC6}"/>
                </c:ext>
                <c:ext xmlns:c15="http://schemas.microsoft.com/office/drawing/2012/chart" uri="{CE6537A1-D6FC-4f65-9D91-7224C49458BB}">
                  <c15:layout/>
                  <c15:dlblFieldTable>
                    <c15:dlblFTEntry>
                      <c15:txfldGUID>{3A60ACE0-4015-41F6-AE4A-CDB10485C630}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0E22-4202-B5D7-2E3785607CC6}"/>
            </c:ext>
          </c:extLst>
        </c:ser>
        <c:dLbls>
          <c:showLegendKey val="0"/>
          <c:showVal val="1"/>
          <c:showCatName val="0"/>
          <c:showSerName val="0"/>
          <c:showPercent val="0"/>
          <c:showBubbleSize val="0"/>
        </c:dLbls>
        <c:axId val="493210088"/>
        <c:axId val="493215968"/>
      </c:scatterChart>
      <c:valAx>
        <c:axId val="493210088"/>
        <c:scaling>
          <c:orientation val="minMax"/>
          <c:max val="60.5"/>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215968"/>
        <c:crosses val="autoZero"/>
        <c:crossBetween val="midCat"/>
      </c:valAx>
      <c:valAx>
        <c:axId val="493215968"/>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210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05-426A-ABED-8495A476B9B7}"/>
                </c:ext>
                <c:ext xmlns:c15="http://schemas.microsoft.com/office/drawing/2012/chart" uri="{CE6537A1-D6FC-4f65-9D91-7224C49458BB}">
                  <c15:dlblFieldTable>
                    <c15:dlblFTEntry>
                      <c15:txfldGUID>{558665B2-0FFC-48BC-BA21-5AFBD5C4208E}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305-426A-ABED-8495A476B9B7}"/>
                </c:ext>
                <c:ext xmlns:c15="http://schemas.microsoft.com/office/drawing/2012/chart" uri="{CE6537A1-D6FC-4f65-9D91-7224C49458BB}">
                  <c15:dlblFieldTable>
                    <c15:dlblFTEntry>
                      <c15:txfldGUID>{05F1492F-0624-49AD-A359-78054093524C}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05-426A-ABED-8495A476B9B7}"/>
                </c:ext>
                <c:ext xmlns:c15="http://schemas.microsoft.com/office/drawing/2012/chart" uri="{CE6537A1-D6FC-4f65-9D91-7224C49458BB}">
                  <c15:dlblFieldTable>
                    <c15:dlblFTEntry>
                      <c15:txfldGUID>{C7F770BD-75BD-46C5-AAD3-451DF2666B99}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305-426A-ABED-8495A476B9B7}"/>
                </c:ext>
                <c:ext xmlns:c15="http://schemas.microsoft.com/office/drawing/2012/chart" uri="{CE6537A1-D6FC-4f65-9D91-7224C49458BB}">
                  <c15:dlblFieldTable>
                    <c15:dlblFTEntry>
                      <c15:txfldGUID>{5A03B638-4471-49BD-B1F4-5E35BEC5D7E6}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305-426A-ABED-8495A476B9B7}"/>
                </c:ext>
                <c:ext xmlns:c15="http://schemas.microsoft.com/office/drawing/2012/chart" uri="{CE6537A1-D6FC-4f65-9D91-7224C49458BB}">
                  <c15:dlblFieldTable>
                    <c15:dlblFTEntry>
                      <c15:txfldGUID>{C8DB8E91-BAD5-4776-851C-3ED2D451F616}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305-426A-ABED-8495A476B9B7}"/>
                </c:ext>
                <c:ext xmlns:c15="http://schemas.microsoft.com/office/drawing/2012/chart" uri="{CE6537A1-D6FC-4f65-9D91-7224C49458BB}">
                  <c15:dlblFieldTable>
                    <c15:dlblFTEntry>
                      <c15:txfldGUID>{9D6AD595-D6B4-4FA9-9255-4098EBAD1793}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305-426A-ABED-8495A476B9B7}"/>
                </c:ext>
                <c:ext xmlns:c15="http://schemas.microsoft.com/office/drawing/2012/chart" uri="{CE6537A1-D6FC-4f65-9D91-7224C49458BB}">
                  <c15:dlblFieldTable>
                    <c15:dlblFTEntry>
                      <c15:txfldGUID>{1167669E-549B-4692-A7C3-5B64373070F0}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305-426A-ABED-8495A476B9B7}"/>
                </c:ext>
                <c:ext xmlns:c15="http://schemas.microsoft.com/office/drawing/2012/chart" uri="{CE6537A1-D6FC-4f65-9D91-7224C49458BB}">
                  <c15:dlblFieldTable>
                    <c15:dlblFTEntry>
                      <c15:txfldGUID>{2C8D2B57-BF4B-4365-A301-7776FCF5C9F8}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305-426A-ABED-8495A476B9B7}"/>
                </c:ext>
                <c:ext xmlns:c15="http://schemas.microsoft.com/office/drawing/2012/chart" uri="{CE6537A1-D6FC-4f65-9D91-7224C49458BB}">
                  <c15:dlblFieldTable>
                    <c15:dlblFTEntry>
                      <c15:txfldGUID>{A89A140A-AC6F-420B-B0C2-07A02C64C447}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4.0999999999999996</c:v>
                </c:pt>
                <c:pt idx="16">
                  <c:v>2.1</c:v>
                </c:pt>
                <c:pt idx="24">
                  <c:v>1</c:v>
                </c:pt>
                <c:pt idx="32">
                  <c:v>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305-426A-ABED-8495A476B9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305-426A-ABED-8495A476B9B7}"/>
                </c:ext>
                <c:ext xmlns:c15="http://schemas.microsoft.com/office/drawing/2012/chart" uri="{CE6537A1-D6FC-4f65-9D91-7224C49458BB}">
                  <c15:layout/>
                  <c15:dlblFieldTable>
                    <c15:dlblFTEntry>
                      <c15:txfldGUID>{69B762C2-920F-4728-919B-BB35BC5BDC18}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305-426A-ABED-8495A476B9B7}"/>
                </c:ext>
                <c:ext xmlns:c15="http://schemas.microsoft.com/office/drawing/2012/chart" uri="{CE6537A1-D6FC-4f65-9D91-7224C49458BB}">
                  <c15:dlblFieldTable>
                    <c15:dlblFTEntry>
                      <c15:txfldGUID>{4E9917BA-8C07-42EF-9FB0-B611BE119FAD}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305-426A-ABED-8495A476B9B7}"/>
                </c:ext>
                <c:ext xmlns:c15="http://schemas.microsoft.com/office/drawing/2012/chart" uri="{CE6537A1-D6FC-4f65-9D91-7224C49458BB}">
                  <c15:dlblFieldTable>
                    <c15:dlblFTEntry>
                      <c15:txfldGUID>{E2B8C287-8EC7-42ED-B798-65CB9A022B96}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305-426A-ABED-8495A476B9B7}"/>
                </c:ext>
                <c:ext xmlns:c15="http://schemas.microsoft.com/office/drawing/2012/chart" uri="{CE6537A1-D6FC-4f65-9D91-7224C49458BB}">
                  <c15:dlblFieldTable>
                    <c15:dlblFTEntry>
                      <c15:txfldGUID>{A37D6F7F-C3CF-4F57-A9AC-6257DB133652}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305-426A-ABED-8495A476B9B7}"/>
                </c:ext>
                <c:ext xmlns:c15="http://schemas.microsoft.com/office/drawing/2012/chart" uri="{CE6537A1-D6FC-4f65-9D91-7224C49458BB}">
                  <c15:dlblFieldTable>
                    <c15:dlblFTEntry>
                      <c15:txfldGUID>{2AFD3C6D-14BB-4C7C-A672-4D4F85791735}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305-426A-ABED-8495A476B9B7}"/>
                </c:ext>
                <c:ext xmlns:c15="http://schemas.microsoft.com/office/drawing/2012/chart" uri="{CE6537A1-D6FC-4f65-9D91-7224C49458BB}">
                  <c15:layout/>
                  <c15:dlblFieldTable>
                    <c15:dlblFTEntry>
                      <c15:txfldGUID>{A3715D26-91A0-4C5C-84B3-49FD5CB866BC}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305-426A-ABED-8495A476B9B7}"/>
                </c:ext>
                <c:ext xmlns:c15="http://schemas.microsoft.com/office/drawing/2012/chart" uri="{CE6537A1-D6FC-4f65-9D91-7224C49458BB}">
                  <c15:layout/>
                  <c15:dlblFieldTable>
                    <c15:dlblFTEntry>
                      <c15:txfldGUID>{1660C8D0-B678-44C8-952C-4D0C3490EBA8}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305-426A-ABED-8495A476B9B7}"/>
                </c:ext>
                <c:ext xmlns:c15="http://schemas.microsoft.com/office/drawing/2012/chart" uri="{CE6537A1-D6FC-4f65-9D91-7224C49458BB}">
                  <c15:layout/>
                  <c15:dlblFieldTable>
                    <c15:dlblFTEntry>
                      <c15:txfldGUID>{DB0EC3D4-CB93-4E86-8CF9-2BE8E22A03B0}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305-426A-ABED-8495A476B9B7}"/>
                </c:ext>
                <c:ext xmlns:c15="http://schemas.microsoft.com/office/drawing/2012/chart" uri="{CE6537A1-D6FC-4f65-9D91-7224C49458BB}">
                  <c15:layout/>
                  <c15:dlblFieldTable>
                    <c15:dlblFTEntry>
                      <c15:txfldGUID>{3F3269DD-B75A-4C61-94DD-E63F8ADFFAD6}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D305-426A-ABED-8495A476B9B7}"/>
            </c:ext>
          </c:extLst>
        </c:ser>
        <c:dLbls>
          <c:showLegendKey val="0"/>
          <c:showVal val="1"/>
          <c:showCatName val="0"/>
          <c:showSerName val="0"/>
          <c:showPercent val="0"/>
          <c:showBubbleSize val="0"/>
        </c:dLbls>
        <c:axId val="493216752"/>
        <c:axId val="493213616"/>
      </c:scatterChart>
      <c:valAx>
        <c:axId val="493216752"/>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213616"/>
        <c:crosses val="autoZero"/>
        <c:crossBetween val="midCat"/>
      </c:valAx>
      <c:valAx>
        <c:axId val="493213616"/>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216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年度に元利償還金が増加した要因としては、平成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年度に借入れを行った連続立体交差事業等の元金償還が開始されたことによるものである。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今後も連続立体交差事業等により市債の借入の増加が見込まれることから、市債の繰上償還等を行いながら、元利償還金の抑制に努めていく。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充当可能財源等が将来負担額を上回っている。今後とも住民サービスを低下させることなく、将来負担の適正化に努める。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福岡県大野城市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公共施設整備基金」に約８億３千万円、「連続立体交差事業等整備基金」に約５億１千円を積み立てた一方、認定こども園整備等の財源として「財政調整基金」を約３億９千万円、「減債基金」から臨時財政対策債等の償還財源として約９億９千万円、小学校の校舎等大規模改造事業等の財源として「公共施設整備基金」を約５億８千万円取り崩したことなどにより、基金全体としては、約６億７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今後は、人口減少に伴う歳入の減少、少子高齢化に伴う扶助費等の増加及び公共施設の更新等に多額の費用が見込まれることから、財政状況に応じて、基金の目的の沿った積立と取り崩しを行っていく。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中長期的には、扶助費等の義務的経費の増加が見込まれるため、基金全体としては減少していく見込みである。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公共施設整備基金：公共施設の計画的な整備促進。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地域福祉基金：在宅福祉の向上、健康づくり等の課題につき、民間活動の活性化を図り、地域の特性に応じた高齢者等の保健福祉施策の推進。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連続立体交差事業等整備基金：西鉄天神大牟田線連続立体交差事業及びこれと関連する街路整備・駅周辺等整備の計画的かつ円滑な推進。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災害対策基金：災害から市民の生命、身体及び財産を守るとともに、災害予防、災害応急対策、災害復旧及び災害復興の円滑な推進。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公共施設整備基金：公共施設の改修等の財源として約５億８千万円を充当した一方で、公共施設マネジメント計画に基づく事業等の着実な推進のため、約８億３千万円積み立てたことによる増加。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連続立体交差事業等整備基金：連続立体交差事業等の財源として約１億２千万円を充当した一方で、連続立体交差事業の着実な推進のため、約５億円積立てたことによる増加。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公共施設整備基金：公共施設マネジメント計画に基づく事業等の財源として、年度ごとの財政状況を踏まえ対応していく。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連続立体交差事業等整備基金：連続立体交差事業の進捗状況などを踏まえ、対応していく。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総合計画に基づく事業の財源として約３億９千万円取り崩したことによる減少。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災害への備えのため財政状況を踏まえながら、基金残高は確保していく一方で、総合計画に基づく事業の財源等へ充当を行っていく。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臨時財政対策債等の償還財源として約９億９千万円取り崩したことによる減少。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臨時財政対策等の償還の増加が見込まれることから、今後も減少予定。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年度に新設した心のふるさと館（平成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年度の有形固定資産減価償却率下降の主要因）についても減価償却が開始となり、平成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類似団体平均と比較すると低い水準を維持している</a:t>
          </a:r>
          <a:r>
            <a:rPr kumimoji="1" lang="ja-JP" altLang="en-US" sz="1100">
              <a:solidFill>
                <a:schemeClr val="dk1"/>
              </a:solidFill>
              <a:effectLst/>
              <a:latin typeface="+mn-lt"/>
              <a:ea typeface="+mn-ea"/>
              <a:cs typeface="+mn-cs"/>
            </a:rPr>
            <a:t>ものの、</a:t>
          </a:r>
          <a:r>
            <a:rPr kumimoji="1" lang="ja-JP" altLang="en-US" sz="1100">
              <a:latin typeface="ＭＳ Ｐゴシック" panose="020B0600070205080204" pitchFamily="50" charset="-128"/>
              <a:ea typeface="ＭＳ Ｐゴシック" panose="020B0600070205080204" pitchFamily="50" charset="-128"/>
            </a:rPr>
            <a:t>公共施設等総合管理計画に基づいた施設更新や長寿命化等により、インフラ施設の適正管理に努める必要がある。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9"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3" name="フローチャート: 判断 82"/>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89" name="楕円 88"/>
        <xdr:cNvSpPr/>
      </xdr:nvSpPr>
      <xdr:spPr>
        <a:xfrm>
          <a:off x="4711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30951</xdr:rowOff>
    </xdr:from>
    <xdr:ext cx="405111" cy="259045"/>
    <xdr:sp macro="" textlink="">
      <xdr:nvSpPr>
        <xdr:cNvPr id="90" name="有形固定資産減価償却率該当値テキスト"/>
        <xdr:cNvSpPr txBox="1"/>
      </xdr:nvSpPr>
      <xdr:spPr>
        <a:xfrm>
          <a:off x="4813300" y="611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91" name="楕円 90"/>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127998</xdr:rowOff>
    </xdr:to>
    <xdr:cxnSp macro="">
      <xdr:nvCxnSpPr>
        <xdr:cNvPr id="92" name="直線コネクタ 91"/>
        <xdr:cNvCxnSpPr/>
      </xdr:nvCxnSpPr>
      <xdr:spPr>
        <a:xfrm flipV="1">
          <a:off x="4051300" y="618979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3" name="楕円 92"/>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127998</xdr:rowOff>
    </xdr:to>
    <xdr:cxnSp macro="">
      <xdr:nvCxnSpPr>
        <xdr:cNvPr id="94" name="直線コネクタ 93"/>
        <xdr:cNvCxnSpPr/>
      </xdr:nvCxnSpPr>
      <xdr:spPr>
        <a:xfrm>
          <a:off x="3289300" y="618979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5"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6"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7"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98" name="n_1mainValue有形固定資産減価償却率"/>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99" name="n_2mainValue有形固定資産減価償却率"/>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債務償還比率は類似団体平均を大きく下回っており、本市の債務償還能力は高い水準にある。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これは、借入利率の高い地方債の繰上償還等により、地方債残高の縮減に取り組んできたことで、将来負担額が抑えられているものと考えられる。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8" name="直線コネクタ 127"/>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1"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2" name="直線コネクタ 131"/>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3"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4" name="フローチャート: 判断 133"/>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5" name="フローチャート: 判断 134"/>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66167</xdr:rowOff>
    </xdr:from>
    <xdr:to>
      <xdr:col>76</xdr:col>
      <xdr:colOff>73025</xdr:colOff>
      <xdr:row>33</xdr:row>
      <xdr:rowOff>167767</xdr:rowOff>
    </xdr:to>
    <xdr:sp macro="" textlink="">
      <xdr:nvSpPr>
        <xdr:cNvPr id="141" name="楕円 140"/>
        <xdr:cNvSpPr/>
      </xdr:nvSpPr>
      <xdr:spPr>
        <a:xfrm>
          <a:off x="147447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44594</xdr:rowOff>
    </xdr:from>
    <xdr:ext cx="469744" cy="259045"/>
    <xdr:sp macro="" textlink="">
      <xdr:nvSpPr>
        <xdr:cNvPr id="142" name="債務償還比率該当値テキスト"/>
        <xdr:cNvSpPr txBox="1"/>
      </xdr:nvSpPr>
      <xdr:spPr>
        <a:xfrm>
          <a:off x="14846300" y="64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79361</xdr:rowOff>
    </xdr:from>
    <xdr:to>
      <xdr:col>72</xdr:col>
      <xdr:colOff>123825</xdr:colOff>
      <xdr:row>34</xdr:row>
      <xdr:rowOff>9511</xdr:rowOff>
    </xdr:to>
    <xdr:sp macro="" textlink="">
      <xdr:nvSpPr>
        <xdr:cNvPr id="143" name="楕円 142"/>
        <xdr:cNvSpPr/>
      </xdr:nvSpPr>
      <xdr:spPr>
        <a:xfrm>
          <a:off x="14033500" y="65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116967</xdr:rowOff>
    </xdr:from>
    <xdr:to>
      <xdr:col>76</xdr:col>
      <xdr:colOff>22225</xdr:colOff>
      <xdr:row>33</xdr:row>
      <xdr:rowOff>130161</xdr:rowOff>
    </xdr:to>
    <xdr:cxnSp macro="">
      <xdr:nvCxnSpPr>
        <xdr:cNvPr id="144" name="直線コネクタ 143"/>
        <xdr:cNvCxnSpPr/>
      </xdr:nvCxnSpPr>
      <xdr:spPr>
        <a:xfrm flipV="1">
          <a:off x="14084300" y="6546342"/>
          <a:ext cx="711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5"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638</xdr:rowOff>
    </xdr:from>
    <xdr:ext cx="469744" cy="259045"/>
    <xdr:sp macro="" textlink="">
      <xdr:nvSpPr>
        <xdr:cNvPr id="146" name="n_1mainValue債務償還比率"/>
        <xdr:cNvSpPr txBox="1"/>
      </xdr:nvSpPr>
      <xdr:spPr>
        <a:xfrm>
          <a:off x="13836727" y="66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2" name="楕円 71"/>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3" name="【道路】&#10;有形固定資産減価償却率該当値テキスト"/>
        <xdr:cNvSpPr txBox="1"/>
      </xdr:nvSpPr>
      <xdr:spPr>
        <a:xfrm>
          <a:off x="4673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4" name="楕円 73"/>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131717</xdr:rowOff>
    </xdr:to>
    <xdr:cxnSp macro="">
      <xdr:nvCxnSpPr>
        <xdr:cNvPr id="75" name="直線コネクタ 74"/>
        <xdr:cNvCxnSpPr/>
      </xdr:nvCxnSpPr>
      <xdr:spPr>
        <a:xfrm flipV="1">
          <a:off x="3797300" y="662232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6" name="楕円 75"/>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154577</xdr:rowOff>
    </xdr:to>
    <xdr:cxnSp macro="">
      <xdr:nvCxnSpPr>
        <xdr:cNvPr id="77" name="直線コネクタ 76"/>
        <xdr:cNvCxnSpPr/>
      </xdr:nvCxnSpPr>
      <xdr:spPr>
        <a:xfrm flipV="1">
          <a:off x="2908300" y="664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1" name="n_1mainValue【道路】&#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2" name="n_2mainValue【道路】&#10;有形固定資産減価償却率"/>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115684</xdr:rowOff>
    </xdr:from>
    <xdr:to>
      <xdr:col>55</xdr:col>
      <xdr:colOff>50800</xdr:colOff>
      <xdr:row>42</xdr:row>
      <xdr:rowOff>45834</xdr:rowOff>
    </xdr:to>
    <xdr:sp macro="" textlink="">
      <xdr:nvSpPr>
        <xdr:cNvPr id="121" name="楕円 120"/>
        <xdr:cNvSpPr/>
      </xdr:nvSpPr>
      <xdr:spPr>
        <a:xfrm>
          <a:off x="10426700" y="71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30611</xdr:rowOff>
    </xdr:from>
    <xdr:ext cx="469744" cy="259045"/>
    <xdr:sp macro="" textlink="">
      <xdr:nvSpPr>
        <xdr:cNvPr id="122" name="【道路】&#10;一人当たり延長該当値テキスト"/>
        <xdr:cNvSpPr txBox="1"/>
      </xdr:nvSpPr>
      <xdr:spPr>
        <a:xfrm>
          <a:off x="10515600" y="70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115506</xdr:rowOff>
    </xdr:from>
    <xdr:to>
      <xdr:col>50</xdr:col>
      <xdr:colOff>165100</xdr:colOff>
      <xdr:row>42</xdr:row>
      <xdr:rowOff>45656</xdr:rowOff>
    </xdr:to>
    <xdr:sp macro="" textlink="">
      <xdr:nvSpPr>
        <xdr:cNvPr id="123" name="楕円 122"/>
        <xdr:cNvSpPr/>
      </xdr:nvSpPr>
      <xdr:spPr>
        <a:xfrm>
          <a:off x="9588500" y="71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166306</xdr:rowOff>
    </xdr:from>
    <xdr:to>
      <xdr:col>55</xdr:col>
      <xdr:colOff>0</xdr:colOff>
      <xdr:row>41</xdr:row>
      <xdr:rowOff>166484</xdr:rowOff>
    </xdr:to>
    <xdr:cxnSp macro="">
      <xdr:nvCxnSpPr>
        <xdr:cNvPr id="124" name="直線コネクタ 123"/>
        <xdr:cNvCxnSpPr/>
      </xdr:nvCxnSpPr>
      <xdr:spPr>
        <a:xfrm>
          <a:off x="9639300" y="7195756"/>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114732</xdr:rowOff>
    </xdr:from>
    <xdr:to>
      <xdr:col>46</xdr:col>
      <xdr:colOff>38100</xdr:colOff>
      <xdr:row>42</xdr:row>
      <xdr:rowOff>44882</xdr:rowOff>
    </xdr:to>
    <xdr:sp macro="" textlink="">
      <xdr:nvSpPr>
        <xdr:cNvPr id="125" name="楕円 124"/>
        <xdr:cNvSpPr/>
      </xdr:nvSpPr>
      <xdr:spPr>
        <a:xfrm>
          <a:off x="8699500" y="71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165532</xdr:rowOff>
    </xdr:from>
    <xdr:to>
      <xdr:col>50</xdr:col>
      <xdr:colOff>114300</xdr:colOff>
      <xdr:row>41</xdr:row>
      <xdr:rowOff>166306</xdr:rowOff>
    </xdr:to>
    <xdr:cxnSp macro="">
      <xdr:nvCxnSpPr>
        <xdr:cNvPr id="126" name="直線コネクタ 125"/>
        <xdr:cNvCxnSpPr/>
      </xdr:nvCxnSpPr>
      <xdr:spPr>
        <a:xfrm>
          <a:off x="8750300" y="7194982"/>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36783</xdr:rowOff>
    </xdr:from>
    <xdr:ext cx="469744" cy="259045"/>
    <xdr:sp macro="" textlink="">
      <xdr:nvSpPr>
        <xdr:cNvPr id="130" name="n_1mainValue【道路】&#10;一人当たり延長"/>
        <xdr:cNvSpPr txBox="1"/>
      </xdr:nvSpPr>
      <xdr:spPr>
        <a:xfrm>
          <a:off x="9391727" y="723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36009</xdr:rowOff>
    </xdr:from>
    <xdr:ext cx="469744" cy="259045"/>
    <xdr:sp macro="" textlink="">
      <xdr:nvSpPr>
        <xdr:cNvPr id="131" name="n_2mainValue【道路】&#10;一人当たり延長"/>
        <xdr:cNvSpPr txBox="1"/>
      </xdr:nvSpPr>
      <xdr:spPr>
        <a:xfrm>
          <a:off x="8515427" y="72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楕円 171"/>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73" name="【橋りょう・トンネ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74" name="楕円 173"/>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39188</xdr:rowOff>
    </xdr:to>
    <xdr:cxnSp macro="">
      <xdr:nvCxnSpPr>
        <xdr:cNvPr id="175" name="直線コネクタ 174"/>
        <xdr:cNvCxnSpPr/>
      </xdr:nvCxnSpPr>
      <xdr:spPr>
        <a:xfrm flipV="1">
          <a:off x="3797300" y="102984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76" name="楕円 175"/>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66947</xdr:rowOff>
    </xdr:to>
    <xdr:cxnSp macro="">
      <xdr:nvCxnSpPr>
        <xdr:cNvPr id="177" name="直線コネクタ 176"/>
        <xdr:cNvCxnSpPr/>
      </xdr:nvCxnSpPr>
      <xdr:spPr>
        <a:xfrm flipV="1">
          <a:off x="2908300" y="103261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81115</xdr:rowOff>
    </xdr:from>
    <xdr:ext cx="405111" cy="259045"/>
    <xdr:sp macro="" textlink="">
      <xdr:nvSpPr>
        <xdr:cNvPr id="181" name="n_1mainValue【橋りょう・トンネル】&#10;有形固定資産減価償却率"/>
        <xdr:cNvSpPr txBox="1"/>
      </xdr:nvSpPr>
      <xdr:spPr>
        <a:xfrm>
          <a:off x="3582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82"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130189</xdr:rowOff>
    </xdr:from>
    <xdr:to>
      <xdr:col>55</xdr:col>
      <xdr:colOff>50800</xdr:colOff>
      <xdr:row>64</xdr:row>
      <xdr:rowOff>60339</xdr:rowOff>
    </xdr:to>
    <xdr:sp macro="" textlink="">
      <xdr:nvSpPr>
        <xdr:cNvPr id="221" name="楕円 220"/>
        <xdr:cNvSpPr/>
      </xdr:nvSpPr>
      <xdr:spPr>
        <a:xfrm>
          <a:off x="10426700" y="109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45116</xdr:rowOff>
    </xdr:from>
    <xdr:ext cx="534377" cy="259045"/>
    <xdr:sp macro="" textlink="">
      <xdr:nvSpPr>
        <xdr:cNvPr id="222" name="【橋りょう・トンネル】&#10;一人当たり有形固定資産（償却資産）額該当値テキスト"/>
        <xdr:cNvSpPr txBox="1"/>
      </xdr:nvSpPr>
      <xdr:spPr>
        <a:xfrm>
          <a:off x="10515600" y="108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129929</xdr:rowOff>
    </xdr:from>
    <xdr:to>
      <xdr:col>50</xdr:col>
      <xdr:colOff>165100</xdr:colOff>
      <xdr:row>64</xdr:row>
      <xdr:rowOff>60079</xdr:rowOff>
    </xdr:to>
    <xdr:sp macro="" textlink="">
      <xdr:nvSpPr>
        <xdr:cNvPr id="223" name="楕円 222"/>
        <xdr:cNvSpPr/>
      </xdr:nvSpPr>
      <xdr:spPr>
        <a:xfrm>
          <a:off x="9588500" y="109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9279</xdr:rowOff>
    </xdr:from>
    <xdr:to>
      <xdr:col>55</xdr:col>
      <xdr:colOff>0</xdr:colOff>
      <xdr:row>64</xdr:row>
      <xdr:rowOff>9539</xdr:rowOff>
    </xdr:to>
    <xdr:cxnSp macro="">
      <xdr:nvCxnSpPr>
        <xdr:cNvPr id="224" name="直線コネクタ 223"/>
        <xdr:cNvCxnSpPr/>
      </xdr:nvCxnSpPr>
      <xdr:spPr>
        <a:xfrm>
          <a:off x="9639300" y="10982079"/>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129654</xdr:rowOff>
    </xdr:from>
    <xdr:to>
      <xdr:col>46</xdr:col>
      <xdr:colOff>38100</xdr:colOff>
      <xdr:row>64</xdr:row>
      <xdr:rowOff>59804</xdr:rowOff>
    </xdr:to>
    <xdr:sp macro="" textlink="">
      <xdr:nvSpPr>
        <xdr:cNvPr id="225" name="楕円 224"/>
        <xdr:cNvSpPr/>
      </xdr:nvSpPr>
      <xdr:spPr>
        <a:xfrm>
          <a:off x="8699500" y="109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9004</xdr:rowOff>
    </xdr:from>
    <xdr:to>
      <xdr:col>50</xdr:col>
      <xdr:colOff>114300</xdr:colOff>
      <xdr:row>64</xdr:row>
      <xdr:rowOff>9279</xdr:rowOff>
    </xdr:to>
    <xdr:cxnSp macro="">
      <xdr:nvCxnSpPr>
        <xdr:cNvPr id="226" name="直線コネクタ 225"/>
        <xdr:cNvCxnSpPr/>
      </xdr:nvCxnSpPr>
      <xdr:spPr>
        <a:xfrm>
          <a:off x="8750300" y="1098180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51206</xdr:rowOff>
    </xdr:from>
    <xdr:ext cx="534377" cy="259045"/>
    <xdr:sp macro="" textlink="">
      <xdr:nvSpPr>
        <xdr:cNvPr id="230" name="n_1mainValue【橋りょう・トンネル】&#10;一人当たり有形固定資産（償却資産）額"/>
        <xdr:cNvSpPr txBox="1"/>
      </xdr:nvSpPr>
      <xdr:spPr>
        <a:xfrm>
          <a:off x="9359411" y="110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50931</xdr:rowOff>
    </xdr:from>
    <xdr:ext cx="534377" cy="259045"/>
    <xdr:sp macro="" textlink="">
      <xdr:nvSpPr>
        <xdr:cNvPr id="231" name="n_2mainValue【橋りょう・トンネル】&#10;一人当たり有形固定資産（償却資産）額"/>
        <xdr:cNvSpPr txBox="1"/>
      </xdr:nvSpPr>
      <xdr:spPr>
        <a:xfrm>
          <a:off x="8483111" y="1102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271" name="楕円 270"/>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272" name="【公営住宅】&#10;有形固定資産減価償却率該当値テキスト"/>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46355</xdr:rowOff>
    </xdr:from>
    <xdr:to>
      <xdr:col>20</xdr:col>
      <xdr:colOff>38100</xdr:colOff>
      <xdr:row>79</xdr:row>
      <xdr:rowOff>147955</xdr:rowOff>
    </xdr:to>
    <xdr:sp macro="" textlink="">
      <xdr:nvSpPr>
        <xdr:cNvPr id="273" name="楕円 272"/>
        <xdr:cNvSpPr/>
      </xdr:nvSpPr>
      <xdr:spPr>
        <a:xfrm>
          <a:off x="3746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97155</xdr:rowOff>
    </xdr:from>
    <xdr:to>
      <xdr:col>24</xdr:col>
      <xdr:colOff>63500</xdr:colOff>
      <xdr:row>79</xdr:row>
      <xdr:rowOff>139064</xdr:rowOff>
    </xdr:to>
    <xdr:cxnSp macro="">
      <xdr:nvCxnSpPr>
        <xdr:cNvPr id="274" name="直線コネクタ 273"/>
        <xdr:cNvCxnSpPr/>
      </xdr:nvCxnSpPr>
      <xdr:spPr>
        <a:xfrm>
          <a:off x="3797300" y="13641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636</xdr:rowOff>
    </xdr:from>
    <xdr:to>
      <xdr:col>15</xdr:col>
      <xdr:colOff>101600</xdr:colOff>
      <xdr:row>79</xdr:row>
      <xdr:rowOff>102236</xdr:rowOff>
    </xdr:to>
    <xdr:sp macro="" textlink="">
      <xdr:nvSpPr>
        <xdr:cNvPr id="275" name="楕円 274"/>
        <xdr:cNvSpPr/>
      </xdr:nvSpPr>
      <xdr:spPr>
        <a:xfrm>
          <a:off x="2857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51436</xdr:rowOff>
    </xdr:from>
    <xdr:to>
      <xdr:col>19</xdr:col>
      <xdr:colOff>177800</xdr:colOff>
      <xdr:row>79</xdr:row>
      <xdr:rowOff>97155</xdr:rowOff>
    </xdr:to>
    <xdr:cxnSp macro="">
      <xdr:nvCxnSpPr>
        <xdr:cNvPr id="276" name="直線コネクタ 275"/>
        <xdr:cNvCxnSpPr/>
      </xdr:nvCxnSpPr>
      <xdr:spPr>
        <a:xfrm>
          <a:off x="2908300" y="135959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164482</xdr:rowOff>
    </xdr:from>
    <xdr:ext cx="405111" cy="259045"/>
    <xdr:sp macro="" textlink="">
      <xdr:nvSpPr>
        <xdr:cNvPr id="280" name="n_1mainValue【公営住宅】&#10;有形固定資産減価償却率"/>
        <xdr:cNvSpPr txBox="1"/>
      </xdr:nvSpPr>
      <xdr:spPr>
        <a:xfrm>
          <a:off x="35820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118763</xdr:rowOff>
    </xdr:from>
    <xdr:ext cx="405111" cy="259045"/>
    <xdr:sp macro="" textlink="">
      <xdr:nvSpPr>
        <xdr:cNvPr id="281" name="n_2mainValue【公営住宅】&#10;有形固定資産減価償却率"/>
        <xdr:cNvSpPr txBox="1"/>
      </xdr:nvSpPr>
      <xdr:spPr>
        <a:xfrm>
          <a:off x="2705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11685</xdr:rowOff>
    </xdr:from>
    <xdr:to>
      <xdr:col>55</xdr:col>
      <xdr:colOff>50800</xdr:colOff>
      <xdr:row>86</xdr:row>
      <xdr:rowOff>113285</xdr:rowOff>
    </xdr:to>
    <xdr:sp macro="" textlink="">
      <xdr:nvSpPr>
        <xdr:cNvPr id="320" name="楕円 319"/>
        <xdr:cNvSpPr/>
      </xdr:nvSpPr>
      <xdr:spPr>
        <a:xfrm>
          <a:off x="104267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98062</xdr:rowOff>
    </xdr:from>
    <xdr:ext cx="469744" cy="259045"/>
    <xdr:sp macro="" textlink="">
      <xdr:nvSpPr>
        <xdr:cNvPr id="321" name="【公営住宅】&#10;一人当たり面積該当値テキスト"/>
        <xdr:cNvSpPr txBox="1"/>
      </xdr:nvSpPr>
      <xdr:spPr>
        <a:xfrm>
          <a:off x="10515600" y="1467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322" name="楕円 321"/>
        <xdr:cNvSpPr/>
      </xdr:nvSpPr>
      <xdr:spPr>
        <a:xfrm>
          <a:off x="9588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62485</xdr:rowOff>
    </xdr:from>
    <xdr:to>
      <xdr:col>55</xdr:col>
      <xdr:colOff>0</xdr:colOff>
      <xdr:row>86</xdr:row>
      <xdr:rowOff>62485</xdr:rowOff>
    </xdr:to>
    <xdr:cxnSp macro="">
      <xdr:nvCxnSpPr>
        <xdr:cNvPr id="323" name="直線コネクタ 322"/>
        <xdr:cNvCxnSpPr/>
      </xdr:nvCxnSpPr>
      <xdr:spPr>
        <a:xfrm>
          <a:off x="9639300" y="1480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11685</xdr:rowOff>
    </xdr:from>
    <xdr:to>
      <xdr:col>46</xdr:col>
      <xdr:colOff>38100</xdr:colOff>
      <xdr:row>86</xdr:row>
      <xdr:rowOff>113285</xdr:rowOff>
    </xdr:to>
    <xdr:sp macro="" textlink="">
      <xdr:nvSpPr>
        <xdr:cNvPr id="324" name="楕円 323"/>
        <xdr:cNvSpPr/>
      </xdr:nvSpPr>
      <xdr:spPr>
        <a:xfrm>
          <a:off x="8699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62485</xdr:rowOff>
    </xdr:to>
    <xdr:cxnSp macro="">
      <xdr:nvCxnSpPr>
        <xdr:cNvPr id="325" name="直線コネクタ 324"/>
        <xdr:cNvCxnSpPr/>
      </xdr:nvCxnSpPr>
      <xdr:spPr>
        <a:xfrm>
          <a:off x="8750300" y="1480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104412</xdr:rowOff>
    </xdr:from>
    <xdr:ext cx="469744" cy="259045"/>
    <xdr:sp macro="" textlink="">
      <xdr:nvSpPr>
        <xdr:cNvPr id="329" name="n_1mainValue【公営住宅】&#10;一人当たり面積"/>
        <xdr:cNvSpPr txBox="1"/>
      </xdr:nvSpPr>
      <xdr:spPr>
        <a:xfrm>
          <a:off x="9391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104412</xdr:rowOff>
    </xdr:from>
    <xdr:ext cx="469744" cy="259045"/>
    <xdr:sp macro="" textlink="">
      <xdr:nvSpPr>
        <xdr:cNvPr id="330" name="n_2mainValue【公営住宅】&#10;一人当たり面積"/>
        <xdr:cNvSpPr txBox="1"/>
      </xdr:nvSpPr>
      <xdr:spPr>
        <a:xfrm>
          <a:off x="8515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76"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386" name="楕円 385"/>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387" name="【認定こども園・幼稚園・保育所】&#10;有形固定資産減価償却率該当値テキスト"/>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126365</xdr:rowOff>
    </xdr:from>
    <xdr:to>
      <xdr:col>81</xdr:col>
      <xdr:colOff>101600</xdr:colOff>
      <xdr:row>38</xdr:row>
      <xdr:rowOff>56515</xdr:rowOff>
    </xdr:to>
    <xdr:sp macro="" textlink="">
      <xdr:nvSpPr>
        <xdr:cNvPr id="388" name="楕円 387"/>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xdr:rowOff>
    </xdr:from>
    <xdr:to>
      <xdr:col>85</xdr:col>
      <xdr:colOff>127000</xdr:colOff>
      <xdr:row>38</xdr:row>
      <xdr:rowOff>11430</xdr:rowOff>
    </xdr:to>
    <xdr:cxnSp macro="">
      <xdr:nvCxnSpPr>
        <xdr:cNvPr id="389" name="直線コネクタ 388"/>
        <xdr:cNvCxnSpPr/>
      </xdr:nvCxnSpPr>
      <xdr:spPr>
        <a:xfrm>
          <a:off x="15481300" y="6520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90" name="楕円 389"/>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xdr:rowOff>
    </xdr:from>
    <xdr:to>
      <xdr:col>81</xdr:col>
      <xdr:colOff>50800</xdr:colOff>
      <xdr:row>38</xdr:row>
      <xdr:rowOff>47625</xdr:rowOff>
    </xdr:to>
    <xdr:cxnSp macro="">
      <xdr:nvCxnSpPr>
        <xdr:cNvPr id="391" name="直線コネクタ 390"/>
        <xdr:cNvCxnSpPr/>
      </xdr:nvCxnSpPr>
      <xdr:spPr>
        <a:xfrm flipV="1">
          <a:off x="14592300" y="6520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9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73042</xdr:rowOff>
    </xdr:from>
    <xdr:ext cx="405111" cy="259045"/>
    <xdr:sp macro="" textlink="">
      <xdr:nvSpPr>
        <xdr:cNvPr id="395" name="n_1mainValue【認定こども園・幼稚園・保育所】&#10;有形固定資産減価償却率"/>
        <xdr:cNvSpPr txBox="1"/>
      </xdr:nvSpPr>
      <xdr:spPr>
        <a:xfrm>
          <a:off x="15266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96" name="n_2main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23"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148844</xdr:rowOff>
    </xdr:from>
    <xdr:to>
      <xdr:col>116</xdr:col>
      <xdr:colOff>114300</xdr:colOff>
      <xdr:row>41</xdr:row>
      <xdr:rowOff>78994</xdr:rowOff>
    </xdr:to>
    <xdr:sp macro="" textlink="">
      <xdr:nvSpPr>
        <xdr:cNvPr id="433" name="楕円 432"/>
        <xdr:cNvSpPr/>
      </xdr:nvSpPr>
      <xdr:spPr>
        <a:xfrm>
          <a:off x="22110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63771</xdr:rowOff>
    </xdr:from>
    <xdr:ext cx="469744" cy="259045"/>
    <xdr:sp macro="" textlink="">
      <xdr:nvSpPr>
        <xdr:cNvPr id="434" name="【認定こども園・幼稚園・保育所】&#10;一人当たり面積該当値テキスト"/>
        <xdr:cNvSpPr txBox="1"/>
      </xdr:nvSpPr>
      <xdr:spPr>
        <a:xfrm>
          <a:off x="22199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435" name="楕円 434"/>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28194</xdr:rowOff>
    </xdr:from>
    <xdr:to>
      <xdr:col>116</xdr:col>
      <xdr:colOff>63500</xdr:colOff>
      <xdr:row>41</xdr:row>
      <xdr:rowOff>28194</xdr:rowOff>
    </xdr:to>
    <xdr:cxnSp macro="">
      <xdr:nvCxnSpPr>
        <xdr:cNvPr id="436" name="直線コネクタ 435"/>
        <xdr:cNvCxnSpPr/>
      </xdr:nvCxnSpPr>
      <xdr:spPr>
        <a:xfrm>
          <a:off x="21323300" y="705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148844</xdr:rowOff>
    </xdr:from>
    <xdr:to>
      <xdr:col>107</xdr:col>
      <xdr:colOff>101600</xdr:colOff>
      <xdr:row>41</xdr:row>
      <xdr:rowOff>78994</xdr:rowOff>
    </xdr:to>
    <xdr:sp macro="" textlink="">
      <xdr:nvSpPr>
        <xdr:cNvPr id="437" name="楕円 436"/>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438" name="直線コネクタ 437"/>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39"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442"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443" name="n_2mainValue【認定こども園・幼稚園・保育所】&#10;一人当たり面積"/>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xdr:rowOff>
    </xdr:from>
    <xdr:to>
      <xdr:col>85</xdr:col>
      <xdr:colOff>177800</xdr:colOff>
      <xdr:row>60</xdr:row>
      <xdr:rowOff>103378</xdr:rowOff>
    </xdr:to>
    <xdr:sp macro="" textlink="">
      <xdr:nvSpPr>
        <xdr:cNvPr id="481" name="楕円 480"/>
        <xdr:cNvSpPr/>
      </xdr:nvSpPr>
      <xdr:spPr>
        <a:xfrm>
          <a:off x="162687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24655</xdr:rowOff>
    </xdr:from>
    <xdr:ext cx="405111" cy="259045"/>
    <xdr:sp macro="" textlink="">
      <xdr:nvSpPr>
        <xdr:cNvPr id="482" name="【学校施設】&#10;有形固定資産減価償却率該当値テキスト"/>
        <xdr:cNvSpPr txBox="1"/>
      </xdr:nvSpPr>
      <xdr:spPr>
        <a:xfrm>
          <a:off x="16357600" y="10140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161798</xdr:rowOff>
    </xdr:from>
    <xdr:to>
      <xdr:col>81</xdr:col>
      <xdr:colOff>101600</xdr:colOff>
      <xdr:row>60</xdr:row>
      <xdr:rowOff>91948</xdr:rowOff>
    </xdr:to>
    <xdr:sp macro="" textlink="">
      <xdr:nvSpPr>
        <xdr:cNvPr id="483" name="楕円 482"/>
        <xdr:cNvSpPr/>
      </xdr:nvSpPr>
      <xdr:spPr>
        <a:xfrm>
          <a:off x="15430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52578</xdr:rowOff>
    </xdr:to>
    <xdr:cxnSp macro="">
      <xdr:nvCxnSpPr>
        <xdr:cNvPr id="484" name="直線コネクタ 483"/>
        <xdr:cNvCxnSpPr/>
      </xdr:nvCxnSpPr>
      <xdr:spPr>
        <a:xfrm>
          <a:off x="15481300" y="103281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85" name="楕円 484"/>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41148</xdr:rowOff>
    </xdr:to>
    <xdr:cxnSp macro="">
      <xdr:nvCxnSpPr>
        <xdr:cNvPr id="486" name="直線コネクタ 485"/>
        <xdr:cNvCxnSpPr/>
      </xdr:nvCxnSpPr>
      <xdr:spPr>
        <a:xfrm>
          <a:off x="14592300" y="10287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108475</xdr:rowOff>
    </xdr:from>
    <xdr:ext cx="405111" cy="259045"/>
    <xdr:sp macro="" textlink="">
      <xdr:nvSpPr>
        <xdr:cNvPr id="490" name="n_1mainValue【学校施設】&#10;有形固定資産減価償却率"/>
        <xdr:cNvSpPr txBox="1"/>
      </xdr:nvSpPr>
      <xdr:spPr>
        <a:xfrm>
          <a:off x="152660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91"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135280</xdr:rowOff>
    </xdr:from>
    <xdr:to>
      <xdr:col>116</xdr:col>
      <xdr:colOff>114300</xdr:colOff>
      <xdr:row>64</xdr:row>
      <xdr:rowOff>65430</xdr:rowOff>
    </xdr:to>
    <xdr:sp macro="" textlink="">
      <xdr:nvSpPr>
        <xdr:cNvPr id="529" name="楕円 528"/>
        <xdr:cNvSpPr/>
      </xdr:nvSpPr>
      <xdr:spPr>
        <a:xfrm>
          <a:off x="22110700" y="109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50207</xdr:rowOff>
    </xdr:from>
    <xdr:ext cx="469744" cy="259045"/>
    <xdr:sp macro="" textlink="">
      <xdr:nvSpPr>
        <xdr:cNvPr id="530" name="【学校施設】&#10;一人当たり面積該当値テキスト"/>
        <xdr:cNvSpPr txBox="1"/>
      </xdr:nvSpPr>
      <xdr:spPr>
        <a:xfrm>
          <a:off x="22199600" y="1085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133909</xdr:rowOff>
    </xdr:from>
    <xdr:to>
      <xdr:col>112</xdr:col>
      <xdr:colOff>38100</xdr:colOff>
      <xdr:row>64</xdr:row>
      <xdr:rowOff>64059</xdr:rowOff>
    </xdr:to>
    <xdr:sp macro="" textlink="">
      <xdr:nvSpPr>
        <xdr:cNvPr id="531" name="楕円 530"/>
        <xdr:cNvSpPr/>
      </xdr:nvSpPr>
      <xdr:spPr>
        <a:xfrm>
          <a:off x="21272500" y="109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13259</xdr:rowOff>
    </xdr:from>
    <xdr:to>
      <xdr:col>116</xdr:col>
      <xdr:colOff>63500</xdr:colOff>
      <xdr:row>64</xdr:row>
      <xdr:rowOff>14630</xdr:rowOff>
    </xdr:to>
    <xdr:cxnSp macro="">
      <xdr:nvCxnSpPr>
        <xdr:cNvPr id="532" name="直線コネクタ 531"/>
        <xdr:cNvCxnSpPr/>
      </xdr:nvCxnSpPr>
      <xdr:spPr>
        <a:xfrm>
          <a:off x="21323300" y="1098605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33" name="楕円 532"/>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13259</xdr:rowOff>
    </xdr:to>
    <xdr:cxnSp macro="">
      <xdr:nvCxnSpPr>
        <xdr:cNvPr id="534" name="直線コネクタ 533"/>
        <xdr:cNvCxnSpPr/>
      </xdr:nvCxnSpPr>
      <xdr:spPr>
        <a:xfrm>
          <a:off x="20434300" y="109842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55186</xdr:rowOff>
    </xdr:from>
    <xdr:ext cx="469744" cy="259045"/>
    <xdr:sp macro="" textlink="">
      <xdr:nvSpPr>
        <xdr:cNvPr id="538" name="n_1mainValue【学校施設】&#10;一人当たり面積"/>
        <xdr:cNvSpPr txBox="1"/>
      </xdr:nvSpPr>
      <xdr:spPr>
        <a:xfrm>
          <a:off x="21075727" y="110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39" name="n_2mainValue【学校施設】&#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81" name="直線コネクタ 58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8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83" name="直線コネクタ 58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5" name="直線コネクタ 5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586"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7" name="フローチャート: 判断 58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88" name="フローチャート: 判断 58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89" name="フローチャート: 判断 58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90" name="フローチャート: 判断 58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596" name="楕円 595"/>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88735</xdr:rowOff>
    </xdr:from>
    <xdr:ext cx="405111" cy="259045"/>
    <xdr:sp macro="" textlink="">
      <xdr:nvSpPr>
        <xdr:cNvPr id="597" name="【公民館】&#10;有形固定資産減価償却率該当値テキスト"/>
        <xdr:cNvSpPr txBox="1"/>
      </xdr:nvSpPr>
      <xdr:spPr>
        <a:xfrm>
          <a:off x="16357600"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598" name="楕円 597"/>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103</xdr:row>
      <xdr:rowOff>161108</xdr:rowOff>
    </xdr:to>
    <xdr:cxnSp macro="">
      <xdr:nvCxnSpPr>
        <xdr:cNvPr id="599" name="直線コネクタ 598"/>
        <xdr:cNvCxnSpPr/>
      </xdr:nvCxnSpPr>
      <xdr:spPr>
        <a:xfrm>
          <a:off x="15481300" y="1780413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102144</xdr:rowOff>
    </xdr:from>
    <xdr:to>
      <xdr:col>76</xdr:col>
      <xdr:colOff>165100</xdr:colOff>
      <xdr:row>104</xdr:row>
      <xdr:rowOff>32294</xdr:rowOff>
    </xdr:to>
    <xdr:sp macro="" textlink="">
      <xdr:nvSpPr>
        <xdr:cNvPr id="600" name="楕円 599"/>
        <xdr:cNvSpPr/>
      </xdr:nvSpPr>
      <xdr:spPr>
        <a:xfrm>
          <a:off x="14541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103</xdr:row>
      <xdr:rowOff>152944</xdr:rowOff>
    </xdr:to>
    <xdr:cxnSp macro="">
      <xdr:nvCxnSpPr>
        <xdr:cNvPr id="601" name="直線コネクタ 600"/>
        <xdr:cNvCxnSpPr/>
      </xdr:nvCxnSpPr>
      <xdr:spPr>
        <a:xfrm flipV="1">
          <a:off x="14592300" y="178041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02"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03"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04"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15257</xdr:rowOff>
    </xdr:from>
    <xdr:ext cx="405111" cy="259045"/>
    <xdr:sp macro="" textlink="">
      <xdr:nvSpPr>
        <xdr:cNvPr id="605" name="n_1mainValue【公民館】&#10;有形固定資産減価償却率"/>
        <xdr:cNvSpPr txBox="1"/>
      </xdr:nvSpPr>
      <xdr:spPr>
        <a:xfrm>
          <a:off x="152660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23421</xdr:rowOff>
    </xdr:from>
    <xdr:ext cx="405111" cy="259045"/>
    <xdr:sp macro="" textlink="">
      <xdr:nvSpPr>
        <xdr:cNvPr id="606" name="n_2mainValue【公民館】&#10;有形固定資産減価償却率"/>
        <xdr:cNvSpPr txBox="1"/>
      </xdr:nvSpPr>
      <xdr:spPr>
        <a:xfrm>
          <a:off x="14389744"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30" name="直線コネクタ 629"/>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3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2" name="直線コネクタ 63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33"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34" name="直線コネクタ 633"/>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35"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36" name="フローチャート: 判断 635"/>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37" name="フローチャート: 判断 636"/>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38" name="フローチャート: 判断 637"/>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39" name="フローチャート: 判断 638"/>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45" name="楕円 644"/>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646" name="【公民館】&#10;一人当たり面積該当値テキスト"/>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47" name="楕円 646"/>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133350</xdr:rowOff>
    </xdr:to>
    <xdr:cxnSp macro="">
      <xdr:nvCxnSpPr>
        <xdr:cNvPr id="648" name="直線コネクタ 647"/>
        <xdr:cNvCxnSpPr/>
      </xdr:nvCxnSpPr>
      <xdr:spPr>
        <a:xfrm flipV="1">
          <a:off x="21323300" y="18112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55880</xdr:rowOff>
    </xdr:from>
    <xdr:to>
      <xdr:col>107</xdr:col>
      <xdr:colOff>101600</xdr:colOff>
      <xdr:row>105</xdr:row>
      <xdr:rowOff>157480</xdr:rowOff>
    </xdr:to>
    <xdr:sp macro="" textlink="">
      <xdr:nvSpPr>
        <xdr:cNvPr id="649" name="楕円 648"/>
        <xdr:cNvSpPr/>
      </xdr:nvSpPr>
      <xdr:spPr>
        <a:xfrm>
          <a:off x="2038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105</xdr:row>
      <xdr:rowOff>133350</xdr:rowOff>
    </xdr:to>
    <xdr:cxnSp macro="">
      <xdr:nvCxnSpPr>
        <xdr:cNvPr id="650" name="直線コネクタ 649"/>
        <xdr:cNvCxnSpPr/>
      </xdr:nvCxnSpPr>
      <xdr:spPr>
        <a:xfrm>
          <a:off x="20434300" y="18108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51"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52"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53"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654" name="n_1main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2557</xdr:rowOff>
    </xdr:from>
    <xdr:ext cx="469744" cy="259045"/>
    <xdr:sp macro="" textlink="">
      <xdr:nvSpPr>
        <xdr:cNvPr id="655" name="n_2mainValue【公民館】&#10;一人当たり面積"/>
        <xdr:cNvSpPr txBox="1"/>
      </xdr:nvSpPr>
      <xdr:spPr>
        <a:xfrm>
          <a:off x="20199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平均より低い水準となっているが</a:t>
          </a:r>
          <a:r>
            <a:rPr kumimoji="1" lang="ja-JP" altLang="en-US" sz="1300">
              <a:latin typeface="ＭＳ Ｐゴシック" panose="020B0600070205080204" pitchFamily="50" charset="-128"/>
              <a:ea typeface="ＭＳ Ｐゴシック" panose="020B0600070205080204" pitchFamily="50" charset="-128"/>
            </a:rPr>
            <a:t>、公営住宅及び学校施設については上回っている。</a:t>
          </a:r>
        </a:p>
        <a:p>
          <a:r>
            <a:rPr kumimoji="1" lang="ja-JP" altLang="en-US" sz="1300">
              <a:latin typeface="ＭＳ Ｐゴシック" panose="020B0600070205080204" pitchFamily="50" charset="-128"/>
              <a:ea typeface="ＭＳ Ｐゴシック" panose="020B0600070205080204" pitchFamily="50" charset="-128"/>
            </a:rPr>
            <a:t>特に公営住宅については高い水準にあるが、平成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年度に見直した市営住宅長寿命化計画に基づく老朽化対策に取り組んでおり、改善傾向にある。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老朽化対策により改善傾向にあるが、一人当たり面積が類似団体平均より低い水準にあり、児童・生徒数の増加にも対応できるよう、老朽化対策だけでなく増築等についても留意する必要がある。</a:t>
          </a:r>
        </a:p>
        <a:p>
          <a:r>
            <a:rPr kumimoji="1" lang="ja-JP" altLang="en-US" sz="1300">
              <a:latin typeface="ＭＳ Ｐゴシック" panose="020B0600070205080204" pitchFamily="50" charset="-128"/>
              <a:ea typeface="ＭＳ Ｐゴシック" panose="020B0600070205080204" pitchFamily="50" charset="-128"/>
            </a:rPr>
            <a:t>道路については、比較的新しく造られたものが多いこと等から有形固定資産減価償却率は低い水準にあるが、緩やかに上昇しており、維持管理経費の増加に留意しつつ、計画的な老朽化対策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2" name="楕円 71"/>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12354</xdr:rowOff>
    </xdr:from>
    <xdr:ext cx="405111" cy="259045"/>
    <xdr:sp macro="" textlink="">
      <xdr:nvSpPr>
        <xdr:cNvPr id="73" name="【図書館】&#10;有形固定資産減価償却率該当値テキスト"/>
        <xdr:cNvSpPr txBox="1"/>
      </xdr:nvSpPr>
      <xdr:spPr>
        <a:xfrm>
          <a:off x="4673600"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56424</xdr:rowOff>
    </xdr:from>
    <xdr:to>
      <xdr:col>15</xdr:col>
      <xdr:colOff>101600</xdr:colOff>
      <xdr:row>38</xdr:row>
      <xdr:rowOff>158024</xdr:rowOff>
    </xdr:to>
    <xdr:sp macro="" textlink="">
      <xdr:nvSpPr>
        <xdr:cNvPr id="74" name="楕円 73"/>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75"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76"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77"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78" name="n_2mainValue【図書館】&#10;有形固定資産減価償却率"/>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2" name="直線コネクタ 101"/>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3"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4" name="直線コネクタ 103"/>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5"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6" name="直線コネクタ 105"/>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07"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08" name="フローチャート: 判断 107"/>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09" name="フローチャート: 判断 108"/>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1" name="フローチャート: 判断 11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17" name="楕円 116"/>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18"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19050</xdr:rowOff>
    </xdr:from>
    <xdr:to>
      <xdr:col>46</xdr:col>
      <xdr:colOff>38100</xdr:colOff>
      <xdr:row>41</xdr:row>
      <xdr:rowOff>120650</xdr:rowOff>
    </xdr:to>
    <xdr:sp macro="" textlink="">
      <xdr:nvSpPr>
        <xdr:cNvPr id="119" name="楕円 118"/>
        <xdr:cNvSpPr/>
      </xdr:nvSpPr>
      <xdr:spPr>
        <a:xfrm>
          <a:off x="8699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99077</xdr:rowOff>
    </xdr:from>
    <xdr:ext cx="469744" cy="259045"/>
    <xdr:sp macro="" textlink="">
      <xdr:nvSpPr>
        <xdr:cNvPr id="120"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1"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2"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111777</xdr:rowOff>
    </xdr:from>
    <xdr:ext cx="469744" cy="259045"/>
    <xdr:sp macro="" textlink="">
      <xdr:nvSpPr>
        <xdr:cNvPr id="123" name="n_2mainValue【図書館】&#10;一人当たり面積"/>
        <xdr:cNvSpPr txBox="1"/>
      </xdr:nvSpPr>
      <xdr:spPr>
        <a:xfrm>
          <a:off x="8515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48" name="直線コネクタ 147"/>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49"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0" name="直線コネクタ 149"/>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1"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52" name="直線コネクタ 151"/>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53"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4" name="フローチャート: 判断 153"/>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55" name="フローチャート: 判断 154"/>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56" name="フローチャート: 判断 155"/>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7" name="フローチャート: 判断 156"/>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3" name="楕円 162"/>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137177</xdr:rowOff>
    </xdr:from>
    <xdr:ext cx="405111" cy="259045"/>
    <xdr:sp macro="" textlink="">
      <xdr:nvSpPr>
        <xdr:cNvPr id="164" name="【体育館・プール】&#10;有形固定資産減価償却率該当値テキスト"/>
        <xdr:cNvSpPr txBox="1"/>
      </xdr:nvSpPr>
      <xdr:spPr>
        <a:xfrm>
          <a:off x="4673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65" name="楕円 164"/>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60</xdr:row>
      <xdr:rowOff>38100</xdr:rowOff>
    </xdr:to>
    <xdr:cxnSp macro="">
      <xdr:nvCxnSpPr>
        <xdr:cNvPr id="166" name="直線コネクタ 165"/>
        <xdr:cNvCxnSpPr/>
      </xdr:nvCxnSpPr>
      <xdr:spPr>
        <a:xfrm>
          <a:off x="3797300" y="9968865"/>
          <a:ext cx="8382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67" name="楕円 166"/>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60</xdr:row>
      <xdr:rowOff>36195</xdr:rowOff>
    </xdr:to>
    <xdr:cxnSp macro="">
      <xdr:nvCxnSpPr>
        <xdr:cNvPr id="168" name="直線コネクタ 167"/>
        <xdr:cNvCxnSpPr/>
      </xdr:nvCxnSpPr>
      <xdr:spPr>
        <a:xfrm flipV="1">
          <a:off x="2908300" y="996886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69"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0"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1"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92092</xdr:rowOff>
    </xdr:from>
    <xdr:ext cx="405111" cy="259045"/>
    <xdr:sp macro="" textlink="">
      <xdr:nvSpPr>
        <xdr:cNvPr id="172" name="n_1mainValue【体育館・プール】&#10;有形固定資産減価償却率"/>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173" name="n_2main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97" name="直線コネクタ 196"/>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9" name="直線コネクタ 19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0"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1" name="直線コネクタ 200"/>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02"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3" name="フローチャート: 判断 202"/>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04" name="フローチャート: 判断 20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05" name="フローチャート: 判断 204"/>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06" name="フローチャート: 判断 205"/>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212" name="楕円 211"/>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213" name="【体育館・プール】&#10;一人当たり面積該当値テキスト"/>
        <xdr:cNvSpPr txBox="1"/>
      </xdr:nvSpPr>
      <xdr:spPr>
        <a:xfrm>
          <a:off x="10515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14" name="楕円 213"/>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118110</xdr:rowOff>
    </xdr:from>
    <xdr:to>
      <xdr:col>55</xdr:col>
      <xdr:colOff>0</xdr:colOff>
      <xdr:row>63</xdr:row>
      <xdr:rowOff>68580</xdr:rowOff>
    </xdr:to>
    <xdr:cxnSp macro="">
      <xdr:nvCxnSpPr>
        <xdr:cNvPr id="215" name="直線コネクタ 214"/>
        <xdr:cNvCxnSpPr/>
      </xdr:nvCxnSpPr>
      <xdr:spPr>
        <a:xfrm flipV="1">
          <a:off x="9639300" y="1074801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16" name="楕円 215"/>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63</xdr:row>
      <xdr:rowOff>68580</xdr:rowOff>
    </xdr:to>
    <xdr:cxnSp macro="">
      <xdr:nvCxnSpPr>
        <xdr:cNvPr id="217" name="直線コネクタ 216"/>
        <xdr:cNvCxnSpPr/>
      </xdr:nvCxnSpPr>
      <xdr:spPr>
        <a:xfrm>
          <a:off x="8750300" y="107480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18"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19"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0"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110507</xdr:rowOff>
    </xdr:from>
    <xdr:ext cx="469744" cy="259045"/>
    <xdr:sp macro="" textlink="">
      <xdr:nvSpPr>
        <xdr:cNvPr id="221" name="n_1mainValue【体育館・プール】&#10;一人当たり面積"/>
        <xdr:cNvSpPr txBox="1"/>
      </xdr:nvSpPr>
      <xdr:spPr>
        <a:xfrm>
          <a:off x="9391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22"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45" name="直線コネクタ 24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4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47" name="直線コネクタ 24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5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1" name="フローチャート: 判断 25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52" name="フローチャート: 判断 25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53" name="フローチャート: 判断 25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54" name="フローチャート: 判断 25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60" name="楕円 259"/>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261" name="【福祉施設】&#10;有形固定資産減価償却率該当値テキスト"/>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26163</xdr:rowOff>
    </xdr:from>
    <xdr:to>
      <xdr:col>20</xdr:col>
      <xdr:colOff>38100</xdr:colOff>
      <xdr:row>86</xdr:row>
      <xdr:rowOff>127763</xdr:rowOff>
    </xdr:to>
    <xdr:sp macro="" textlink="">
      <xdr:nvSpPr>
        <xdr:cNvPr id="262" name="楕円 261"/>
        <xdr:cNvSpPr/>
      </xdr:nvSpPr>
      <xdr:spPr>
        <a:xfrm>
          <a:off x="3746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76963</xdr:rowOff>
    </xdr:to>
    <xdr:cxnSp macro="">
      <xdr:nvCxnSpPr>
        <xdr:cNvPr id="263" name="直線コネクタ 262"/>
        <xdr:cNvCxnSpPr/>
      </xdr:nvCxnSpPr>
      <xdr:spPr>
        <a:xfrm flipV="1">
          <a:off x="3797300" y="1477137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64"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6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6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118890</xdr:rowOff>
    </xdr:from>
    <xdr:ext cx="405111" cy="259045"/>
    <xdr:sp macro="" textlink="">
      <xdr:nvSpPr>
        <xdr:cNvPr id="267" name="n_1mainValue【福祉施設】&#10;有形固定資産減価償却率"/>
        <xdr:cNvSpPr txBox="1"/>
      </xdr:nvSpPr>
      <xdr:spPr>
        <a:xfrm>
          <a:off x="35820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87" name="直線コネクタ 286"/>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8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89" name="直線コネクタ 28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90"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91" name="直線コネクタ 290"/>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29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93" name="フローチャート: 判断 29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94" name="フローチャート: 判断 293"/>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5" name="フローチャート: 判断 294"/>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296" name="フローチャート: 判断 295"/>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02" name="楕円 301"/>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03" name="【福祉施設】&#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04" name="楕円 303"/>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05" name="直線コネクタ 304"/>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0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0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0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09"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35" name="直線コネクタ 334"/>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36"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37" name="直線コネクタ 336"/>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38"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39" name="直線コネクタ 338"/>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40"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41" name="フローチャート: 判断 340"/>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42" name="フローチャート: 判断 341"/>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43" name="フローチャート: 判断 342"/>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44" name="フローチャート: 判断 343"/>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113574</xdr:rowOff>
    </xdr:from>
    <xdr:to>
      <xdr:col>24</xdr:col>
      <xdr:colOff>114300</xdr:colOff>
      <xdr:row>106</xdr:row>
      <xdr:rowOff>43724</xdr:rowOff>
    </xdr:to>
    <xdr:sp macro="" textlink="">
      <xdr:nvSpPr>
        <xdr:cNvPr id="350" name="楕円 349"/>
        <xdr:cNvSpPr/>
      </xdr:nvSpPr>
      <xdr:spPr>
        <a:xfrm>
          <a:off x="4584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92001</xdr:rowOff>
    </xdr:from>
    <xdr:ext cx="405111" cy="259045"/>
    <xdr:sp macro="" textlink="">
      <xdr:nvSpPr>
        <xdr:cNvPr id="351" name="【市民会館】&#10;有形固定資産減価償却率該当値テキスト"/>
        <xdr:cNvSpPr txBox="1"/>
      </xdr:nvSpPr>
      <xdr:spPr>
        <a:xfrm>
          <a:off x="4673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131536</xdr:rowOff>
    </xdr:from>
    <xdr:to>
      <xdr:col>20</xdr:col>
      <xdr:colOff>38100</xdr:colOff>
      <xdr:row>106</xdr:row>
      <xdr:rowOff>61686</xdr:rowOff>
    </xdr:to>
    <xdr:sp macro="" textlink="">
      <xdr:nvSpPr>
        <xdr:cNvPr id="352" name="楕円 351"/>
        <xdr:cNvSpPr/>
      </xdr:nvSpPr>
      <xdr:spPr>
        <a:xfrm>
          <a:off x="3746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164374</xdr:rowOff>
    </xdr:from>
    <xdr:to>
      <xdr:col>24</xdr:col>
      <xdr:colOff>63500</xdr:colOff>
      <xdr:row>106</xdr:row>
      <xdr:rowOff>10886</xdr:rowOff>
    </xdr:to>
    <xdr:cxnSp macro="">
      <xdr:nvCxnSpPr>
        <xdr:cNvPr id="353" name="直線コネクタ 352"/>
        <xdr:cNvCxnSpPr/>
      </xdr:nvCxnSpPr>
      <xdr:spPr>
        <a:xfrm flipV="1">
          <a:off x="3797300" y="181666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354" name="楕円 353"/>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106</xdr:row>
      <xdr:rowOff>10886</xdr:rowOff>
    </xdr:to>
    <xdr:cxnSp macro="">
      <xdr:nvCxnSpPr>
        <xdr:cNvPr id="355" name="直線コネクタ 354"/>
        <xdr:cNvCxnSpPr/>
      </xdr:nvCxnSpPr>
      <xdr:spPr>
        <a:xfrm>
          <a:off x="2908300" y="18052324"/>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56"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57"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58"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52813</xdr:rowOff>
    </xdr:from>
    <xdr:ext cx="405111" cy="259045"/>
    <xdr:sp macro="" textlink="">
      <xdr:nvSpPr>
        <xdr:cNvPr id="359" name="n_1mainValue【市民会館】&#10;有形固定資産減価償却率"/>
        <xdr:cNvSpPr txBox="1"/>
      </xdr:nvSpPr>
      <xdr:spPr>
        <a:xfrm>
          <a:off x="3582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360"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84" name="直線コネクタ 383"/>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85"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86" name="直線コネクタ 385"/>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87"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88" name="直線コネクタ 387"/>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389"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90" name="フローチャート: 判断 389"/>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91" name="フローチャート: 判断 390"/>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392" name="フローチャート: 判断 391"/>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393" name="フローチャート: 判断 392"/>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55880</xdr:rowOff>
    </xdr:from>
    <xdr:to>
      <xdr:col>55</xdr:col>
      <xdr:colOff>50800</xdr:colOff>
      <xdr:row>105</xdr:row>
      <xdr:rowOff>157480</xdr:rowOff>
    </xdr:to>
    <xdr:sp macro="" textlink="">
      <xdr:nvSpPr>
        <xdr:cNvPr id="399" name="楕円 398"/>
        <xdr:cNvSpPr/>
      </xdr:nvSpPr>
      <xdr:spPr>
        <a:xfrm>
          <a:off x="10426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78757</xdr:rowOff>
    </xdr:from>
    <xdr:ext cx="469744" cy="259045"/>
    <xdr:sp macro="" textlink="">
      <xdr:nvSpPr>
        <xdr:cNvPr id="400" name="【市民会館】&#10;一人当たり面積該当値テキスト"/>
        <xdr:cNvSpPr txBox="1"/>
      </xdr:nvSpPr>
      <xdr:spPr>
        <a:xfrm>
          <a:off x="10515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01" name="楕円 400"/>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106680</xdr:rowOff>
    </xdr:to>
    <xdr:cxnSp macro="">
      <xdr:nvCxnSpPr>
        <xdr:cNvPr id="402" name="直線コネクタ 401"/>
        <xdr:cNvCxnSpPr/>
      </xdr:nvCxnSpPr>
      <xdr:spPr>
        <a:xfrm>
          <a:off x="9639300" y="180517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03" name="楕円 402"/>
        <xdr:cNvSpPr/>
      </xdr:nvSpPr>
      <xdr:spPr>
        <a:xfrm>
          <a:off x="8699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106</xdr:row>
      <xdr:rowOff>60961</xdr:rowOff>
    </xdr:to>
    <xdr:cxnSp macro="">
      <xdr:nvCxnSpPr>
        <xdr:cNvPr id="404" name="直線コネクタ 403"/>
        <xdr:cNvCxnSpPr/>
      </xdr:nvCxnSpPr>
      <xdr:spPr>
        <a:xfrm flipV="1">
          <a:off x="8750300" y="180517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05"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06"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07"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08"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102888</xdr:rowOff>
    </xdr:from>
    <xdr:ext cx="469744" cy="259045"/>
    <xdr:sp macro="" textlink="">
      <xdr:nvSpPr>
        <xdr:cNvPr id="409" name="n_2mainValue【市民会館】&#10;一人当たり面積"/>
        <xdr:cNvSpPr txBox="1"/>
      </xdr:nvSpPr>
      <xdr:spPr>
        <a:xfrm>
          <a:off x="8515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35" name="直線コネクタ 434"/>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36"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37" name="直線コネクタ 43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38"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39" name="直線コネクタ 438"/>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40"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41" name="フローチャート: 判断 440"/>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42" name="フローチャート: 判断 441"/>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44" name="フローチャート: 判断 443"/>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159294</xdr:rowOff>
    </xdr:from>
    <xdr:to>
      <xdr:col>85</xdr:col>
      <xdr:colOff>177800</xdr:colOff>
      <xdr:row>41</xdr:row>
      <xdr:rowOff>89444</xdr:rowOff>
    </xdr:to>
    <xdr:sp macro="" textlink="">
      <xdr:nvSpPr>
        <xdr:cNvPr id="450" name="楕円 449"/>
        <xdr:cNvSpPr/>
      </xdr:nvSpPr>
      <xdr:spPr>
        <a:xfrm>
          <a:off x="16268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137721</xdr:rowOff>
    </xdr:from>
    <xdr:ext cx="405111" cy="259045"/>
    <xdr:sp macro="" textlink="">
      <xdr:nvSpPr>
        <xdr:cNvPr id="451" name="【一般廃棄物処理施設】&#10;有形固定資産減価償却率該当値テキスト"/>
        <xdr:cNvSpPr txBox="1"/>
      </xdr:nvSpPr>
      <xdr:spPr>
        <a:xfrm>
          <a:off x="16357600"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43923</xdr:rowOff>
    </xdr:from>
    <xdr:ext cx="405111" cy="259045"/>
    <xdr:sp macro="" textlink="">
      <xdr:nvSpPr>
        <xdr:cNvPr id="452"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3"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54"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0" name="テキスト ボックス 4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2" name="テキスト ボックス 4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78" name="直線コネクタ 47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7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80" name="直線コネクタ 47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8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82" name="直線コネクタ 48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83"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84" name="フローチャート: 判断 48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85" name="フローチャート: 判断 48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86" name="フローチャート: 判断 48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87" name="フローチャート: 判断 48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92304</xdr:rowOff>
    </xdr:from>
    <xdr:to>
      <xdr:col>116</xdr:col>
      <xdr:colOff>114300</xdr:colOff>
      <xdr:row>40</xdr:row>
      <xdr:rowOff>22454</xdr:rowOff>
    </xdr:to>
    <xdr:sp macro="" textlink="">
      <xdr:nvSpPr>
        <xdr:cNvPr id="493" name="楕円 492"/>
        <xdr:cNvSpPr/>
      </xdr:nvSpPr>
      <xdr:spPr>
        <a:xfrm>
          <a:off x="22110700" y="67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70731</xdr:rowOff>
    </xdr:from>
    <xdr:ext cx="534377" cy="259045"/>
    <xdr:sp macro="" textlink="">
      <xdr:nvSpPr>
        <xdr:cNvPr id="494" name="【一般廃棄物処理施設】&#10;一人当たり有形固定資産（償却資産）額該当値テキスト"/>
        <xdr:cNvSpPr txBox="1"/>
      </xdr:nvSpPr>
      <xdr:spPr>
        <a:xfrm>
          <a:off x="22199600" y="67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109969</xdr:rowOff>
    </xdr:from>
    <xdr:ext cx="534377" cy="259045"/>
    <xdr:sp macro="" textlink="">
      <xdr:nvSpPr>
        <xdr:cNvPr id="495"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96"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97"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8" name="直線コネクタ 5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9" name="テキスト ボックス 50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0" name="直線コネクタ 5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1" name="テキスト ボックス 5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2" name="直線コネクタ 5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3" name="テキスト ボックス 5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4" name="直線コネクタ 5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5" name="テキスト ボックス 5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6" name="直線コネクタ 5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7" name="テキスト ボックス 5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8" name="直線コネクタ 5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9" name="テキスト ボックス 51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23" name="直線コネクタ 522"/>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5" name="直線コネクタ 52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26"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27" name="直線コネクタ 526"/>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28"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29" name="フローチャート: 判断 528"/>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30" name="フローチャート: 判断 529"/>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31" name="フローチャート: 判断 530"/>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32" name="フローチャート: 判断 531"/>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38" name="楕円 537"/>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76580</xdr:rowOff>
    </xdr:from>
    <xdr:ext cx="405111" cy="259045"/>
    <xdr:sp macro="" textlink="">
      <xdr:nvSpPr>
        <xdr:cNvPr id="539" name="【保健センター・保健所】&#10;有形固定資産減価償却率該当値テキスト"/>
        <xdr:cNvSpPr txBox="1"/>
      </xdr:nvSpPr>
      <xdr:spPr>
        <a:xfrm>
          <a:off x="16357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89626</xdr:rowOff>
    </xdr:from>
    <xdr:to>
      <xdr:col>81</xdr:col>
      <xdr:colOff>101600</xdr:colOff>
      <xdr:row>61</xdr:row>
      <xdr:rowOff>19776</xdr:rowOff>
    </xdr:to>
    <xdr:sp macro="" textlink="">
      <xdr:nvSpPr>
        <xdr:cNvPr id="540" name="楕円 539"/>
        <xdr:cNvSpPr/>
      </xdr:nvSpPr>
      <xdr:spPr>
        <a:xfrm>
          <a:off x="15430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140426</xdr:rowOff>
    </xdr:to>
    <xdr:cxnSp macro="">
      <xdr:nvCxnSpPr>
        <xdr:cNvPr id="541" name="直線コネクタ 540"/>
        <xdr:cNvCxnSpPr/>
      </xdr:nvCxnSpPr>
      <xdr:spPr>
        <a:xfrm flipV="1">
          <a:off x="15481300" y="103915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42" name="楕円 541"/>
        <xdr:cNvSpPr/>
      </xdr:nvSpPr>
      <xdr:spPr>
        <a:xfrm>
          <a:off x="14541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140426</xdr:rowOff>
    </xdr:from>
    <xdr:to>
      <xdr:col>81</xdr:col>
      <xdr:colOff>50800</xdr:colOff>
      <xdr:row>60</xdr:row>
      <xdr:rowOff>169817</xdr:rowOff>
    </xdr:to>
    <xdr:cxnSp macro="">
      <xdr:nvCxnSpPr>
        <xdr:cNvPr id="543" name="直線コネクタ 542"/>
        <xdr:cNvCxnSpPr/>
      </xdr:nvCxnSpPr>
      <xdr:spPr>
        <a:xfrm flipV="1">
          <a:off x="14592300" y="1042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44"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45"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46"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36303</xdr:rowOff>
    </xdr:from>
    <xdr:ext cx="405111" cy="259045"/>
    <xdr:sp macro="" textlink="">
      <xdr:nvSpPr>
        <xdr:cNvPr id="547" name="n_1mainValue【保健センター・保健所】&#10;有形固定資産減価償却率"/>
        <xdr:cNvSpPr txBox="1"/>
      </xdr:nvSpPr>
      <xdr:spPr>
        <a:xfrm>
          <a:off x="15266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65694</xdr:rowOff>
    </xdr:from>
    <xdr:ext cx="405111" cy="259045"/>
    <xdr:sp macro="" textlink="">
      <xdr:nvSpPr>
        <xdr:cNvPr id="548" name="n_2main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70" name="直線コネクタ 569"/>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71"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72" name="直線コネクタ 571"/>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73"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74" name="直線コネクタ 573"/>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75"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76" name="フローチャート: 判断 575"/>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77" name="フローチャート: 判断 576"/>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78" name="フローチャート: 判断 577"/>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79" name="フローチャート: 判断 578"/>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85" name="楕円 584"/>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586" name="【保健センター・保健所】&#10;一人当たり面積該当値テキスト"/>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587" name="楕円 586"/>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137160</xdr:rowOff>
    </xdr:to>
    <xdr:cxnSp macro="">
      <xdr:nvCxnSpPr>
        <xdr:cNvPr id="588" name="直線コネクタ 587"/>
        <xdr:cNvCxnSpPr/>
      </xdr:nvCxnSpPr>
      <xdr:spPr>
        <a:xfrm>
          <a:off x="21323300" y="10753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589" name="楕円 588"/>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137160</xdr:rowOff>
    </xdr:to>
    <xdr:cxnSp macro="">
      <xdr:nvCxnSpPr>
        <xdr:cNvPr id="590" name="直線コネクタ 589"/>
        <xdr:cNvCxnSpPr/>
      </xdr:nvCxnSpPr>
      <xdr:spPr>
        <a:xfrm flipV="1">
          <a:off x="20434300" y="10753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591"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92"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93"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19321</xdr:rowOff>
    </xdr:from>
    <xdr:ext cx="469744" cy="259045"/>
    <xdr:sp macro="" textlink="">
      <xdr:nvSpPr>
        <xdr:cNvPr id="594" name="n_1mainValue【保健センター・保健所】&#10;一人当たり面積"/>
        <xdr:cNvSpPr txBox="1"/>
      </xdr:nvSpPr>
      <xdr:spPr>
        <a:xfrm>
          <a:off x="210757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595" name="n_2mainValue【保健センター・保健所】&#10;一人当たり面積"/>
        <xdr:cNvSpPr txBox="1"/>
      </xdr:nvSpPr>
      <xdr:spPr>
        <a:xfrm>
          <a:off x="20199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7" name="テキスト ボックス 6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7" name="テキスト ボックス 6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21" name="直線コネクタ 620"/>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2"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3" name="直線コネクタ 622"/>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24"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25" name="直線コネクタ 624"/>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26"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27" name="フローチャート: 判断 626"/>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28" name="フローチャート: 判断 627"/>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29" name="フローチャート: 判断 628"/>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30" name="フローチャート: 判断 629"/>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636" name="楕円 635"/>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27776</xdr:rowOff>
    </xdr:from>
    <xdr:ext cx="405111" cy="259045"/>
    <xdr:sp macro="" textlink="">
      <xdr:nvSpPr>
        <xdr:cNvPr id="637" name="【消防施設】&#10;有形固定資産減価償却率該当値テキスト"/>
        <xdr:cNvSpPr txBox="1"/>
      </xdr:nvSpPr>
      <xdr:spPr>
        <a:xfrm>
          <a:off x="16357600"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5262</xdr:rowOff>
    </xdr:from>
    <xdr:to>
      <xdr:col>81</xdr:col>
      <xdr:colOff>101600</xdr:colOff>
      <xdr:row>79</xdr:row>
      <xdr:rowOff>106862</xdr:rowOff>
    </xdr:to>
    <xdr:sp macro="" textlink="">
      <xdr:nvSpPr>
        <xdr:cNvPr id="638" name="楕円 637"/>
        <xdr:cNvSpPr/>
      </xdr:nvSpPr>
      <xdr:spPr>
        <a:xfrm>
          <a:off x="15430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56062</xdr:rowOff>
    </xdr:from>
    <xdr:to>
      <xdr:col>85</xdr:col>
      <xdr:colOff>127000</xdr:colOff>
      <xdr:row>81</xdr:row>
      <xdr:rowOff>100149</xdr:rowOff>
    </xdr:to>
    <xdr:cxnSp macro="">
      <xdr:nvCxnSpPr>
        <xdr:cNvPr id="639" name="直線コネクタ 638"/>
        <xdr:cNvCxnSpPr/>
      </xdr:nvCxnSpPr>
      <xdr:spPr>
        <a:xfrm>
          <a:off x="15481300" y="13600612"/>
          <a:ext cx="8382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40" name="楕円 639"/>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56062</xdr:rowOff>
    </xdr:from>
    <xdr:to>
      <xdr:col>81</xdr:col>
      <xdr:colOff>50800</xdr:colOff>
      <xdr:row>79</xdr:row>
      <xdr:rowOff>83820</xdr:rowOff>
    </xdr:to>
    <xdr:cxnSp macro="">
      <xdr:nvCxnSpPr>
        <xdr:cNvPr id="641" name="直線コネクタ 640"/>
        <xdr:cNvCxnSpPr/>
      </xdr:nvCxnSpPr>
      <xdr:spPr>
        <a:xfrm flipV="1">
          <a:off x="14592300" y="136006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642"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643"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4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123389</xdr:rowOff>
    </xdr:from>
    <xdr:ext cx="405111" cy="259045"/>
    <xdr:sp macro="" textlink="">
      <xdr:nvSpPr>
        <xdr:cNvPr id="645" name="n_1mainValue【消防施設】&#10;有形固定資産減価償却率"/>
        <xdr:cNvSpPr txBox="1"/>
      </xdr:nvSpPr>
      <xdr:spPr>
        <a:xfrm>
          <a:off x="152660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46" name="n_2mainValue【消防施設】&#10;有形固定資産減価償却率"/>
        <xdr:cNvSpPr txBox="1"/>
      </xdr:nvSpPr>
      <xdr:spPr>
        <a:xfrm>
          <a:off x="14389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68" name="直線コネクタ 667"/>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71"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72" name="直線コネクタ 671"/>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4" name="フローチャート: 判断 67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75" name="フローチャート: 判断 674"/>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76" name="フローチャート: 判断 67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77" name="フローチャート: 判断 676"/>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83" name="楕円 682"/>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684" name="【消防施設】&#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149606</xdr:rowOff>
    </xdr:from>
    <xdr:to>
      <xdr:col>112</xdr:col>
      <xdr:colOff>38100</xdr:colOff>
      <xdr:row>86</xdr:row>
      <xdr:rowOff>79756</xdr:rowOff>
    </xdr:to>
    <xdr:sp macro="" textlink="">
      <xdr:nvSpPr>
        <xdr:cNvPr id="685" name="楕円 684"/>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86</xdr:row>
      <xdr:rowOff>28956</xdr:rowOff>
    </xdr:to>
    <xdr:cxnSp macro="">
      <xdr:nvCxnSpPr>
        <xdr:cNvPr id="686" name="直線コネクタ 685"/>
        <xdr:cNvCxnSpPr/>
      </xdr:nvCxnSpPr>
      <xdr:spPr>
        <a:xfrm flipV="1">
          <a:off x="21323300" y="14654785"/>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149606</xdr:rowOff>
    </xdr:from>
    <xdr:to>
      <xdr:col>107</xdr:col>
      <xdr:colOff>101600</xdr:colOff>
      <xdr:row>86</xdr:row>
      <xdr:rowOff>79756</xdr:rowOff>
    </xdr:to>
    <xdr:sp macro="" textlink="">
      <xdr:nvSpPr>
        <xdr:cNvPr id="687" name="楕円 686"/>
        <xdr:cNvSpPr/>
      </xdr:nvSpPr>
      <xdr:spPr>
        <a:xfrm>
          <a:off x="20383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28956</xdr:rowOff>
    </xdr:from>
    <xdr:to>
      <xdr:col>111</xdr:col>
      <xdr:colOff>177800</xdr:colOff>
      <xdr:row>86</xdr:row>
      <xdr:rowOff>28956</xdr:rowOff>
    </xdr:to>
    <xdr:cxnSp macro="">
      <xdr:nvCxnSpPr>
        <xdr:cNvPr id="688" name="直線コネクタ 687"/>
        <xdr:cNvCxnSpPr/>
      </xdr:nvCxnSpPr>
      <xdr:spPr>
        <a:xfrm>
          <a:off x="20434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89"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90"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91"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70883</xdr:rowOff>
    </xdr:from>
    <xdr:ext cx="469744" cy="259045"/>
    <xdr:sp macro="" textlink="">
      <xdr:nvSpPr>
        <xdr:cNvPr id="692" name="n_1mainValue【消防施設】&#10;一人当たり面積"/>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70883</xdr:rowOff>
    </xdr:from>
    <xdr:ext cx="469744" cy="259045"/>
    <xdr:sp macro="" textlink="">
      <xdr:nvSpPr>
        <xdr:cNvPr id="693" name="n_2mainValue【消防施設】&#10;一人当たり面積"/>
        <xdr:cNvSpPr txBox="1"/>
      </xdr:nvSpPr>
      <xdr:spPr>
        <a:xfrm>
          <a:off x="20199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19" name="直線コネクタ 718"/>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20"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21" name="直線コネクタ 720"/>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22"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23" name="直線コネクタ 72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24"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25" name="フローチャート: 判断 72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26" name="フローチャート: 判断 72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27" name="フローチャート: 判断 726"/>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28" name="フローチャート: 判断 727"/>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734" name="楕円 733"/>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735" name="【庁舎】&#10;有形固定資産減価償却率該当値テキスト"/>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736" name="楕円 735"/>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112123</xdr:rowOff>
    </xdr:to>
    <xdr:cxnSp macro="">
      <xdr:nvCxnSpPr>
        <xdr:cNvPr id="737" name="直線コネクタ 736"/>
        <xdr:cNvCxnSpPr/>
      </xdr:nvCxnSpPr>
      <xdr:spPr>
        <a:xfrm flipV="1">
          <a:off x="15481300" y="175951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738" name="楕円 737"/>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102</xdr:row>
      <xdr:rowOff>112123</xdr:rowOff>
    </xdr:to>
    <xdr:cxnSp macro="">
      <xdr:nvCxnSpPr>
        <xdr:cNvPr id="739" name="直線コネクタ 738"/>
        <xdr:cNvCxnSpPr/>
      </xdr:nvCxnSpPr>
      <xdr:spPr>
        <a:xfrm>
          <a:off x="14592300" y="175657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4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4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42"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743" name="n_1mainValue【庁舎】&#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744" name="n_2mainValue【庁舎】&#10;有形固定資産減価償却率"/>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5" name="直線コネクタ 7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6" name="テキスト ボックス 7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7" name="直線コネクタ 7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8" name="テキスト ボックス 7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9" name="直線コネクタ 7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0" name="テキスト ボックス 7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1" name="直線コネクタ 7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2" name="テキスト ボックス 7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3" name="直線コネクタ 7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4" name="テキスト ボックス 7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5" name="直線コネクタ 7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6" name="テキスト ボックス 7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70" name="直線コネクタ 769"/>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2" name="直線コネクタ 7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4" name="直線コネクタ 77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75"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76" name="フローチャート: 判断 775"/>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77" name="フローチャート: 判断 776"/>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78" name="フローチャート: 判断 77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79" name="フローチャート: 判断 77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785" name="楕円 784"/>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786" name="【庁舎】&#10;一人当たり面積該当値テキスト"/>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787" name="楕円 786"/>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164374</xdr:rowOff>
    </xdr:to>
    <xdr:cxnSp macro="">
      <xdr:nvCxnSpPr>
        <xdr:cNvPr id="788" name="直線コネクタ 787"/>
        <xdr:cNvCxnSpPr/>
      </xdr:nvCxnSpPr>
      <xdr:spPr>
        <a:xfrm>
          <a:off x="21323300" y="183348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89" name="楕円 788"/>
        <xdr:cNvSpPr/>
      </xdr:nvSpPr>
      <xdr:spPr>
        <a:xfrm>
          <a:off x="2038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161108</xdr:rowOff>
    </xdr:from>
    <xdr:to>
      <xdr:col>111</xdr:col>
      <xdr:colOff>177800</xdr:colOff>
      <xdr:row>106</xdr:row>
      <xdr:rowOff>161108</xdr:rowOff>
    </xdr:to>
    <xdr:cxnSp macro="">
      <xdr:nvCxnSpPr>
        <xdr:cNvPr id="790" name="直線コネクタ 789"/>
        <xdr:cNvCxnSpPr/>
      </xdr:nvCxnSpPr>
      <xdr:spPr>
        <a:xfrm>
          <a:off x="20434300" y="1833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91"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92"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9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794" name="n_1main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95" name="n_2main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類似団体平均と比較して、有形固定資産減価償却率は体育館・福祉施設・市民会館・一般廃棄物処理施設・消防施設では低い水準にある一方、図書館・保健センター・庁舎では高い水準にある。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ただし、消防施設が前年度から大きく下降しているのは一部事務組合（消防組合）の固定資産台帳整備に伴うものであり、本市所有資産である消防格納庫（減価償却率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超）については、個別施設計画に基づいた老朽化対策等に取り組んでいく予定である。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他の施設においても、多くは有形固定資産減価償却率が上昇傾向にあり、計画的な老朽化対策を行っていく必要がある。</a:t>
          </a:r>
        </a:p>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一般廃棄物処理施設の有形固定資産減価償却率は非常に低い水準となっているが、これは平成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年度のグリーンヒルまどか新設、平成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年度の大野城環境処理センター除却によるものである。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の数値については、修正が本表に未反映であるため、図書館に数値が存在しない等の現象が起きている。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っている。類似団体と比較し、特徴的な財源としては、大企業等の立地もなく、航空機燃料譲与税のみである。このため、本市の収入は個人市民税が中心であるため、税の徴収強化等を行い、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うち、人件費は類似団体の中でも最も低い団体である一方、補助費等については高い水準となっている。公債費を除いたその他の経費については、類似団体を下回っており、フルコスト診断等を用いた行政評価システムの効果と考えられる。</a:t>
          </a:r>
        </a:p>
        <a:p>
          <a:r>
            <a:rPr kumimoji="1" lang="ja-JP" altLang="en-US" sz="1300">
              <a:latin typeface="ＭＳ Ｐゴシック" panose="020B0600070205080204" pitchFamily="50" charset="-128"/>
              <a:ea typeface="ＭＳ Ｐゴシック" panose="020B0600070205080204" pitchFamily="50" charset="-128"/>
            </a:rPr>
            <a:t>　公債費は類似団体平均を下回っているが、連続立体交差事業等により市債借入が増加する可能性があるため、繰上償還等を行い、将来への負担を軽減するように努めていく。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60</xdr:row>
      <xdr:rowOff>136398</xdr:rowOff>
    </xdr:to>
    <xdr:cxnSp macro="">
      <xdr:nvCxnSpPr>
        <xdr:cNvPr id="130" name="直線コネクタ 129"/>
        <xdr:cNvCxnSpPr/>
      </xdr:nvCxnSpPr>
      <xdr:spPr>
        <a:xfrm>
          <a:off x="4114800" y="103992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78486</xdr:rowOff>
    </xdr:from>
    <xdr:to>
      <xdr:col>19</xdr:col>
      <xdr:colOff>133350</xdr:colOff>
      <xdr:row>60</xdr:row>
      <xdr:rowOff>112268</xdr:rowOff>
    </xdr:to>
    <xdr:cxnSp macro="">
      <xdr:nvCxnSpPr>
        <xdr:cNvPr id="133" name="直線コネクタ 132"/>
        <xdr:cNvCxnSpPr/>
      </xdr:nvCxnSpPr>
      <xdr:spPr>
        <a:xfrm>
          <a:off x="3225800" y="103654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78486</xdr:rowOff>
    </xdr:to>
    <xdr:cxnSp macro="">
      <xdr:nvCxnSpPr>
        <xdr:cNvPr id="136" name="直線コネクタ 135"/>
        <xdr:cNvCxnSpPr/>
      </xdr:nvCxnSpPr>
      <xdr:spPr>
        <a:xfrm>
          <a:off x="2336800" y="103075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61</xdr:row>
      <xdr:rowOff>42164</xdr:rowOff>
    </xdr:to>
    <xdr:cxnSp macro="">
      <xdr:nvCxnSpPr>
        <xdr:cNvPr id="139" name="直線コネクタ 138"/>
        <xdr:cNvCxnSpPr/>
      </xdr:nvCxnSpPr>
      <xdr:spPr>
        <a:xfrm flipV="1">
          <a:off x="1447800" y="103075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51" name="楕円 150"/>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52" name="テキスト ボックス 151"/>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27686</xdr:rowOff>
    </xdr:from>
    <xdr:to>
      <xdr:col>15</xdr:col>
      <xdr:colOff>133350</xdr:colOff>
      <xdr:row>60</xdr:row>
      <xdr:rowOff>129286</xdr:rowOff>
    </xdr:to>
    <xdr:sp macro="" textlink="">
      <xdr:nvSpPr>
        <xdr:cNvPr id="153" name="楕円 152"/>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139463</xdr:rowOff>
    </xdr:from>
    <xdr:ext cx="762000" cy="259045"/>
    <xdr:sp macro="" textlink="">
      <xdr:nvSpPr>
        <xdr:cNvPr id="154" name="テキスト ボックス 153"/>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7" name="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58" name="テキスト ボックス 157"/>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類似団体の中でも最も低い団体で、今後も住民サービスとの均衡を崩さないように配慮しながら経常的な義務的経費の削減に努めていく。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136178</xdr:rowOff>
    </xdr:from>
    <xdr:to>
      <xdr:col>23</xdr:col>
      <xdr:colOff>133350</xdr:colOff>
      <xdr:row>81</xdr:row>
      <xdr:rowOff>161153</xdr:rowOff>
    </xdr:to>
    <xdr:cxnSp macro="">
      <xdr:nvCxnSpPr>
        <xdr:cNvPr id="193" name="直線コネクタ 192"/>
        <xdr:cNvCxnSpPr/>
      </xdr:nvCxnSpPr>
      <xdr:spPr>
        <a:xfrm>
          <a:off x="4114800" y="14023628"/>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113268</xdr:rowOff>
    </xdr:from>
    <xdr:to>
      <xdr:col>19</xdr:col>
      <xdr:colOff>133350</xdr:colOff>
      <xdr:row>81</xdr:row>
      <xdr:rowOff>136178</xdr:rowOff>
    </xdr:to>
    <xdr:cxnSp macro="">
      <xdr:nvCxnSpPr>
        <xdr:cNvPr id="196" name="直線コネクタ 195"/>
        <xdr:cNvCxnSpPr/>
      </xdr:nvCxnSpPr>
      <xdr:spPr>
        <a:xfrm>
          <a:off x="3225800" y="14000718"/>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113268</xdr:rowOff>
    </xdr:from>
    <xdr:to>
      <xdr:col>15</xdr:col>
      <xdr:colOff>82550</xdr:colOff>
      <xdr:row>81</xdr:row>
      <xdr:rowOff>131741</xdr:rowOff>
    </xdr:to>
    <xdr:cxnSp macro="">
      <xdr:nvCxnSpPr>
        <xdr:cNvPr id="199" name="直線コネクタ 198"/>
        <xdr:cNvCxnSpPr/>
      </xdr:nvCxnSpPr>
      <xdr:spPr>
        <a:xfrm flipV="1">
          <a:off x="2336800" y="14000718"/>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80290</xdr:rowOff>
    </xdr:from>
    <xdr:to>
      <xdr:col>11</xdr:col>
      <xdr:colOff>31750</xdr:colOff>
      <xdr:row>81</xdr:row>
      <xdr:rowOff>131741</xdr:rowOff>
    </xdr:to>
    <xdr:cxnSp macro="">
      <xdr:nvCxnSpPr>
        <xdr:cNvPr id="202" name="直線コネクタ 201"/>
        <xdr:cNvCxnSpPr/>
      </xdr:nvCxnSpPr>
      <xdr:spPr>
        <a:xfrm>
          <a:off x="1447800" y="13967740"/>
          <a:ext cx="8890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110353</xdr:rowOff>
    </xdr:from>
    <xdr:to>
      <xdr:col>23</xdr:col>
      <xdr:colOff>184150</xdr:colOff>
      <xdr:row>82</xdr:row>
      <xdr:rowOff>40503</xdr:rowOff>
    </xdr:to>
    <xdr:sp macro="" textlink="">
      <xdr:nvSpPr>
        <xdr:cNvPr id="212" name="楕円 211"/>
        <xdr:cNvSpPr/>
      </xdr:nvSpPr>
      <xdr:spPr>
        <a:xfrm>
          <a:off x="4902200" y="13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31630</xdr:rowOff>
    </xdr:from>
    <xdr:ext cx="762000" cy="259045"/>
    <xdr:sp macro="" textlink="">
      <xdr:nvSpPr>
        <xdr:cNvPr id="213" name="人件費・物件費等の状況該当値テキスト"/>
        <xdr:cNvSpPr txBox="1"/>
      </xdr:nvSpPr>
      <xdr:spPr>
        <a:xfrm>
          <a:off x="5041900" y="1391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85378</xdr:rowOff>
    </xdr:from>
    <xdr:to>
      <xdr:col>19</xdr:col>
      <xdr:colOff>184150</xdr:colOff>
      <xdr:row>82</xdr:row>
      <xdr:rowOff>15528</xdr:rowOff>
    </xdr:to>
    <xdr:sp macro="" textlink="">
      <xdr:nvSpPr>
        <xdr:cNvPr id="214" name="楕円 213"/>
        <xdr:cNvSpPr/>
      </xdr:nvSpPr>
      <xdr:spPr>
        <a:xfrm>
          <a:off x="4064000" y="139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25705</xdr:rowOff>
    </xdr:from>
    <xdr:ext cx="736600" cy="259045"/>
    <xdr:sp macro="" textlink="">
      <xdr:nvSpPr>
        <xdr:cNvPr id="215" name="テキスト ボックス 214"/>
        <xdr:cNvSpPr txBox="1"/>
      </xdr:nvSpPr>
      <xdr:spPr>
        <a:xfrm>
          <a:off x="3733800" y="137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62468</xdr:rowOff>
    </xdr:from>
    <xdr:to>
      <xdr:col>15</xdr:col>
      <xdr:colOff>133350</xdr:colOff>
      <xdr:row>81</xdr:row>
      <xdr:rowOff>164068</xdr:rowOff>
    </xdr:to>
    <xdr:sp macro="" textlink="">
      <xdr:nvSpPr>
        <xdr:cNvPr id="216" name="楕円 215"/>
        <xdr:cNvSpPr/>
      </xdr:nvSpPr>
      <xdr:spPr>
        <a:xfrm>
          <a:off x="3175000" y="139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2795</xdr:rowOff>
    </xdr:from>
    <xdr:ext cx="762000" cy="259045"/>
    <xdr:sp macro="" textlink="">
      <xdr:nvSpPr>
        <xdr:cNvPr id="217" name="テキスト ボックス 216"/>
        <xdr:cNvSpPr txBox="1"/>
      </xdr:nvSpPr>
      <xdr:spPr>
        <a:xfrm>
          <a:off x="2844800" y="1371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80941</xdr:rowOff>
    </xdr:from>
    <xdr:to>
      <xdr:col>11</xdr:col>
      <xdr:colOff>82550</xdr:colOff>
      <xdr:row>82</xdr:row>
      <xdr:rowOff>11091</xdr:rowOff>
    </xdr:to>
    <xdr:sp macro="" textlink="">
      <xdr:nvSpPr>
        <xdr:cNvPr id="218" name="楕円 217"/>
        <xdr:cNvSpPr/>
      </xdr:nvSpPr>
      <xdr:spPr>
        <a:xfrm>
          <a:off x="2286000" y="139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21268</xdr:rowOff>
    </xdr:from>
    <xdr:ext cx="762000" cy="259045"/>
    <xdr:sp macro="" textlink="">
      <xdr:nvSpPr>
        <xdr:cNvPr id="219" name="テキスト ボックス 218"/>
        <xdr:cNvSpPr txBox="1"/>
      </xdr:nvSpPr>
      <xdr:spPr>
        <a:xfrm>
          <a:off x="1955800" y="137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29490</xdr:rowOff>
    </xdr:from>
    <xdr:to>
      <xdr:col>7</xdr:col>
      <xdr:colOff>31750</xdr:colOff>
      <xdr:row>81</xdr:row>
      <xdr:rowOff>131090</xdr:rowOff>
    </xdr:to>
    <xdr:sp macro="" textlink="">
      <xdr:nvSpPr>
        <xdr:cNvPr id="220" name="楕円 219"/>
        <xdr:cNvSpPr/>
      </xdr:nvSpPr>
      <xdr:spPr>
        <a:xfrm>
          <a:off x="1397000" y="139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141267</xdr:rowOff>
    </xdr:from>
    <xdr:ext cx="762000" cy="259045"/>
    <xdr:sp macro="" textlink="">
      <xdr:nvSpPr>
        <xdr:cNvPr id="221" name="テキスト ボックス 220"/>
        <xdr:cNvSpPr txBox="1"/>
      </xdr:nvSpPr>
      <xdr:spPr>
        <a:xfrm>
          <a:off x="1066800" y="136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類似団体の平均を上回っている。職員構成の変動等により高い水準となっているが、今後とも他の自治体の状況も踏まえ、給与制度・運用・水準の適正化に努めていく。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87086</xdr:rowOff>
    </xdr:from>
    <xdr:to>
      <xdr:col>81</xdr:col>
      <xdr:colOff>44450</xdr:colOff>
      <xdr:row>90</xdr:row>
      <xdr:rowOff>19050</xdr:rowOff>
    </xdr:to>
    <xdr:cxnSp macro="">
      <xdr:nvCxnSpPr>
        <xdr:cNvPr id="257" name="直線コネクタ 256"/>
        <xdr:cNvCxnSpPr/>
      </xdr:nvCxnSpPr>
      <xdr:spPr>
        <a:xfrm flipV="1">
          <a:off x="16179800" y="153461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121557</xdr:rowOff>
    </xdr:from>
    <xdr:to>
      <xdr:col>77</xdr:col>
      <xdr:colOff>44450</xdr:colOff>
      <xdr:row>90</xdr:row>
      <xdr:rowOff>19050</xdr:rowOff>
    </xdr:to>
    <xdr:cxnSp macro="">
      <xdr:nvCxnSpPr>
        <xdr:cNvPr id="260" name="直線コネクタ 259"/>
        <xdr:cNvCxnSpPr/>
      </xdr:nvCxnSpPr>
      <xdr:spPr>
        <a:xfrm>
          <a:off x="15290800" y="153806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121557</xdr:rowOff>
    </xdr:from>
    <xdr:to>
      <xdr:col>72</xdr:col>
      <xdr:colOff>203200</xdr:colOff>
      <xdr:row>90</xdr:row>
      <xdr:rowOff>1814</xdr:rowOff>
    </xdr:to>
    <xdr:cxnSp macro="">
      <xdr:nvCxnSpPr>
        <xdr:cNvPr id="263" name="直線コネクタ 262"/>
        <xdr:cNvCxnSpPr/>
      </xdr:nvCxnSpPr>
      <xdr:spPr>
        <a:xfrm flipV="1">
          <a:off x="14401800" y="153806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121557</xdr:rowOff>
    </xdr:from>
    <xdr:to>
      <xdr:col>68</xdr:col>
      <xdr:colOff>152400</xdr:colOff>
      <xdr:row>90</xdr:row>
      <xdr:rowOff>1814</xdr:rowOff>
    </xdr:to>
    <xdr:cxnSp macro="">
      <xdr:nvCxnSpPr>
        <xdr:cNvPr id="266" name="直線コネクタ 265"/>
        <xdr:cNvCxnSpPr/>
      </xdr:nvCxnSpPr>
      <xdr:spPr>
        <a:xfrm>
          <a:off x="13512800" y="153806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6" name="楕円 275"/>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8363</xdr:rowOff>
    </xdr:from>
    <xdr:ext cx="762000" cy="259045"/>
    <xdr:sp macro="" textlink="">
      <xdr:nvSpPr>
        <xdr:cNvPr id="277" name="給与水準   （国との比較）該当値テキスト"/>
        <xdr:cNvSpPr txBox="1"/>
      </xdr:nvSpPr>
      <xdr:spPr>
        <a:xfrm>
          <a:off x="17106900" y="1526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78" name="楕円 277"/>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54627</xdr:rowOff>
    </xdr:from>
    <xdr:ext cx="736600" cy="259045"/>
    <xdr:sp macro="" textlink="">
      <xdr:nvSpPr>
        <xdr:cNvPr id="279" name="テキスト ボックス 27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0" name="楕円 279"/>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1" name="テキスト ボックス 280"/>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2" name="楕円 281"/>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3" name="テキスト ボックス 282"/>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4" name="楕円 283"/>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5" name="テキスト ボックス 284"/>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類似団体の中でも３番目に低い団体となっている。今後も住民サービスとの均衡を崩さないように配慮しながら適正な定員管理に努めていく。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36513</xdr:rowOff>
    </xdr:from>
    <xdr:to>
      <xdr:col>81</xdr:col>
      <xdr:colOff>44450</xdr:colOff>
      <xdr:row>58</xdr:row>
      <xdr:rowOff>64664</xdr:rowOff>
    </xdr:to>
    <xdr:cxnSp macro="">
      <xdr:nvCxnSpPr>
        <xdr:cNvPr id="320" name="直線コネクタ 319"/>
        <xdr:cNvCxnSpPr/>
      </xdr:nvCxnSpPr>
      <xdr:spPr>
        <a:xfrm>
          <a:off x="16179800" y="998061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34502</xdr:rowOff>
    </xdr:from>
    <xdr:to>
      <xdr:col>77</xdr:col>
      <xdr:colOff>44450</xdr:colOff>
      <xdr:row>58</xdr:row>
      <xdr:rowOff>36513</xdr:rowOff>
    </xdr:to>
    <xdr:cxnSp macro="">
      <xdr:nvCxnSpPr>
        <xdr:cNvPr id="323" name="直線コネクタ 322"/>
        <xdr:cNvCxnSpPr/>
      </xdr:nvCxnSpPr>
      <xdr:spPr>
        <a:xfrm>
          <a:off x="15290800" y="997860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34502</xdr:rowOff>
    </xdr:from>
    <xdr:to>
      <xdr:col>72</xdr:col>
      <xdr:colOff>203200</xdr:colOff>
      <xdr:row>58</xdr:row>
      <xdr:rowOff>42545</xdr:rowOff>
    </xdr:to>
    <xdr:cxnSp macro="">
      <xdr:nvCxnSpPr>
        <xdr:cNvPr id="326" name="直線コネクタ 325"/>
        <xdr:cNvCxnSpPr/>
      </xdr:nvCxnSpPr>
      <xdr:spPr>
        <a:xfrm flipV="1">
          <a:off x="14401800" y="99786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10371</xdr:rowOff>
    </xdr:from>
    <xdr:to>
      <xdr:col>68</xdr:col>
      <xdr:colOff>152400</xdr:colOff>
      <xdr:row>58</xdr:row>
      <xdr:rowOff>42545</xdr:rowOff>
    </xdr:to>
    <xdr:cxnSp macro="">
      <xdr:nvCxnSpPr>
        <xdr:cNvPr id="329" name="直線コネクタ 328"/>
        <xdr:cNvCxnSpPr/>
      </xdr:nvCxnSpPr>
      <xdr:spPr>
        <a:xfrm>
          <a:off x="13512800" y="995447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13864</xdr:rowOff>
    </xdr:from>
    <xdr:to>
      <xdr:col>81</xdr:col>
      <xdr:colOff>95250</xdr:colOff>
      <xdr:row>58</xdr:row>
      <xdr:rowOff>115464</xdr:rowOff>
    </xdr:to>
    <xdr:sp macro="" textlink="">
      <xdr:nvSpPr>
        <xdr:cNvPr id="339" name="楕円 338"/>
        <xdr:cNvSpPr/>
      </xdr:nvSpPr>
      <xdr:spPr>
        <a:xfrm>
          <a:off x="169672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106591</xdr:rowOff>
    </xdr:from>
    <xdr:ext cx="762000" cy="259045"/>
    <xdr:sp macro="" textlink="">
      <xdr:nvSpPr>
        <xdr:cNvPr id="340" name="定員管理の状況該当値テキスト"/>
        <xdr:cNvSpPr txBox="1"/>
      </xdr:nvSpPr>
      <xdr:spPr>
        <a:xfrm>
          <a:off x="17106900" y="987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157163</xdr:rowOff>
    </xdr:from>
    <xdr:to>
      <xdr:col>77</xdr:col>
      <xdr:colOff>95250</xdr:colOff>
      <xdr:row>58</xdr:row>
      <xdr:rowOff>87313</xdr:rowOff>
    </xdr:to>
    <xdr:sp macro="" textlink="">
      <xdr:nvSpPr>
        <xdr:cNvPr id="341" name="楕円 340"/>
        <xdr:cNvSpPr/>
      </xdr:nvSpPr>
      <xdr:spPr>
        <a:xfrm>
          <a:off x="16129000" y="9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97490</xdr:rowOff>
    </xdr:from>
    <xdr:ext cx="736600" cy="259045"/>
    <xdr:sp macro="" textlink="">
      <xdr:nvSpPr>
        <xdr:cNvPr id="342" name="テキスト ボックス 341"/>
        <xdr:cNvSpPr txBox="1"/>
      </xdr:nvSpPr>
      <xdr:spPr>
        <a:xfrm>
          <a:off x="15798800" y="9698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155152</xdr:rowOff>
    </xdr:from>
    <xdr:to>
      <xdr:col>73</xdr:col>
      <xdr:colOff>44450</xdr:colOff>
      <xdr:row>58</xdr:row>
      <xdr:rowOff>85302</xdr:rowOff>
    </xdr:to>
    <xdr:sp macro="" textlink="">
      <xdr:nvSpPr>
        <xdr:cNvPr id="343" name="楕円 342"/>
        <xdr:cNvSpPr/>
      </xdr:nvSpPr>
      <xdr:spPr>
        <a:xfrm>
          <a:off x="15240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95479</xdr:rowOff>
    </xdr:from>
    <xdr:ext cx="762000" cy="259045"/>
    <xdr:sp macro="" textlink="">
      <xdr:nvSpPr>
        <xdr:cNvPr id="344" name="テキスト ボックス 343"/>
        <xdr:cNvSpPr txBox="1"/>
      </xdr:nvSpPr>
      <xdr:spPr>
        <a:xfrm>
          <a:off x="14909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163195</xdr:rowOff>
    </xdr:from>
    <xdr:to>
      <xdr:col>68</xdr:col>
      <xdr:colOff>203200</xdr:colOff>
      <xdr:row>58</xdr:row>
      <xdr:rowOff>93345</xdr:rowOff>
    </xdr:to>
    <xdr:sp macro="" textlink="">
      <xdr:nvSpPr>
        <xdr:cNvPr id="345" name="楕円 344"/>
        <xdr:cNvSpPr/>
      </xdr:nvSpPr>
      <xdr:spPr>
        <a:xfrm>
          <a:off x="14351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103522</xdr:rowOff>
    </xdr:from>
    <xdr:ext cx="762000" cy="259045"/>
    <xdr:sp macro="" textlink="">
      <xdr:nvSpPr>
        <xdr:cNvPr id="346" name="テキスト ボックス 345"/>
        <xdr:cNvSpPr txBox="1"/>
      </xdr:nvSpPr>
      <xdr:spPr>
        <a:xfrm>
          <a:off x="14020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131021</xdr:rowOff>
    </xdr:from>
    <xdr:to>
      <xdr:col>64</xdr:col>
      <xdr:colOff>152400</xdr:colOff>
      <xdr:row>58</xdr:row>
      <xdr:rowOff>61171</xdr:rowOff>
    </xdr:to>
    <xdr:sp macro="" textlink="">
      <xdr:nvSpPr>
        <xdr:cNvPr id="347" name="楕円 346"/>
        <xdr:cNvSpPr/>
      </xdr:nvSpPr>
      <xdr:spPr>
        <a:xfrm>
          <a:off x="13462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71348</xdr:rowOff>
    </xdr:from>
    <xdr:ext cx="762000" cy="259045"/>
    <xdr:sp macro="" textlink="">
      <xdr:nvSpPr>
        <xdr:cNvPr id="348" name="テキスト ボックス 347"/>
        <xdr:cNvSpPr txBox="1"/>
      </xdr:nvSpPr>
      <xdr:spPr>
        <a:xfrm>
          <a:off x="13131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実質公債費比率は、減少傾向となっている。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市債の償還のピークを過ぎたこと、また、繰上償還を積極的に実施し、市債残高の圧縮を図ったことによるものであるが、今後、連続立体交差事業等により市債の借入が増加する可能性があることから、市債借入の抑制や繰上償還を行いながら、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90932</xdr:rowOff>
    </xdr:from>
    <xdr:to>
      <xdr:col>81</xdr:col>
      <xdr:colOff>44450</xdr:colOff>
      <xdr:row>39</xdr:row>
      <xdr:rowOff>105410</xdr:rowOff>
    </xdr:to>
    <xdr:cxnSp macro="">
      <xdr:nvCxnSpPr>
        <xdr:cNvPr id="379" name="直線コネクタ 378"/>
        <xdr:cNvCxnSpPr/>
      </xdr:nvCxnSpPr>
      <xdr:spPr>
        <a:xfrm flipV="1">
          <a:off x="16179800" y="67774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158496</xdr:rowOff>
    </xdr:to>
    <xdr:cxnSp macro="">
      <xdr:nvCxnSpPr>
        <xdr:cNvPr id="382" name="直線コネクタ 381"/>
        <xdr:cNvCxnSpPr/>
      </xdr:nvCxnSpPr>
      <xdr:spPr>
        <a:xfrm flipV="1">
          <a:off x="15290800" y="67919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40</xdr:row>
      <xdr:rowOff>83566</xdr:rowOff>
    </xdr:to>
    <xdr:cxnSp macro="">
      <xdr:nvCxnSpPr>
        <xdr:cNvPr id="385" name="直線コネクタ 384"/>
        <xdr:cNvCxnSpPr/>
      </xdr:nvCxnSpPr>
      <xdr:spPr>
        <a:xfrm flipV="1">
          <a:off x="14401800" y="68450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83566</xdr:rowOff>
    </xdr:from>
    <xdr:to>
      <xdr:col>68</xdr:col>
      <xdr:colOff>152400</xdr:colOff>
      <xdr:row>41</xdr:row>
      <xdr:rowOff>8636</xdr:rowOff>
    </xdr:to>
    <xdr:cxnSp macro="">
      <xdr:nvCxnSpPr>
        <xdr:cNvPr id="388" name="直線コネクタ 387"/>
        <xdr:cNvCxnSpPr/>
      </xdr:nvCxnSpPr>
      <xdr:spPr>
        <a:xfrm flipV="1">
          <a:off x="13512800" y="69415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40132</xdr:rowOff>
    </xdr:from>
    <xdr:to>
      <xdr:col>81</xdr:col>
      <xdr:colOff>95250</xdr:colOff>
      <xdr:row>39</xdr:row>
      <xdr:rowOff>141732</xdr:rowOff>
    </xdr:to>
    <xdr:sp macro="" textlink="">
      <xdr:nvSpPr>
        <xdr:cNvPr id="398" name="楕円 397"/>
        <xdr:cNvSpPr/>
      </xdr:nvSpPr>
      <xdr:spPr>
        <a:xfrm>
          <a:off x="169672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56659</xdr:rowOff>
    </xdr:from>
    <xdr:ext cx="762000" cy="259045"/>
    <xdr:sp macro="" textlink="">
      <xdr:nvSpPr>
        <xdr:cNvPr id="399" name="公債費負担の状況該当値テキスト"/>
        <xdr:cNvSpPr txBox="1"/>
      </xdr:nvSpPr>
      <xdr:spPr>
        <a:xfrm>
          <a:off x="17106900" y="65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0" name="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107696</xdr:rowOff>
    </xdr:from>
    <xdr:to>
      <xdr:col>73</xdr:col>
      <xdr:colOff>44450</xdr:colOff>
      <xdr:row>40</xdr:row>
      <xdr:rowOff>37846</xdr:rowOff>
    </xdr:to>
    <xdr:sp macro="" textlink="">
      <xdr:nvSpPr>
        <xdr:cNvPr id="402" name="楕円 401"/>
        <xdr:cNvSpPr/>
      </xdr:nvSpPr>
      <xdr:spPr>
        <a:xfrm>
          <a:off x="15240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48023</xdr:rowOff>
    </xdr:from>
    <xdr:ext cx="762000" cy="259045"/>
    <xdr:sp macro="" textlink="">
      <xdr:nvSpPr>
        <xdr:cNvPr id="403" name="テキスト ボックス 402"/>
        <xdr:cNvSpPr txBox="1"/>
      </xdr:nvSpPr>
      <xdr:spPr>
        <a:xfrm>
          <a:off x="14909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32766</xdr:rowOff>
    </xdr:from>
    <xdr:to>
      <xdr:col>68</xdr:col>
      <xdr:colOff>203200</xdr:colOff>
      <xdr:row>40</xdr:row>
      <xdr:rowOff>134366</xdr:rowOff>
    </xdr:to>
    <xdr:sp macro="" textlink="">
      <xdr:nvSpPr>
        <xdr:cNvPr id="404" name="楕円 403"/>
        <xdr:cNvSpPr/>
      </xdr:nvSpPr>
      <xdr:spPr>
        <a:xfrm>
          <a:off x="14351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144543</xdr:rowOff>
    </xdr:from>
    <xdr:ext cx="762000" cy="259045"/>
    <xdr:sp macro="" textlink="">
      <xdr:nvSpPr>
        <xdr:cNvPr id="405" name="テキスト ボックス 404"/>
        <xdr:cNvSpPr txBox="1"/>
      </xdr:nvSpPr>
      <xdr:spPr>
        <a:xfrm>
          <a:off x="14020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06" name="楕円 405"/>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07" name="テキスト ボックス 406"/>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充当可能財源が将来負担額を上回っている。今後とも住民サービスを低下させることなく、将来負担の適正化に努めていく。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人口千人当たり職員数が類似団体のなかで最も低いため、経常収支比率の人件費は低くなっている。今後とも住民サービスとの均衡を崩さないよう配慮しながら、人件費の抑制に努める。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5080</xdr:rowOff>
    </xdr:to>
    <xdr:cxnSp macro="">
      <xdr:nvCxnSpPr>
        <xdr:cNvPr id="66" name="直線コネクタ 65"/>
        <xdr:cNvCxnSpPr/>
      </xdr:nvCxnSpPr>
      <xdr:spPr>
        <a:xfrm>
          <a:off x="3987800" y="582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12700</xdr:rowOff>
    </xdr:to>
    <xdr:cxnSp macro="">
      <xdr:nvCxnSpPr>
        <xdr:cNvPr id="69" name="直線コネクタ 68"/>
        <xdr:cNvCxnSpPr/>
      </xdr:nvCxnSpPr>
      <xdr:spPr>
        <a:xfrm flipV="1">
          <a:off x="3098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34</xdr:row>
      <xdr:rowOff>12700</xdr:rowOff>
    </xdr:to>
    <xdr:cxnSp macro="">
      <xdr:nvCxnSpPr>
        <xdr:cNvPr id="72" name="直線コネクタ 71"/>
        <xdr:cNvCxnSpPr/>
      </xdr:nvCxnSpPr>
      <xdr:spPr>
        <a:xfrm>
          <a:off x="2209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xdr:cNvCxnSpPr/>
      </xdr:nvCxnSpPr>
      <xdr:spPr>
        <a:xfrm flipV="1">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物件費に係る経常収支比率は、類似団体平均とほぼ同じ値となっている。今後も住民サービスを低下させないように配慮しながら物件費の抑制に努める。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113284</xdr:rowOff>
    </xdr:to>
    <xdr:cxnSp macro="">
      <xdr:nvCxnSpPr>
        <xdr:cNvPr id="125" name="直線コネクタ 124"/>
        <xdr:cNvCxnSpPr/>
      </xdr:nvCxnSpPr>
      <xdr:spPr>
        <a:xfrm flipV="1">
          <a:off x="15671800" y="2847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113284</xdr:rowOff>
    </xdr:to>
    <xdr:cxnSp macro="">
      <xdr:nvCxnSpPr>
        <xdr:cNvPr id="128" name="直線コネクタ 127"/>
        <xdr:cNvCxnSpPr/>
      </xdr:nvCxnSpPr>
      <xdr:spPr>
        <a:xfrm>
          <a:off x="14782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16</xdr:row>
      <xdr:rowOff>76708</xdr:rowOff>
    </xdr:to>
    <xdr:cxnSp macro="">
      <xdr:nvCxnSpPr>
        <xdr:cNvPr id="131" name="直線コネクタ 130"/>
        <xdr:cNvCxnSpPr/>
      </xdr:nvCxnSpPr>
      <xdr:spPr>
        <a:xfrm>
          <a:off x="13893800" y="25730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19558</xdr:rowOff>
    </xdr:to>
    <xdr:cxnSp macro="">
      <xdr:nvCxnSpPr>
        <xdr:cNvPr id="134" name="直線コネクタ 133"/>
        <xdr:cNvCxnSpPr/>
      </xdr:nvCxnSpPr>
      <xdr:spPr>
        <a:xfrm flipV="1">
          <a:off x="13004800" y="2573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47" name="テキスト ボックス 146"/>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9" name="テキスト ボックス 148"/>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2" name="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が、施設型給付費や障害児通所給付費、障害福祉サービス等給付費の伸びにより上昇傾向にある。今後も資格審査等の適正化を図ることで上昇傾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23585</xdr:rowOff>
    </xdr:to>
    <xdr:cxnSp macro="">
      <xdr:nvCxnSpPr>
        <xdr:cNvPr id="188" name="直線コネクタ 187"/>
        <xdr:cNvCxnSpPr/>
      </xdr:nvCxnSpPr>
      <xdr:spPr>
        <a:xfrm>
          <a:off x="3987800" y="962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91" name="直線コネクタ 190"/>
        <xdr:cNvCxnSpPr/>
      </xdr:nvCxnSpPr>
      <xdr:spPr>
        <a:xfrm>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12700</xdr:rowOff>
    </xdr:to>
    <xdr:cxnSp macro="">
      <xdr:nvCxnSpPr>
        <xdr:cNvPr id="194" name="直線コネクタ 193"/>
        <xdr:cNvCxnSpPr/>
      </xdr:nvCxnSpPr>
      <xdr:spPr>
        <a:xfrm>
          <a:off x="2209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140607</xdr:rowOff>
    </xdr:to>
    <xdr:cxnSp macro="">
      <xdr:nvCxnSpPr>
        <xdr:cNvPr id="197" name="直線コネクタ 196"/>
        <xdr:cNvCxnSpPr/>
      </xdr:nvCxnSpPr>
      <xdr:spPr>
        <a:xfrm>
          <a:off x="1320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8"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0" name="テキスト ボックス 209"/>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16" name="テキスト ボックス 21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その他に係る経常収支比率は、類似団体を下回っており、ほぼ横ばいで推移している。特別会計への繰出金が増加傾向にあることから今後も予算や事業計画等の適正管理を促すことで抑制に努める。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14333</xdr:rowOff>
    </xdr:to>
    <xdr:cxnSp macro="">
      <xdr:nvCxnSpPr>
        <xdr:cNvPr id="251" name="直線コネクタ 250"/>
        <xdr:cNvCxnSpPr/>
      </xdr:nvCxnSpPr>
      <xdr:spPr>
        <a:xfrm>
          <a:off x="15671800" y="94375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7801</xdr:rowOff>
    </xdr:to>
    <xdr:cxnSp macro="">
      <xdr:nvCxnSpPr>
        <xdr:cNvPr id="254" name="直線コネクタ 253"/>
        <xdr:cNvCxnSpPr/>
      </xdr:nvCxnSpPr>
      <xdr:spPr>
        <a:xfrm>
          <a:off x="14782800" y="94179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159657</xdr:rowOff>
    </xdr:to>
    <xdr:cxnSp macro="">
      <xdr:nvCxnSpPr>
        <xdr:cNvPr id="257" name="直線コネクタ 256"/>
        <xdr:cNvCxnSpPr/>
      </xdr:nvCxnSpPr>
      <xdr:spPr>
        <a:xfrm>
          <a:off x="13893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133531</xdr:rowOff>
    </xdr:from>
    <xdr:to>
      <xdr:col>69</xdr:col>
      <xdr:colOff>92075</xdr:colOff>
      <xdr:row>54</xdr:row>
      <xdr:rowOff>159657</xdr:rowOff>
    </xdr:to>
    <xdr:cxnSp macro="">
      <xdr:nvCxnSpPr>
        <xdr:cNvPr id="260" name="直線コネクタ 259"/>
        <xdr:cNvCxnSpPr/>
      </xdr:nvCxnSpPr>
      <xdr:spPr>
        <a:xfrm>
          <a:off x="13004800" y="9391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134983</xdr:rowOff>
    </xdr:from>
    <xdr:to>
      <xdr:col>82</xdr:col>
      <xdr:colOff>158750</xdr:colOff>
      <xdr:row>55</xdr:row>
      <xdr:rowOff>65133</xdr:rowOff>
    </xdr:to>
    <xdr:sp macro="" textlink="">
      <xdr:nvSpPr>
        <xdr:cNvPr id="270" name="楕円 269"/>
        <xdr:cNvSpPr/>
      </xdr:nvSpPr>
      <xdr:spPr>
        <a:xfrm>
          <a:off x="164592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151510</xdr:rowOff>
    </xdr:from>
    <xdr:ext cx="762000" cy="259045"/>
    <xdr:sp macro="" textlink="">
      <xdr:nvSpPr>
        <xdr:cNvPr id="271" name="その他該当値テキスト"/>
        <xdr:cNvSpPr txBox="1"/>
      </xdr:nvSpPr>
      <xdr:spPr>
        <a:xfrm>
          <a:off x="16598900" y="923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2" name="楕円 271"/>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3" name="テキスト ボックス 272"/>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4" name="楕円 273"/>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5" name="テキスト ボックス 274"/>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6" name="楕円 275"/>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7" name="テキスト ボックス 276"/>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82731</xdr:rowOff>
    </xdr:from>
    <xdr:to>
      <xdr:col>65</xdr:col>
      <xdr:colOff>53975</xdr:colOff>
      <xdr:row>55</xdr:row>
      <xdr:rowOff>12881</xdr:rowOff>
    </xdr:to>
    <xdr:sp macro="" textlink="">
      <xdr:nvSpPr>
        <xdr:cNvPr id="278" name="楕円 277"/>
        <xdr:cNvSpPr/>
      </xdr:nvSpPr>
      <xdr:spPr>
        <a:xfrm>
          <a:off x="12954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23058</xdr:rowOff>
    </xdr:from>
    <xdr:ext cx="762000" cy="259045"/>
    <xdr:sp macro="" textlink="">
      <xdr:nvSpPr>
        <xdr:cNvPr id="279" name="テキスト ボックス 278"/>
        <xdr:cNvSpPr txBox="1"/>
      </xdr:nvSpPr>
      <xdr:spPr>
        <a:xfrm>
          <a:off x="12623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補助費等に係る経常収支比率は、類似団体の中でも高い水準となっている。これは、ごみ処理や消防などを積極的に近隣市町と一部事務組合を構成し、実施しているためである。</a:t>
          </a:r>
        </a:p>
        <a:p>
          <a:r>
            <a:rPr kumimoji="1" lang="ja-JP" altLang="en-US" sz="1300">
              <a:latin typeface="ＭＳ Ｐゴシック" panose="020B0600070205080204" pitchFamily="50" charset="-128"/>
              <a:ea typeface="ＭＳ Ｐゴシック" panose="020B0600070205080204" pitchFamily="50" charset="-128"/>
            </a:rPr>
            <a:t>　今後とも、一部事務組合に対し、予算や事業計画等の適正管理を促すことで抑制に努める。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166188</xdr:rowOff>
    </xdr:from>
    <xdr:to>
      <xdr:col>82</xdr:col>
      <xdr:colOff>107950</xdr:colOff>
      <xdr:row>38</xdr:row>
      <xdr:rowOff>166188</xdr:rowOff>
    </xdr:to>
    <xdr:cxnSp macro="">
      <xdr:nvCxnSpPr>
        <xdr:cNvPr id="313" name="直線コネクタ 312"/>
        <xdr:cNvCxnSpPr/>
      </xdr:nvCxnSpPr>
      <xdr:spPr>
        <a:xfrm>
          <a:off x="15671800" y="6681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166188</xdr:rowOff>
    </xdr:from>
    <xdr:to>
      <xdr:col>78</xdr:col>
      <xdr:colOff>69850</xdr:colOff>
      <xdr:row>39</xdr:row>
      <xdr:rowOff>33927</xdr:rowOff>
    </xdr:to>
    <xdr:cxnSp macro="">
      <xdr:nvCxnSpPr>
        <xdr:cNvPr id="316" name="直線コネクタ 315"/>
        <xdr:cNvCxnSpPr/>
      </xdr:nvCxnSpPr>
      <xdr:spPr>
        <a:xfrm flipV="1">
          <a:off x="14782800" y="66812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33927</xdr:rowOff>
    </xdr:from>
    <xdr:to>
      <xdr:col>73</xdr:col>
      <xdr:colOff>180975</xdr:colOff>
      <xdr:row>39</xdr:row>
      <xdr:rowOff>73116</xdr:rowOff>
    </xdr:to>
    <xdr:cxnSp macro="">
      <xdr:nvCxnSpPr>
        <xdr:cNvPr id="319" name="直線コネクタ 318"/>
        <xdr:cNvCxnSpPr/>
      </xdr:nvCxnSpPr>
      <xdr:spPr>
        <a:xfrm flipV="1">
          <a:off x="13893800" y="67204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73116</xdr:rowOff>
    </xdr:from>
    <xdr:to>
      <xdr:col>69</xdr:col>
      <xdr:colOff>92075</xdr:colOff>
      <xdr:row>39</xdr:row>
      <xdr:rowOff>158024</xdr:rowOff>
    </xdr:to>
    <xdr:cxnSp macro="">
      <xdr:nvCxnSpPr>
        <xdr:cNvPr id="322" name="直線コネクタ 321"/>
        <xdr:cNvCxnSpPr/>
      </xdr:nvCxnSpPr>
      <xdr:spPr>
        <a:xfrm flipV="1">
          <a:off x="13004800" y="67596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115388</xdr:rowOff>
    </xdr:from>
    <xdr:to>
      <xdr:col>82</xdr:col>
      <xdr:colOff>158750</xdr:colOff>
      <xdr:row>39</xdr:row>
      <xdr:rowOff>45538</xdr:rowOff>
    </xdr:to>
    <xdr:sp macro="" textlink="">
      <xdr:nvSpPr>
        <xdr:cNvPr id="332" name="楕円 331"/>
        <xdr:cNvSpPr/>
      </xdr:nvSpPr>
      <xdr:spPr>
        <a:xfrm>
          <a:off x="164592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87465</xdr:rowOff>
    </xdr:from>
    <xdr:ext cx="762000" cy="259045"/>
    <xdr:sp macro="" textlink="">
      <xdr:nvSpPr>
        <xdr:cNvPr id="333" name="補助費等該当値テキスト"/>
        <xdr:cNvSpPr txBox="1"/>
      </xdr:nvSpPr>
      <xdr:spPr>
        <a:xfrm>
          <a:off x="16598900" y="660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115388</xdr:rowOff>
    </xdr:from>
    <xdr:to>
      <xdr:col>78</xdr:col>
      <xdr:colOff>120650</xdr:colOff>
      <xdr:row>39</xdr:row>
      <xdr:rowOff>45538</xdr:rowOff>
    </xdr:to>
    <xdr:sp macro="" textlink="">
      <xdr:nvSpPr>
        <xdr:cNvPr id="334" name="楕円 333"/>
        <xdr:cNvSpPr/>
      </xdr:nvSpPr>
      <xdr:spPr>
        <a:xfrm>
          <a:off x="15621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30315</xdr:rowOff>
    </xdr:from>
    <xdr:ext cx="736600" cy="259045"/>
    <xdr:sp macro="" textlink="">
      <xdr:nvSpPr>
        <xdr:cNvPr id="335" name="テキスト ボックス 334"/>
        <xdr:cNvSpPr txBox="1"/>
      </xdr:nvSpPr>
      <xdr:spPr>
        <a:xfrm>
          <a:off x="15290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154577</xdr:rowOff>
    </xdr:from>
    <xdr:to>
      <xdr:col>74</xdr:col>
      <xdr:colOff>31750</xdr:colOff>
      <xdr:row>39</xdr:row>
      <xdr:rowOff>84727</xdr:rowOff>
    </xdr:to>
    <xdr:sp macro="" textlink="">
      <xdr:nvSpPr>
        <xdr:cNvPr id="336" name="楕円 335"/>
        <xdr:cNvSpPr/>
      </xdr:nvSpPr>
      <xdr:spPr>
        <a:xfrm>
          <a:off x="14732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69504</xdr:rowOff>
    </xdr:from>
    <xdr:ext cx="762000" cy="259045"/>
    <xdr:sp macro="" textlink="">
      <xdr:nvSpPr>
        <xdr:cNvPr id="337" name="テキスト ボックス 336"/>
        <xdr:cNvSpPr txBox="1"/>
      </xdr:nvSpPr>
      <xdr:spPr>
        <a:xfrm>
          <a:off x="14401800" y="6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22316</xdr:rowOff>
    </xdr:from>
    <xdr:to>
      <xdr:col>69</xdr:col>
      <xdr:colOff>142875</xdr:colOff>
      <xdr:row>39</xdr:row>
      <xdr:rowOff>123916</xdr:rowOff>
    </xdr:to>
    <xdr:sp macro="" textlink="">
      <xdr:nvSpPr>
        <xdr:cNvPr id="338" name="楕円 337"/>
        <xdr:cNvSpPr/>
      </xdr:nvSpPr>
      <xdr:spPr>
        <a:xfrm>
          <a:off x="13843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108693</xdr:rowOff>
    </xdr:from>
    <xdr:ext cx="762000" cy="259045"/>
    <xdr:sp macro="" textlink="">
      <xdr:nvSpPr>
        <xdr:cNvPr id="339" name="テキスト ボックス 338"/>
        <xdr:cNvSpPr txBox="1"/>
      </xdr:nvSpPr>
      <xdr:spPr>
        <a:xfrm>
          <a:off x="13512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107224</xdr:rowOff>
    </xdr:from>
    <xdr:to>
      <xdr:col>65</xdr:col>
      <xdr:colOff>53975</xdr:colOff>
      <xdr:row>40</xdr:row>
      <xdr:rowOff>37374</xdr:rowOff>
    </xdr:to>
    <xdr:sp macro="" textlink="">
      <xdr:nvSpPr>
        <xdr:cNvPr id="340" name="楕円 339"/>
        <xdr:cNvSpPr/>
      </xdr:nvSpPr>
      <xdr:spPr>
        <a:xfrm>
          <a:off x="129540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22151</xdr:rowOff>
    </xdr:from>
    <xdr:ext cx="762000" cy="259045"/>
    <xdr:sp macro="" textlink="">
      <xdr:nvSpPr>
        <xdr:cNvPr id="341" name="テキスト ボックス 340"/>
        <xdr:cNvSpPr txBox="1"/>
      </xdr:nvSpPr>
      <xdr:spPr>
        <a:xfrm>
          <a:off x="12623800" y="68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繰上償還を行ってきたことにより、公債費に係る経常収支比率は類似団体平均を下回っている。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今後は、連続立体交差事業等により市債借入額の増加が見込まれるが、繰上償還等を行うことにより公債費の抑制に努める。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42418</xdr:rowOff>
    </xdr:to>
    <xdr:cxnSp macro="">
      <xdr:nvCxnSpPr>
        <xdr:cNvPr id="371" name="直線コネクタ 370"/>
        <xdr:cNvCxnSpPr/>
      </xdr:nvCxnSpPr>
      <xdr:spPr>
        <a:xfrm>
          <a:off x="3987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24130</xdr:rowOff>
    </xdr:to>
    <xdr:cxnSp macro="">
      <xdr:nvCxnSpPr>
        <xdr:cNvPr id="374" name="直線コネクタ 373"/>
        <xdr:cNvCxnSpPr/>
      </xdr:nvCxnSpPr>
      <xdr:spPr>
        <a:xfrm>
          <a:off x="3098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78994</xdr:rowOff>
    </xdr:to>
    <xdr:cxnSp macro="">
      <xdr:nvCxnSpPr>
        <xdr:cNvPr id="377" name="直線コネクタ 376"/>
        <xdr:cNvCxnSpPr/>
      </xdr:nvCxnSpPr>
      <xdr:spPr>
        <a:xfrm flipV="1">
          <a:off x="2209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78</xdr:row>
      <xdr:rowOff>44704</xdr:rowOff>
    </xdr:to>
    <xdr:cxnSp macro="">
      <xdr:nvCxnSpPr>
        <xdr:cNvPr id="380" name="直線コネクタ 379"/>
        <xdr:cNvCxnSpPr/>
      </xdr:nvCxnSpPr>
      <xdr:spPr>
        <a:xfrm flipV="1">
          <a:off x="1320800" y="13280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90" name="楕円 389"/>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91"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4" name="楕円 393"/>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5" name="テキスト ボックス 39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6" name="楕円 395"/>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97" name="テキスト ボックス 396"/>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8" name="楕円 397"/>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9" name="テキスト ボックス 398"/>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公債費以外の経常収支比率は、類似団体平均を下回っている。今後とも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サイクルに基づき、すべての事務事業を点検・見直しを行い、住民サービスを低下させることなく、適正な予算執行に努める。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145287</xdr:rowOff>
    </xdr:to>
    <xdr:cxnSp macro="">
      <xdr:nvCxnSpPr>
        <xdr:cNvPr id="430" name="直線コネクタ 429"/>
        <xdr:cNvCxnSpPr/>
      </xdr:nvCxnSpPr>
      <xdr:spPr>
        <a:xfrm>
          <a:off x="15671800" y="13170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76</xdr:row>
      <xdr:rowOff>140715</xdr:rowOff>
    </xdr:to>
    <xdr:cxnSp macro="">
      <xdr:nvCxnSpPr>
        <xdr:cNvPr id="433" name="直線コネクタ 432"/>
        <xdr:cNvCxnSpPr/>
      </xdr:nvCxnSpPr>
      <xdr:spPr>
        <a:xfrm>
          <a:off x="14782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140715</xdr:rowOff>
    </xdr:to>
    <xdr:cxnSp macro="">
      <xdr:nvCxnSpPr>
        <xdr:cNvPr id="436" name="直線コネクタ 435"/>
        <xdr:cNvCxnSpPr/>
      </xdr:nvCxnSpPr>
      <xdr:spPr>
        <a:xfrm>
          <a:off x="13893800" y="130291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44704</xdr:rowOff>
    </xdr:to>
    <xdr:cxnSp macro="">
      <xdr:nvCxnSpPr>
        <xdr:cNvPr id="439" name="直線コネクタ 438"/>
        <xdr:cNvCxnSpPr/>
      </xdr:nvCxnSpPr>
      <xdr:spPr>
        <a:xfrm flipV="1">
          <a:off x="13004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9" name="楕円 448"/>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50"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1" name="楕円 450"/>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2" name="テキスト ボックス 451"/>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3" name="楕円 452"/>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4" name="テキスト ボックス 453"/>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5" name="楕円 454"/>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6" name="テキスト ボックス 455"/>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7" name="楕円 456"/>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8" name="テキスト ボックス 457"/>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96677</xdr:rowOff>
    </xdr:from>
    <xdr:ext cx="762000" cy="259045"/>
    <xdr:sp macro="" textlink="">
      <xdr:nvSpPr>
        <xdr:cNvPr id="46" name="人口1人当たり決算額の推移最小値テキスト130"/>
        <xdr:cNvSpPr txBox="1"/>
      </xdr:nvSpPr>
      <xdr:spPr>
        <a:xfrm>
          <a:off x="5740400" y="34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86500</xdr:rowOff>
    </xdr:from>
    <xdr:to>
      <xdr:col>29</xdr:col>
      <xdr:colOff>127000</xdr:colOff>
      <xdr:row>19</xdr:row>
      <xdr:rowOff>99282</xdr:rowOff>
    </xdr:to>
    <xdr:cxnSp macro="">
      <xdr:nvCxnSpPr>
        <xdr:cNvPr id="50" name="直線コネクタ 49"/>
        <xdr:cNvCxnSpPr/>
      </xdr:nvCxnSpPr>
      <xdr:spPr bwMode="auto">
        <a:xfrm flipV="1">
          <a:off x="5003800" y="3391675"/>
          <a:ext cx="647700" cy="1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99282</xdr:rowOff>
    </xdr:from>
    <xdr:to>
      <xdr:col>26</xdr:col>
      <xdr:colOff>50800</xdr:colOff>
      <xdr:row>19</xdr:row>
      <xdr:rowOff>106540</xdr:rowOff>
    </xdr:to>
    <xdr:cxnSp macro="">
      <xdr:nvCxnSpPr>
        <xdr:cNvPr id="53" name="直線コネクタ 52"/>
        <xdr:cNvCxnSpPr/>
      </xdr:nvCxnSpPr>
      <xdr:spPr bwMode="auto">
        <a:xfrm flipV="1">
          <a:off x="4305300" y="3404457"/>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106540</xdr:rowOff>
    </xdr:from>
    <xdr:to>
      <xdr:col>22</xdr:col>
      <xdr:colOff>114300</xdr:colOff>
      <xdr:row>19</xdr:row>
      <xdr:rowOff>113703</xdr:rowOff>
    </xdr:to>
    <xdr:cxnSp macro="">
      <xdr:nvCxnSpPr>
        <xdr:cNvPr id="56" name="直線コネクタ 55"/>
        <xdr:cNvCxnSpPr/>
      </xdr:nvCxnSpPr>
      <xdr:spPr bwMode="auto">
        <a:xfrm flipV="1">
          <a:off x="3606800" y="3411715"/>
          <a:ext cx="698500" cy="7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113703</xdr:rowOff>
    </xdr:from>
    <xdr:to>
      <xdr:col>18</xdr:col>
      <xdr:colOff>177800</xdr:colOff>
      <xdr:row>19</xdr:row>
      <xdr:rowOff>146088</xdr:rowOff>
    </xdr:to>
    <xdr:cxnSp macro="">
      <xdr:nvCxnSpPr>
        <xdr:cNvPr id="59" name="直線コネクタ 58"/>
        <xdr:cNvCxnSpPr/>
      </xdr:nvCxnSpPr>
      <xdr:spPr bwMode="auto">
        <a:xfrm flipV="1">
          <a:off x="2908300" y="3418878"/>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35700</xdr:rowOff>
    </xdr:from>
    <xdr:to>
      <xdr:col>29</xdr:col>
      <xdr:colOff>177800</xdr:colOff>
      <xdr:row>19</xdr:row>
      <xdr:rowOff>137300</xdr:rowOff>
    </xdr:to>
    <xdr:sp macro="" textlink="">
      <xdr:nvSpPr>
        <xdr:cNvPr id="69" name="楕円 68"/>
        <xdr:cNvSpPr/>
      </xdr:nvSpPr>
      <xdr:spPr bwMode="auto">
        <a:xfrm>
          <a:off x="5600700" y="334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115727</xdr:rowOff>
    </xdr:from>
    <xdr:ext cx="762000" cy="259045"/>
    <xdr:sp macro="" textlink="">
      <xdr:nvSpPr>
        <xdr:cNvPr id="70" name="人口1人当たり決算額の推移該当値テキスト130"/>
        <xdr:cNvSpPr txBox="1"/>
      </xdr:nvSpPr>
      <xdr:spPr>
        <a:xfrm>
          <a:off x="5740400" y="32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48482</xdr:rowOff>
    </xdr:from>
    <xdr:to>
      <xdr:col>26</xdr:col>
      <xdr:colOff>101600</xdr:colOff>
      <xdr:row>19</xdr:row>
      <xdr:rowOff>150082</xdr:rowOff>
    </xdr:to>
    <xdr:sp macro="" textlink="">
      <xdr:nvSpPr>
        <xdr:cNvPr id="71" name="楕円 70"/>
        <xdr:cNvSpPr/>
      </xdr:nvSpPr>
      <xdr:spPr bwMode="auto">
        <a:xfrm>
          <a:off x="4953000" y="33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134859</xdr:rowOff>
    </xdr:from>
    <xdr:ext cx="736600" cy="259045"/>
    <xdr:sp macro="" textlink="">
      <xdr:nvSpPr>
        <xdr:cNvPr id="72" name="テキスト ボックス 71"/>
        <xdr:cNvSpPr txBox="1"/>
      </xdr:nvSpPr>
      <xdr:spPr>
        <a:xfrm>
          <a:off x="4622800" y="344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55740</xdr:rowOff>
    </xdr:from>
    <xdr:to>
      <xdr:col>22</xdr:col>
      <xdr:colOff>165100</xdr:colOff>
      <xdr:row>19</xdr:row>
      <xdr:rowOff>157340</xdr:rowOff>
    </xdr:to>
    <xdr:sp macro="" textlink="">
      <xdr:nvSpPr>
        <xdr:cNvPr id="73" name="楕円 72"/>
        <xdr:cNvSpPr/>
      </xdr:nvSpPr>
      <xdr:spPr bwMode="auto">
        <a:xfrm>
          <a:off x="4254500" y="336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142117</xdr:rowOff>
    </xdr:from>
    <xdr:ext cx="762000" cy="259045"/>
    <xdr:sp macro="" textlink="">
      <xdr:nvSpPr>
        <xdr:cNvPr id="74" name="テキスト ボックス 73"/>
        <xdr:cNvSpPr txBox="1"/>
      </xdr:nvSpPr>
      <xdr:spPr>
        <a:xfrm>
          <a:off x="3924300" y="34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62903</xdr:rowOff>
    </xdr:from>
    <xdr:to>
      <xdr:col>19</xdr:col>
      <xdr:colOff>38100</xdr:colOff>
      <xdr:row>19</xdr:row>
      <xdr:rowOff>164503</xdr:rowOff>
    </xdr:to>
    <xdr:sp macro="" textlink="">
      <xdr:nvSpPr>
        <xdr:cNvPr id="75" name="楕円 74"/>
        <xdr:cNvSpPr/>
      </xdr:nvSpPr>
      <xdr:spPr bwMode="auto">
        <a:xfrm>
          <a:off x="3556000" y="336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149280</xdr:rowOff>
    </xdr:from>
    <xdr:ext cx="762000" cy="259045"/>
    <xdr:sp macro="" textlink="">
      <xdr:nvSpPr>
        <xdr:cNvPr id="76" name="テキスト ボックス 75"/>
        <xdr:cNvSpPr txBox="1"/>
      </xdr:nvSpPr>
      <xdr:spPr>
        <a:xfrm>
          <a:off x="3225800" y="345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95288</xdr:rowOff>
    </xdr:from>
    <xdr:to>
      <xdr:col>15</xdr:col>
      <xdr:colOff>101600</xdr:colOff>
      <xdr:row>20</xdr:row>
      <xdr:rowOff>25438</xdr:rowOff>
    </xdr:to>
    <xdr:sp macro="" textlink="">
      <xdr:nvSpPr>
        <xdr:cNvPr id="77" name="楕円 76"/>
        <xdr:cNvSpPr/>
      </xdr:nvSpPr>
      <xdr:spPr bwMode="auto">
        <a:xfrm>
          <a:off x="2857500" y="340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10215</xdr:rowOff>
    </xdr:from>
    <xdr:ext cx="762000" cy="259045"/>
    <xdr:sp macro="" textlink="">
      <xdr:nvSpPr>
        <xdr:cNvPr id="78" name="テキスト ボックス 77"/>
        <xdr:cNvSpPr txBox="1"/>
      </xdr:nvSpPr>
      <xdr:spPr>
        <a:xfrm>
          <a:off x="2527300" y="34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109104</xdr:rowOff>
    </xdr:from>
    <xdr:to>
      <xdr:col>29</xdr:col>
      <xdr:colOff>127000</xdr:colOff>
      <xdr:row>37</xdr:row>
      <xdr:rowOff>154660</xdr:rowOff>
    </xdr:to>
    <xdr:cxnSp macro="">
      <xdr:nvCxnSpPr>
        <xdr:cNvPr id="113" name="直線コネクタ 112"/>
        <xdr:cNvCxnSpPr/>
      </xdr:nvCxnSpPr>
      <xdr:spPr bwMode="auto">
        <a:xfrm flipV="1">
          <a:off x="5003800" y="7233804"/>
          <a:ext cx="647700" cy="45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105544</xdr:rowOff>
    </xdr:from>
    <xdr:to>
      <xdr:col>26</xdr:col>
      <xdr:colOff>50800</xdr:colOff>
      <xdr:row>37</xdr:row>
      <xdr:rowOff>154660</xdr:rowOff>
    </xdr:to>
    <xdr:cxnSp macro="">
      <xdr:nvCxnSpPr>
        <xdr:cNvPr id="116" name="直線コネクタ 115"/>
        <xdr:cNvCxnSpPr/>
      </xdr:nvCxnSpPr>
      <xdr:spPr bwMode="auto">
        <a:xfrm>
          <a:off x="4305300" y="7230244"/>
          <a:ext cx="698500" cy="4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62633</xdr:rowOff>
    </xdr:from>
    <xdr:to>
      <xdr:col>22</xdr:col>
      <xdr:colOff>114300</xdr:colOff>
      <xdr:row>37</xdr:row>
      <xdr:rowOff>105544</xdr:rowOff>
    </xdr:to>
    <xdr:cxnSp macro="">
      <xdr:nvCxnSpPr>
        <xdr:cNvPr id="119" name="直線コネクタ 118"/>
        <xdr:cNvCxnSpPr/>
      </xdr:nvCxnSpPr>
      <xdr:spPr bwMode="auto">
        <a:xfrm>
          <a:off x="3606800" y="7187333"/>
          <a:ext cx="698500" cy="4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151983</xdr:rowOff>
    </xdr:from>
    <xdr:to>
      <xdr:col>18</xdr:col>
      <xdr:colOff>177800</xdr:colOff>
      <xdr:row>37</xdr:row>
      <xdr:rowOff>62633</xdr:rowOff>
    </xdr:to>
    <xdr:cxnSp macro="">
      <xdr:nvCxnSpPr>
        <xdr:cNvPr id="122" name="直線コネクタ 121"/>
        <xdr:cNvCxnSpPr/>
      </xdr:nvCxnSpPr>
      <xdr:spPr bwMode="auto">
        <a:xfrm>
          <a:off x="2908300" y="7105233"/>
          <a:ext cx="698500" cy="8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58304</xdr:rowOff>
    </xdr:from>
    <xdr:to>
      <xdr:col>29</xdr:col>
      <xdr:colOff>177800</xdr:colOff>
      <xdr:row>37</xdr:row>
      <xdr:rowOff>159904</xdr:rowOff>
    </xdr:to>
    <xdr:sp macro="" textlink="">
      <xdr:nvSpPr>
        <xdr:cNvPr id="132" name="楕円 131"/>
        <xdr:cNvSpPr/>
      </xdr:nvSpPr>
      <xdr:spPr bwMode="auto">
        <a:xfrm>
          <a:off x="5600700" y="7183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30381</xdr:rowOff>
    </xdr:from>
    <xdr:ext cx="762000" cy="259045"/>
    <xdr:sp macro="" textlink="">
      <xdr:nvSpPr>
        <xdr:cNvPr id="133" name="人口1人当たり決算額の推移該当値テキスト445"/>
        <xdr:cNvSpPr txBox="1"/>
      </xdr:nvSpPr>
      <xdr:spPr>
        <a:xfrm>
          <a:off x="5740400" y="715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103860</xdr:rowOff>
    </xdr:from>
    <xdr:to>
      <xdr:col>26</xdr:col>
      <xdr:colOff>101600</xdr:colOff>
      <xdr:row>37</xdr:row>
      <xdr:rowOff>205460</xdr:rowOff>
    </xdr:to>
    <xdr:sp macro="" textlink="">
      <xdr:nvSpPr>
        <xdr:cNvPr id="134" name="楕円 133"/>
        <xdr:cNvSpPr/>
      </xdr:nvSpPr>
      <xdr:spPr bwMode="auto">
        <a:xfrm>
          <a:off x="4953000" y="722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190237</xdr:rowOff>
    </xdr:from>
    <xdr:ext cx="736600" cy="259045"/>
    <xdr:sp macro="" textlink="">
      <xdr:nvSpPr>
        <xdr:cNvPr id="135" name="テキスト ボックス 134"/>
        <xdr:cNvSpPr txBox="1"/>
      </xdr:nvSpPr>
      <xdr:spPr>
        <a:xfrm>
          <a:off x="4622800" y="731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54744</xdr:rowOff>
    </xdr:from>
    <xdr:to>
      <xdr:col>22</xdr:col>
      <xdr:colOff>165100</xdr:colOff>
      <xdr:row>37</xdr:row>
      <xdr:rowOff>156344</xdr:rowOff>
    </xdr:to>
    <xdr:sp macro="" textlink="">
      <xdr:nvSpPr>
        <xdr:cNvPr id="136" name="楕円 135"/>
        <xdr:cNvSpPr/>
      </xdr:nvSpPr>
      <xdr:spPr bwMode="auto">
        <a:xfrm>
          <a:off x="4254500" y="71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141121</xdr:rowOff>
    </xdr:from>
    <xdr:ext cx="762000" cy="259045"/>
    <xdr:sp macro="" textlink="">
      <xdr:nvSpPr>
        <xdr:cNvPr id="137" name="テキスト ボックス 136"/>
        <xdr:cNvSpPr txBox="1"/>
      </xdr:nvSpPr>
      <xdr:spPr>
        <a:xfrm>
          <a:off x="3924300" y="72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11833</xdr:rowOff>
    </xdr:from>
    <xdr:to>
      <xdr:col>19</xdr:col>
      <xdr:colOff>38100</xdr:colOff>
      <xdr:row>37</xdr:row>
      <xdr:rowOff>113433</xdr:rowOff>
    </xdr:to>
    <xdr:sp macro="" textlink="">
      <xdr:nvSpPr>
        <xdr:cNvPr id="138" name="楕円 137"/>
        <xdr:cNvSpPr/>
      </xdr:nvSpPr>
      <xdr:spPr bwMode="auto">
        <a:xfrm>
          <a:off x="3556000" y="71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98210</xdr:rowOff>
    </xdr:from>
    <xdr:ext cx="762000" cy="259045"/>
    <xdr:sp macro="" textlink="">
      <xdr:nvSpPr>
        <xdr:cNvPr id="139" name="テキスト ボックス 138"/>
        <xdr:cNvSpPr txBox="1"/>
      </xdr:nvSpPr>
      <xdr:spPr>
        <a:xfrm>
          <a:off x="3225800" y="722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101183</xdr:rowOff>
    </xdr:from>
    <xdr:to>
      <xdr:col>15</xdr:col>
      <xdr:colOff>101600</xdr:colOff>
      <xdr:row>37</xdr:row>
      <xdr:rowOff>31333</xdr:rowOff>
    </xdr:to>
    <xdr:sp macro="" textlink="">
      <xdr:nvSpPr>
        <xdr:cNvPr id="140" name="楕円 139"/>
        <xdr:cNvSpPr/>
      </xdr:nvSpPr>
      <xdr:spPr bwMode="auto">
        <a:xfrm>
          <a:off x="2857500" y="705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16110</xdr:rowOff>
    </xdr:from>
    <xdr:ext cx="762000" cy="259045"/>
    <xdr:sp macro="" textlink="">
      <xdr:nvSpPr>
        <xdr:cNvPr id="141" name="テキスト ボックス 140"/>
        <xdr:cNvSpPr txBox="1"/>
      </xdr:nvSpPr>
      <xdr:spPr>
        <a:xfrm>
          <a:off x="2527300" y="714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98323</xdr:rowOff>
    </xdr:from>
    <xdr:to>
      <xdr:col>24</xdr:col>
      <xdr:colOff>63500</xdr:colOff>
      <xdr:row>39</xdr:row>
      <xdr:rowOff>107982</xdr:rowOff>
    </xdr:to>
    <xdr:cxnSp macro="">
      <xdr:nvCxnSpPr>
        <xdr:cNvPr id="61" name="直線コネクタ 60"/>
        <xdr:cNvCxnSpPr/>
      </xdr:nvCxnSpPr>
      <xdr:spPr>
        <a:xfrm flipV="1">
          <a:off x="3797300" y="6784873"/>
          <a:ext cx="8382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100400</xdr:rowOff>
    </xdr:from>
    <xdr:to>
      <xdr:col>19</xdr:col>
      <xdr:colOff>177800</xdr:colOff>
      <xdr:row>39</xdr:row>
      <xdr:rowOff>107982</xdr:rowOff>
    </xdr:to>
    <xdr:cxnSp macro="">
      <xdr:nvCxnSpPr>
        <xdr:cNvPr id="64" name="直線コネクタ 63"/>
        <xdr:cNvCxnSpPr/>
      </xdr:nvCxnSpPr>
      <xdr:spPr>
        <a:xfrm>
          <a:off x="2908300" y="678695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100400</xdr:rowOff>
    </xdr:from>
    <xdr:to>
      <xdr:col>15</xdr:col>
      <xdr:colOff>50800</xdr:colOff>
      <xdr:row>39</xdr:row>
      <xdr:rowOff>100933</xdr:rowOff>
    </xdr:to>
    <xdr:cxnSp macro="">
      <xdr:nvCxnSpPr>
        <xdr:cNvPr id="67" name="直線コネクタ 66"/>
        <xdr:cNvCxnSpPr/>
      </xdr:nvCxnSpPr>
      <xdr:spPr>
        <a:xfrm flipV="1">
          <a:off x="2019300" y="678695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100933</xdr:rowOff>
    </xdr:from>
    <xdr:to>
      <xdr:col>10</xdr:col>
      <xdr:colOff>114300</xdr:colOff>
      <xdr:row>39</xdr:row>
      <xdr:rowOff>122365</xdr:rowOff>
    </xdr:to>
    <xdr:cxnSp macro="">
      <xdr:nvCxnSpPr>
        <xdr:cNvPr id="70" name="直線コネクタ 69"/>
        <xdr:cNvCxnSpPr/>
      </xdr:nvCxnSpPr>
      <xdr:spPr>
        <a:xfrm flipV="1">
          <a:off x="1130300" y="6787483"/>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47523</xdr:rowOff>
    </xdr:from>
    <xdr:to>
      <xdr:col>24</xdr:col>
      <xdr:colOff>114300</xdr:colOff>
      <xdr:row>39</xdr:row>
      <xdr:rowOff>149123</xdr:rowOff>
    </xdr:to>
    <xdr:sp macro="" textlink="">
      <xdr:nvSpPr>
        <xdr:cNvPr id="80" name="楕円 79"/>
        <xdr:cNvSpPr/>
      </xdr:nvSpPr>
      <xdr:spPr>
        <a:xfrm>
          <a:off x="45847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133900</xdr:rowOff>
    </xdr:from>
    <xdr:ext cx="534377" cy="259045"/>
    <xdr:sp macro="" textlink="">
      <xdr:nvSpPr>
        <xdr:cNvPr id="81" name="人件費該当値テキスト"/>
        <xdr:cNvSpPr txBox="1"/>
      </xdr:nvSpPr>
      <xdr:spPr>
        <a:xfrm>
          <a:off x="4686300" y="66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57182</xdr:rowOff>
    </xdr:from>
    <xdr:to>
      <xdr:col>20</xdr:col>
      <xdr:colOff>38100</xdr:colOff>
      <xdr:row>39</xdr:row>
      <xdr:rowOff>158782</xdr:rowOff>
    </xdr:to>
    <xdr:sp macro="" textlink="">
      <xdr:nvSpPr>
        <xdr:cNvPr id="82" name="楕円 81"/>
        <xdr:cNvSpPr/>
      </xdr:nvSpPr>
      <xdr:spPr>
        <a:xfrm>
          <a:off x="3746500" y="67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149909</xdr:rowOff>
    </xdr:from>
    <xdr:ext cx="534377" cy="259045"/>
    <xdr:sp macro="" textlink="">
      <xdr:nvSpPr>
        <xdr:cNvPr id="83" name="テキスト ボックス 82"/>
        <xdr:cNvSpPr txBox="1"/>
      </xdr:nvSpPr>
      <xdr:spPr>
        <a:xfrm>
          <a:off x="3530111" y="68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49600</xdr:rowOff>
    </xdr:from>
    <xdr:to>
      <xdr:col>15</xdr:col>
      <xdr:colOff>101600</xdr:colOff>
      <xdr:row>39</xdr:row>
      <xdr:rowOff>151200</xdr:rowOff>
    </xdr:to>
    <xdr:sp macro="" textlink="">
      <xdr:nvSpPr>
        <xdr:cNvPr id="84" name="楕円 83"/>
        <xdr:cNvSpPr/>
      </xdr:nvSpPr>
      <xdr:spPr>
        <a:xfrm>
          <a:off x="2857500" y="67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142327</xdr:rowOff>
    </xdr:from>
    <xdr:ext cx="534377" cy="259045"/>
    <xdr:sp macro="" textlink="">
      <xdr:nvSpPr>
        <xdr:cNvPr id="85" name="テキスト ボックス 84"/>
        <xdr:cNvSpPr txBox="1"/>
      </xdr:nvSpPr>
      <xdr:spPr>
        <a:xfrm>
          <a:off x="2641111" y="68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50133</xdr:rowOff>
    </xdr:from>
    <xdr:to>
      <xdr:col>10</xdr:col>
      <xdr:colOff>165100</xdr:colOff>
      <xdr:row>39</xdr:row>
      <xdr:rowOff>151733</xdr:rowOff>
    </xdr:to>
    <xdr:sp macro="" textlink="">
      <xdr:nvSpPr>
        <xdr:cNvPr id="86" name="楕円 85"/>
        <xdr:cNvSpPr/>
      </xdr:nvSpPr>
      <xdr:spPr>
        <a:xfrm>
          <a:off x="1968500" y="67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142860</xdr:rowOff>
    </xdr:from>
    <xdr:ext cx="534377" cy="259045"/>
    <xdr:sp macro="" textlink="">
      <xdr:nvSpPr>
        <xdr:cNvPr id="87" name="テキスト ボックス 86"/>
        <xdr:cNvSpPr txBox="1"/>
      </xdr:nvSpPr>
      <xdr:spPr>
        <a:xfrm>
          <a:off x="1752111" y="68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71565</xdr:rowOff>
    </xdr:from>
    <xdr:to>
      <xdr:col>6</xdr:col>
      <xdr:colOff>38100</xdr:colOff>
      <xdr:row>40</xdr:row>
      <xdr:rowOff>1715</xdr:rowOff>
    </xdr:to>
    <xdr:sp macro="" textlink="">
      <xdr:nvSpPr>
        <xdr:cNvPr id="88" name="楕円 87"/>
        <xdr:cNvSpPr/>
      </xdr:nvSpPr>
      <xdr:spPr>
        <a:xfrm>
          <a:off x="1079500" y="67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164292</xdr:rowOff>
    </xdr:from>
    <xdr:ext cx="534377" cy="259045"/>
    <xdr:sp macro="" textlink="">
      <xdr:nvSpPr>
        <xdr:cNvPr id="89" name="テキスト ボックス 88"/>
        <xdr:cNvSpPr txBox="1"/>
      </xdr:nvSpPr>
      <xdr:spPr>
        <a:xfrm>
          <a:off x="863111" y="68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129504</xdr:rowOff>
    </xdr:from>
    <xdr:to>
      <xdr:col>24</xdr:col>
      <xdr:colOff>63500</xdr:colOff>
      <xdr:row>55</xdr:row>
      <xdr:rowOff>161623</xdr:rowOff>
    </xdr:to>
    <xdr:cxnSp macro="">
      <xdr:nvCxnSpPr>
        <xdr:cNvPr id="117" name="直線コネクタ 116"/>
        <xdr:cNvCxnSpPr/>
      </xdr:nvCxnSpPr>
      <xdr:spPr>
        <a:xfrm flipV="1">
          <a:off x="3797300" y="9559254"/>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161623</xdr:rowOff>
    </xdr:from>
    <xdr:to>
      <xdr:col>19</xdr:col>
      <xdr:colOff>177800</xdr:colOff>
      <xdr:row>56</xdr:row>
      <xdr:rowOff>27915</xdr:rowOff>
    </xdr:to>
    <xdr:cxnSp macro="">
      <xdr:nvCxnSpPr>
        <xdr:cNvPr id="120" name="直線コネクタ 119"/>
        <xdr:cNvCxnSpPr/>
      </xdr:nvCxnSpPr>
      <xdr:spPr>
        <a:xfrm flipV="1">
          <a:off x="2908300" y="9591373"/>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6838</xdr:rowOff>
    </xdr:from>
    <xdr:to>
      <xdr:col>15</xdr:col>
      <xdr:colOff>50800</xdr:colOff>
      <xdr:row>56</xdr:row>
      <xdr:rowOff>27915</xdr:rowOff>
    </xdr:to>
    <xdr:cxnSp macro="">
      <xdr:nvCxnSpPr>
        <xdr:cNvPr id="123" name="直線コネクタ 122"/>
        <xdr:cNvCxnSpPr/>
      </xdr:nvCxnSpPr>
      <xdr:spPr>
        <a:xfrm>
          <a:off x="2019300" y="9608038"/>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6838</xdr:rowOff>
    </xdr:from>
    <xdr:to>
      <xdr:col>10</xdr:col>
      <xdr:colOff>114300</xdr:colOff>
      <xdr:row>56</xdr:row>
      <xdr:rowOff>68537</xdr:rowOff>
    </xdr:to>
    <xdr:cxnSp macro="">
      <xdr:nvCxnSpPr>
        <xdr:cNvPr id="126" name="直線コネクタ 125"/>
        <xdr:cNvCxnSpPr/>
      </xdr:nvCxnSpPr>
      <xdr:spPr>
        <a:xfrm flipV="1">
          <a:off x="1130300" y="9608038"/>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78704</xdr:rowOff>
    </xdr:from>
    <xdr:to>
      <xdr:col>24</xdr:col>
      <xdr:colOff>114300</xdr:colOff>
      <xdr:row>56</xdr:row>
      <xdr:rowOff>8854</xdr:rowOff>
    </xdr:to>
    <xdr:sp macro="" textlink="">
      <xdr:nvSpPr>
        <xdr:cNvPr id="136" name="楕円 135"/>
        <xdr:cNvSpPr/>
      </xdr:nvSpPr>
      <xdr:spPr>
        <a:xfrm>
          <a:off x="4584700" y="95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57131</xdr:rowOff>
    </xdr:from>
    <xdr:ext cx="534377" cy="259045"/>
    <xdr:sp macro="" textlink="">
      <xdr:nvSpPr>
        <xdr:cNvPr id="137" name="物件費該当値テキスト"/>
        <xdr:cNvSpPr txBox="1"/>
      </xdr:nvSpPr>
      <xdr:spPr>
        <a:xfrm>
          <a:off x="4686300" y="94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110823</xdr:rowOff>
    </xdr:from>
    <xdr:to>
      <xdr:col>20</xdr:col>
      <xdr:colOff>38100</xdr:colOff>
      <xdr:row>56</xdr:row>
      <xdr:rowOff>40973</xdr:rowOff>
    </xdr:to>
    <xdr:sp macro="" textlink="">
      <xdr:nvSpPr>
        <xdr:cNvPr id="138" name="楕円 137"/>
        <xdr:cNvSpPr/>
      </xdr:nvSpPr>
      <xdr:spPr>
        <a:xfrm>
          <a:off x="3746500" y="95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32100</xdr:rowOff>
    </xdr:from>
    <xdr:ext cx="534377" cy="259045"/>
    <xdr:sp macro="" textlink="">
      <xdr:nvSpPr>
        <xdr:cNvPr id="139" name="テキスト ボックス 138"/>
        <xdr:cNvSpPr txBox="1"/>
      </xdr:nvSpPr>
      <xdr:spPr>
        <a:xfrm>
          <a:off x="3530111" y="96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148565</xdr:rowOff>
    </xdr:from>
    <xdr:to>
      <xdr:col>15</xdr:col>
      <xdr:colOff>101600</xdr:colOff>
      <xdr:row>56</xdr:row>
      <xdr:rowOff>78715</xdr:rowOff>
    </xdr:to>
    <xdr:sp macro="" textlink="">
      <xdr:nvSpPr>
        <xdr:cNvPr id="140" name="楕円 139"/>
        <xdr:cNvSpPr/>
      </xdr:nvSpPr>
      <xdr:spPr>
        <a:xfrm>
          <a:off x="2857500" y="95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69842</xdr:rowOff>
    </xdr:from>
    <xdr:ext cx="534377" cy="259045"/>
    <xdr:sp macro="" textlink="">
      <xdr:nvSpPr>
        <xdr:cNvPr id="141" name="テキスト ボックス 140"/>
        <xdr:cNvSpPr txBox="1"/>
      </xdr:nvSpPr>
      <xdr:spPr>
        <a:xfrm>
          <a:off x="2641111" y="96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127488</xdr:rowOff>
    </xdr:from>
    <xdr:to>
      <xdr:col>10</xdr:col>
      <xdr:colOff>165100</xdr:colOff>
      <xdr:row>56</xdr:row>
      <xdr:rowOff>57638</xdr:rowOff>
    </xdr:to>
    <xdr:sp macro="" textlink="">
      <xdr:nvSpPr>
        <xdr:cNvPr id="142" name="楕円 141"/>
        <xdr:cNvSpPr/>
      </xdr:nvSpPr>
      <xdr:spPr>
        <a:xfrm>
          <a:off x="1968500" y="95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48765</xdr:rowOff>
    </xdr:from>
    <xdr:ext cx="534377" cy="259045"/>
    <xdr:sp macro="" textlink="">
      <xdr:nvSpPr>
        <xdr:cNvPr id="143" name="テキスト ボックス 142"/>
        <xdr:cNvSpPr txBox="1"/>
      </xdr:nvSpPr>
      <xdr:spPr>
        <a:xfrm>
          <a:off x="1752111" y="96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17737</xdr:rowOff>
    </xdr:from>
    <xdr:to>
      <xdr:col>6</xdr:col>
      <xdr:colOff>38100</xdr:colOff>
      <xdr:row>56</xdr:row>
      <xdr:rowOff>119337</xdr:rowOff>
    </xdr:to>
    <xdr:sp macro="" textlink="">
      <xdr:nvSpPr>
        <xdr:cNvPr id="144" name="楕円 143"/>
        <xdr:cNvSpPr/>
      </xdr:nvSpPr>
      <xdr:spPr>
        <a:xfrm>
          <a:off x="1079500" y="96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110464</xdr:rowOff>
    </xdr:from>
    <xdr:ext cx="534377" cy="259045"/>
    <xdr:sp macro="" textlink="">
      <xdr:nvSpPr>
        <xdr:cNvPr id="145" name="テキスト ボックス 144"/>
        <xdr:cNvSpPr txBox="1"/>
      </xdr:nvSpPr>
      <xdr:spPr>
        <a:xfrm>
          <a:off x="863111" y="971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71943</xdr:rowOff>
    </xdr:from>
    <xdr:to>
      <xdr:col>24</xdr:col>
      <xdr:colOff>63500</xdr:colOff>
      <xdr:row>78</xdr:row>
      <xdr:rowOff>77521</xdr:rowOff>
    </xdr:to>
    <xdr:cxnSp macro="">
      <xdr:nvCxnSpPr>
        <xdr:cNvPr id="172" name="直線コネクタ 171"/>
        <xdr:cNvCxnSpPr/>
      </xdr:nvCxnSpPr>
      <xdr:spPr>
        <a:xfrm>
          <a:off x="3797300" y="13445043"/>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71943</xdr:rowOff>
    </xdr:from>
    <xdr:to>
      <xdr:col>19</xdr:col>
      <xdr:colOff>177800</xdr:colOff>
      <xdr:row>78</xdr:row>
      <xdr:rowOff>85065</xdr:rowOff>
    </xdr:to>
    <xdr:cxnSp macro="">
      <xdr:nvCxnSpPr>
        <xdr:cNvPr id="175" name="直線コネクタ 174"/>
        <xdr:cNvCxnSpPr/>
      </xdr:nvCxnSpPr>
      <xdr:spPr>
        <a:xfrm flipV="1">
          <a:off x="2908300" y="13445043"/>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68011</xdr:rowOff>
    </xdr:from>
    <xdr:to>
      <xdr:col>15</xdr:col>
      <xdr:colOff>50800</xdr:colOff>
      <xdr:row>78</xdr:row>
      <xdr:rowOff>85065</xdr:rowOff>
    </xdr:to>
    <xdr:cxnSp macro="">
      <xdr:nvCxnSpPr>
        <xdr:cNvPr id="178" name="直線コネクタ 177"/>
        <xdr:cNvCxnSpPr/>
      </xdr:nvCxnSpPr>
      <xdr:spPr>
        <a:xfrm>
          <a:off x="2019300" y="13441111"/>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68011</xdr:rowOff>
    </xdr:from>
    <xdr:to>
      <xdr:col>10</xdr:col>
      <xdr:colOff>114300</xdr:colOff>
      <xdr:row>78</xdr:row>
      <xdr:rowOff>71303</xdr:rowOff>
    </xdr:to>
    <xdr:cxnSp macro="">
      <xdr:nvCxnSpPr>
        <xdr:cNvPr id="181" name="直線コネクタ 180"/>
        <xdr:cNvCxnSpPr/>
      </xdr:nvCxnSpPr>
      <xdr:spPr>
        <a:xfrm flipV="1">
          <a:off x="1130300" y="1344111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26721</xdr:rowOff>
    </xdr:from>
    <xdr:to>
      <xdr:col>24</xdr:col>
      <xdr:colOff>114300</xdr:colOff>
      <xdr:row>78</xdr:row>
      <xdr:rowOff>128321</xdr:rowOff>
    </xdr:to>
    <xdr:sp macro="" textlink="">
      <xdr:nvSpPr>
        <xdr:cNvPr id="191" name="楕円 190"/>
        <xdr:cNvSpPr/>
      </xdr:nvSpPr>
      <xdr:spPr>
        <a:xfrm>
          <a:off x="45847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113098</xdr:rowOff>
    </xdr:from>
    <xdr:ext cx="469744" cy="259045"/>
    <xdr:sp macro="" textlink="">
      <xdr:nvSpPr>
        <xdr:cNvPr id="192" name="維持補修費該当値テキスト"/>
        <xdr:cNvSpPr txBox="1"/>
      </xdr:nvSpPr>
      <xdr:spPr>
        <a:xfrm>
          <a:off x="4686300" y="133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21143</xdr:rowOff>
    </xdr:from>
    <xdr:to>
      <xdr:col>20</xdr:col>
      <xdr:colOff>38100</xdr:colOff>
      <xdr:row>78</xdr:row>
      <xdr:rowOff>122743</xdr:rowOff>
    </xdr:to>
    <xdr:sp macro="" textlink="">
      <xdr:nvSpPr>
        <xdr:cNvPr id="193" name="楕円 192"/>
        <xdr:cNvSpPr/>
      </xdr:nvSpPr>
      <xdr:spPr>
        <a:xfrm>
          <a:off x="3746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113870</xdr:rowOff>
    </xdr:from>
    <xdr:ext cx="469744" cy="259045"/>
    <xdr:sp macro="" textlink="">
      <xdr:nvSpPr>
        <xdr:cNvPr id="194" name="テキスト ボックス 193"/>
        <xdr:cNvSpPr txBox="1"/>
      </xdr:nvSpPr>
      <xdr:spPr>
        <a:xfrm>
          <a:off x="3562428"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34265</xdr:rowOff>
    </xdr:from>
    <xdr:to>
      <xdr:col>15</xdr:col>
      <xdr:colOff>101600</xdr:colOff>
      <xdr:row>78</xdr:row>
      <xdr:rowOff>135865</xdr:rowOff>
    </xdr:to>
    <xdr:sp macro="" textlink="">
      <xdr:nvSpPr>
        <xdr:cNvPr id="195" name="楕円 194"/>
        <xdr:cNvSpPr/>
      </xdr:nvSpPr>
      <xdr:spPr>
        <a:xfrm>
          <a:off x="2857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96" name="テキスト ボックス 195"/>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17211</xdr:rowOff>
    </xdr:from>
    <xdr:to>
      <xdr:col>10</xdr:col>
      <xdr:colOff>165100</xdr:colOff>
      <xdr:row>78</xdr:row>
      <xdr:rowOff>118811</xdr:rowOff>
    </xdr:to>
    <xdr:sp macro="" textlink="">
      <xdr:nvSpPr>
        <xdr:cNvPr id="197" name="楕円 196"/>
        <xdr:cNvSpPr/>
      </xdr:nvSpPr>
      <xdr:spPr>
        <a:xfrm>
          <a:off x="19685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109938</xdr:rowOff>
    </xdr:from>
    <xdr:ext cx="469744" cy="259045"/>
    <xdr:sp macro="" textlink="">
      <xdr:nvSpPr>
        <xdr:cNvPr id="198" name="テキスト ボックス 197"/>
        <xdr:cNvSpPr txBox="1"/>
      </xdr:nvSpPr>
      <xdr:spPr>
        <a:xfrm>
          <a:off x="1784428" y="1348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20503</xdr:rowOff>
    </xdr:from>
    <xdr:to>
      <xdr:col>6</xdr:col>
      <xdr:colOff>38100</xdr:colOff>
      <xdr:row>78</xdr:row>
      <xdr:rowOff>122103</xdr:rowOff>
    </xdr:to>
    <xdr:sp macro="" textlink="">
      <xdr:nvSpPr>
        <xdr:cNvPr id="199" name="楕円 198"/>
        <xdr:cNvSpPr/>
      </xdr:nvSpPr>
      <xdr:spPr>
        <a:xfrm>
          <a:off x="1079500" y="133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113230</xdr:rowOff>
    </xdr:from>
    <xdr:ext cx="469744" cy="259045"/>
    <xdr:sp macro="" textlink="">
      <xdr:nvSpPr>
        <xdr:cNvPr id="200" name="テキスト ボックス 199"/>
        <xdr:cNvSpPr txBox="1"/>
      </xdr:nvSpPr>
      <xdr:spPr>
        <a:xfrm>
          <a:off x="895428" y="134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157545</xdr:rowOff>
    </xdr:from>
    <xdr:to>
      <xdr:col>24</xdr:col>
      <xdr:colOff>63500</xdr:colOff>
      <xdr:row>95</xdr:row>
      <xdr:rowOff>167177</xdr:rowOff>
    </xdr:to>
    <xdr:cxnSp macro="">
      <xdr:nvCxnSpPr>
        <xdr:cNvPr id="228" name="直線コネクタ 227"/>
        <xdr:cNvCxnSpPr/>
      </xdr:nvCxnSpPr>
      <xdr:spPr>
        <a:xfrm>
          <a:off x="3797300" y="16445295"/>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157545</xdr:rowOff>
    </xdr:from>
    <xdr:to>
      <xdr:col>19</xdr:col>
      <xdr:colOff>177800</xdr:colOff>
      <xdr:row>96</xdr:row>
      <xdr:rowOff>12035</xdr:rowOff>
    </xdr:to>
    <xdr:cxnSp macro="">
      <xdr:nvCxnSpPr>
        <xdr:cNvPr id="231" name="直線コネクタ 230"/>
        <xdr:cNvCxnSpPr/>
      </xdr:nvCxnSpPr>
      <xdr:spPr>
        <a:xfrm flipV="1">
          <a:off x="2908300" y="16445295"/>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12035</xdr:rowOff>
    </xdr:from>
    <xdr:to>
      <xdr:col>15</xdr:col>
      <xdr:colOff>50800</xdr:colOff>
      <xdr:row>96</xdr:row>
      <xdr:rowOff>72416</xdr:rowOff>
    </xdr:to>
    <xdr:cxnSp macro="">
      <xdr:nvCxnSpPr>
        <xdr:cNvPr id="234" name="直線コネクタ 233"/>
        <xdr:cNvCxnSpPr/>
      </xdr:nvCxnSpPr>
      <xdr:spPr>
        <a:xfrm flipV="1">
          <a:off x="2019300" y="16471235"/>
          <a:ext cx="889000" cy="6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72416</xdr:rowOff>
    </xdr:from>
    <xdr:to>
      <xdr:col>10</xdr:col>
      <xdr:colOff>114300</xdr:colOff>
      <xdr:row>96</xdr:row>
      <xdr:rowOff>139151</xdr:rowOff>
    </xdr:to>
    <xdr:cxnSp macro="">
      <xdr:nvCxnSpPr>
        <xdr:cNvPr id="237" name="直線コネクタ 236"/>
        <xdr:cNvCxnSpPr/>
      </xdr:nvCxnSpPr>
      <xdr:spPr>
        <a:xfrm flipV="1">
          <a:off x="1130300" y="16531616"/>
          <a:ext cx="889000" cy="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116377</xdr:rowOff>
    </xdr:from>
    <xdr:to>
      <xdr:col>24</xdr:col>
      <xdr:colOff>114300</xdr:colOff>
      <xdr:row>96</xdr:row>
      <xdr:rowOff>46527</xdr:rowOff>
    </xdr:to>
    <xdr:sp macro="" textlink="">
      <xdr:nvSpPr>
        <xdr:cNvPr id="247" name="楕円 246"/>
        <xdr:cNvSpPr/>
      </xdr:nvSpPr>
      <xdr:spPr>
        <a:xfrm>
          <a:off x="4584700" y="1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139254</xdr:rowOff>
    </xdr:from>
    <xdr:ext cx="534377" cy="259045"/>
    <xdr:sp macro="" textlink="">
      <xdr:nvSpPr>
        <xdr:cNvPr id="248" name="扶助費該当値テキスト"/>
        <xdr:cNvSpPr txBox="1"/>
      </xdr:nvSpPr>
      <xdr:spPr>
        <a:xfrm>
          <a:off x="4686300" y="162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106745</xdr:rowOff>
    </xdr:from>
    <xdr:to>
      <xdr:col>20</xdr:col>
      <xdr:colOff>38100</xdr:colOff>
      <xdr:row>96</xdr:row>
      <xdr:rowOff>36895</xdr:rowOff>
    </xdr:to>
    <xdr:sp macro="" textlink="">
      <xdr:nvSpPr>
        <xdr:cNvPr id="249" name="楕円 248"/>
        <xdr:cNvSpPr/>
      </xdr:nvSpPr>
      <xdr:spPr>
        <a:xfrm>
          <a:off x="3746500" y="163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53422</xdr:rowOff>
    </xdr:from>
    <xdr:ext cx="534377" cy="259045"/>
    <xdr:sp macro="" textlink="">
      <xdr:nvSpPr>
        <xdr:cNvPr id="250" name="テキスト ボックス 249"/>
        <xdr:cNvSpPr txBox="1"/>
      </xdr:nvSpPr>
      <xdr:spPr>
        <a:xfrm>
          <a:off x="3530111" y="161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132685</xdr:rowOff>
    </xdr:from>
    <xdr:to>
      <xdr:col>15</xdr:col>
      <xdr:colOff>101600</xdr:colOff>
      <xdr:row>96</xdr:row>
      <xdr:rowOff>62835</xdr:rowOff>
    </xdr:to>
    <xdr:sp macro="" textlink="">
      <xdr:nvSpPr>
        <xdr:cNvPr id="251" name="楕円 250"/>
        <xdr:cNvSpPr/>
      </xdr:nvSpPr>
      <xdr:spPr>
        <a:xfrm>
          <a:off x="2857500" y="164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79362</xdr:rowOff>
    </xdr:from>
    <xdr:ext cx="534377" cy="259045"/>
    <xdr:sp macro="" textlink="">
      <xdr:nvSpPr>
        <xdr:cNvPr id="252" name="テキスト ボックス 251"/>
        <xdr:cNvSpPr txBox="1"/>
      </xdr:nvSpPr>
      <xdr:spPr>
        <a:xfrm>
          <a:off x="2641111" y="161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21616</xdr:rowOff>
    </xdr:from>
    <xdr:to>
      <xdr:col>10</xdr:col>
      <xdr:colOff>165100</xdr:colOff>
      <xdr:row>96</xdr:row>
      <xdr:rowOff>123216</xdr:rowOff>
    </xdr:to>
    <xdr:sp macro="" textlink="">
      <xdr:nvSpPr>
        <xdr:cNvPr id="253" name="楕円 252"/>
        <xdr:cNvSpPr/>
      </xdr:nvSpPr>
      <xdr:spPr>
        <a:xfrm>
          <a:off x="1968500" y="164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139743</xdr:rowOff>
    </xdr:from>
    <xdr:ext cx="534377" cy="259045"/>
    <xdr:sp macro="" textlink="">
      <xdr:nvSpPr>
        <xdr:cNvPr id="254" name="テキスト ボックス 253"/>
        <xdr:cNvSpPr txBox="1"/>
      </xdr:nvSpPr>
      <xdr:spPr>
        <a:xfrm>
          <a:off x="1752111" y="162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88351</xdr:rowOff>
    </xdr:from>
    <xdr:to>
      <xdr:col>6</xdr:col>
      <xdr:colOff>38100</xdr:colOff>
      <xdr:row>97</xdr:row>
      <xdr:rowOff>18501</xdr:rowOff>
    </xdr:to>
    <xdr:sp macro="" textlink="">
      <xdr:nvSpPr>
        <xdr:cNvPr id="255" name="楕円 254"/>
        <xdr:cNvSpPr/>
      </xdr:nvSpPr>
      <xdr:spPr>
        <a:xfrm>
          <a:off x="1079500" y="165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35028</xdr:rowOff>
    </xdr:from>
    <xdr:ext cx="534377" cy="259045"/>
    <xdr:sp macro="" textlink="">
      <xdr:nvSpPr>
        <xdr:cNvPr id="256" name="テキスト ボックス 255"/>
        <xdr:cNvSpPr txBox="1"/>
      </xdr:nvSpPr>
      <xdr:spPr>
        <a:xfrm>
          <a:off x="863111" y="163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155330</xdr:rowOff>
    </xdr:from>
    <xdr:to>
      <xdr:col>55</xdr:col>
      <xdr:colOff>0</xdr:colOff>
      <xdr:row>36</xdr:row>
      <xdr:rowOff>1197</xdr:rowOff>
    </xdr:to>
    <xdr:cxnSp macro="">
      <xdr:nvCxnSpPr>
        <xdr:cNvPr id="289" name="直線コネクタ 288"/>
        <xdr:cNvCxnSpPr/>
      </xdr:nvCxnSpPr>
      <xdr:spPr>
        <a:xfrm flipV="1">
          <a:off x="9639300" y="6156080"/>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1197</xdr:rowOff>
    </xdr:from>
    <xdr:to>
      <xdr:col>50</xdr:col>
      <xdr:colOff>114300</xdr:colOff>
      <xdr:row>36</xdr:row>
      <xdr:rowOff>12213</xdr:rowOff>
    </xdr:to>
    <xdr:cxnSp macro="">
      <xdr:nvCxnSpPr>
        <xdr:cNvPr id="292" name="直線コネクタ 291"/>
        <xdr:cNvCxnSpPr/>
      </xdr:nvCxnSpPr>
      <xdr:spPr>
        <a:xfrm flipV="1">
          <a:off x="8750300" y="6173397"/>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126012</xdr:rowOff>
    </xdr:from>
    <xdr:to>
      <xdr:col>45</xdr:col>
      <xdr:colOff>177800</xdr:colOff>
      <xdr:row>36</xdr:row>
      <xdr:rowOff>12213</xdr:rowOff>
    </xdr:to>
    <xdr:cxnSp macro="">
      <xdr:nvCxnSpPr>
        <xdr:cNvPr id="295" name="直線コネクタ 294"/>
        <xdr:cNvCxnSpPr/>
      </xdr:nvCxnSpPr>
      <xdr:spPr>
        <a:xfrm>
          <a:off x="7861300" y="6126762"/>
          <a:ext cx="889000" cy="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97152</xdr:rowOff>
    </xdr:from>
    <xdr:to>
      <xdr:col>41</xdr:col>
      <xdr:colOff>50800</xdr:colOff>
      <xdr:row>35</xdr:row>
      <xdr:rowOff>126012</xdr:rowOff>
    </xdr:to>
    <xdr:cxnSp macro="">
      <xdr:nvCxnSpPr>
        <xdr:cNvPr id="298" name="直線コネクタ 297"/>
        <xdr:cNvCxnSpPr/>
      </xdr:nvCxnSpPr>
      <xdr:spPr>
        <a:xfrm>
          <a:off x="6972300" y="6097902"/>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104530</xdr:rowOff>
    </xdr:from>
    <xdr:to>
      <xdr:col>55</xdr:col>
      <xdr:colOff>50800</xdr:colOff>
      <xdr:row>36</xdr:row>
      <xdr:rowOff>34680</xdr:rowOff>
    </xdr:to>
    <xdr:sp macro="" textlink="">
      <xdr:nvSpPr>
        <xdr:cNvPr id="308" name="楕円 307"/>
        <xdr:cNvSpPr/>
      </xdr:nvSpPr>
      <xdr:spPr>
        <a:xfrm>
          <a:off x="10426700" y="61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127407</xdr:rowOff>
    </xdr:from>
    <xdr:ext cx="534377" cy="259045"/>
    <xdr:sp macro="" textlink="">
      <xdr:nvSpPr>
        <xdr:cNvPr id="309" name="補助費等該当値テキスト"/>
        <xdr:cNvSpPr txBox="1"/>
      </xdr:nvSpPr>
      <xdr:spPr>
        <a:xfrm>
          <a:off x="10528300" y="59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121847</xdr:rowOff>
    </xdr:from>
    <xdr:to>
      <xdr:col>50</xdr:col>
      <xdr:colOff>165100</xdr:colOff>
      <xdr:row>36</xdr:row>
      <xdr:rowOff>51997</xdr:rowOff>
    </xdr:to>
    <xdr:sp macro="" textlink="">
      <xdr:nvSpPr>
        <xdr:cNvPr id="310" name="楕円 309"/>
        <xdr:cNvSpPr/>
      </xdr:nvSpPr>
      <xdr:spPr>
        <a:xfrm>
          <a:off x="9588500" y="6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68524</xdr:rowOff>
    </xdr:from>
    <xdr:ext cx="534377" cy="259045"/>
    <xdr:sp macro="" textlink="">
      <xdr:nvSpPr>
        <xdr:cNvPr id="311" name="テキスト ボックス 310"/>
        <xdr:cNvSpPr txBox="1"/>
      </xdr:nvSpPr>
      <xdr:spPr>
        <a:xfrm>
          <a:off x="9372111" y="589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132863</xdr:rowOff>
    </xdr:from>
    <xdr:to>
      <xdr:col>46</xdr:col>
      <xdr:colOff>38100</xdr:colOff>
      <xdr:row>36</xdr:row>
      <xdr:rowOff>63013</xdr:rowOff>
    </xdr:to>
    <xdr:sp macro="" textlink="">
      <xdr:nvSpPr>
        <xdr:cNvPr id="312" name="楕円 311"/>
        <xdr:cNvSpPr/>
      </xdr:nvSpPr>
      <xdr:spPr>
        <a:xfrm>
          <a:off x="8699500" y="61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79540</xdr:rowOff>
    </xdr:from>
    <xdr:ext cx="534377" cy="259045"/>
    <xdr:sp macro="" textlink="">
      <xdr:nvSpPr>
        <xdr:cNvPr id="313" name="テキスト ボックス 312"/>
        <xdr:cNvSpPr txBox="1"/>
      </xdr:nvSpPr>
      <xdr:spPr>
        <a:xfrm>
          <a:off x="8483111" y="59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75212</xdr:rowOff>
    </xdr:from>
    <xdr:to>
      <xdr:col>41</xdr:col>
      <xdr:colOff>101600</xdr:colOff>
      <xdr:row>36</xdr:row>
      <xdr:rowOff>5362</xdr:rowOff>
    </xdr:to>
    <xdr:sp macro="" textlink="">
      <xdr:nvSpPr>
        <xdr:cNvPr id="314" name="楕円 313"/>
        <xdr:cNvSpPr/>
      </xdr:nvSpPr>
      <xdr:spPr>
        <a:xfrm>
          <a:off x="7810500" y="60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21889</xdr:rowOff>
    </xdr:from>
    <xdr:ext cx="534377" cy="259045"/>
    <xdr:sp macro="" textlink="">
      <xdr:nvSpPr>
        <xdr:cNvPr id="315" name="テキスト ボックス 314"/>
        <xdr:cNvSpPr txBox="1"/>
      </xdr:nvSpPr>
      <xdr:spPr>
        <a:xfrm>
          <a:off x="7594111" y="58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46352</xdr:rowOff>
    </xdr:from>
    <xdr:to>
      <xdr:col>36</xdr:col>
      <xdr:colOff>165100</xdr:colOff>
      <xdr:row>35</xdr:row>
      <xdr:rowOff>147952</xdr:rowOff>
    </xdr:to>
    <xdr:sp macro="" textlink="">
      <xdr:nvSpPr>
        <xdr:cNvPr id="316" name="楕円 315"/>
        <xdr:cNvSpPr/>
      </xdr:nvSpPr>
      <xdr:spPr>
        <a:xfrm>
          <a:off x="6921500" y="60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164479</xdr:rowOff>
    </xdr:from>
    <xdr:ext cx="534377" cy="259045"/>
    <xdr:sp macro="" textlink="">
      <xdr:nvSpPr>
        <xdr:cNvPr id="317" name="テキスト ボックス 316"/>
        <xdr:cNvSpPr txBox="1"/>
      </xdr:nvSpPr>
      <xdr:spPr>
        <a:xfrm>
          <a:off x="6705111" y="58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74494</xdr:rowOff>
    </xdr:from>
    <xdr:to>
      <xdr:col>55</xdr:col>
      <xdr:colOff>0</xdr:colOff>
      <xdr:row>57</xdr:row>
      <xdr:rowOff>99554</xdr:rowOff>
    </xdr:to>
    <xdr:cxnSp macro="">
      <xdr:nvCxnSpPr>
        <xdr:cNvPr id="344" name="直線コネクタ 343"/>
        <xdr:cNvCxnSpPr/>
      </xdr:nvCxnSpPr>
      <xdr:spPr>
        <a:xfrm flipV="1">
          <a:off x="9639300" y="9847144"/>
          <a:ext cx="838200" cy="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99554</xdr:rowOff>
    </xdr:from>
    <xdr:to>
      <xdr:col>50</xdr:col>
      <xdr:colOff>114300</xdr:colOff>
      <xdr:row>57</xdr:row>
      <xdr:rowOff>117842</xdr:rowOff>
    </xdr:to>
    <xdr:cxnSp macro="">
      <xdr:nvCxnSpPr>
        <xdr:cNvPr id="347" name="直線コネクタ 346"/>
        <xdr:cNvCxnSpPr/>
      </xdr:nvCxnSpPr>
      <xdr:spPr>
        <a:xfrm flipV="1">
          <a:off x="8750300" y="987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117842</xdr:rowOff>
    </xdr:from>
    <xdr:to>
      <xdr:col>45</xdr:col>
      <xdr:colOff>177800</xdr:colOff>
      <xdr:row>57</xdr:row>
      <xdr:rowOff>154422</xdr:rowOff>
    </xdr:to>
    <xdr:cxnSp macro="">
      <xdr:nvCxnSpPr>
        <xdr:cNvPr id="350" name="直線コネクタ 349"/>
        <xdr:cNvCxnSpPr/>
      </xdr:nvCxnSpPr>
      <xdr:spPr>
        <a:xfrm flipV="1">
          <a:off x="7861300" y="9890492"/>
          <a:ext cx="889000" cy="3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154422</xdr:rowOff>
    </xdr:from>
    <xdr:to>
      <xdr:col>41</xdr:col>
      <xdr:colOff>50800</xdr:colOff>
      <xdr:row>58</xdr:row>
      <xdr:rowOff>12882</xdr:rowOff>
    </xdr:to>
    <xdr:cxnSp macro="">
      <xdr:nvCxnSpPr>
        <xdr:cNvPr id="353" name="直線コネクタ 352"/>
        <xdr:cNvCxnSpPr/>
      </xdr:nvCxnSpPr>
      <xdr:spPr>
        <a:xfrm flipV="1">
          <a:off x="6972300" y="9927072"/>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23694</xdr:rowOff>
    </xdr:from>
    <xdr:to>
      <xdr:col>55</xdr:col>
      <xdr:colOff>50800</xdr:colOff>
      <xdr:row>57</xdr:row>
      <xdr:rowOff>125294</xdr:rowOff>
    </xdr:to>
    <xdr:sp macro="" textlink="">
      <xdr:nvSpPr>
        <xdr:cNvPr id="363" name="楕円 362"/>
        <xdr:cNvSpPr/>
      </xdr:nvSpPr>
      <xdr:spPr>
        <a:xfrm>
          <a:off x="10426700" y="97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46571</xdr:rowOff>
    </xdr:from>
    <xdr:ext cx="534377" cy="259045"/>
    <xdr:sp macro="" textlink="">
      <xdr:nvSpPr>
        <xdr:cNvPr id="364" name="普通建設事業費該当値テキスト"/>
        <xdr:cNvSpPr txBox="1"/>
      </xdr:nvSpPr>
      <xdr:spPr>
        <a:xfrm>
          <a:off x="10528300" y="96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48754</xdr:rowOff>
    </xdr:from>
    <xdr:to>
      <xdr:col>50</xdr:col>
      <xdr:colOff>165100</xdr:colOff>
      <xdr:row>57</xdr:row>
      <xdr:rowOff>150354</xdr:rowOff>
    </xdr:to>
    <xdr:sp macro="" textlink="">
      <xdr:nvSpPr>
        <xdr:cNvPr id="365" name="楕円 364"/>
        <xdr:cNvSpPr/>
      </xdr:nvSpPr>
      <xdr:spPr>
        <a:xfrm>
          <a:off x="9588500" y="98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141481</xdr:rowOff>
    </xdr:from>
    <xdr:ext cx="534377" cy="259045"/>
    <xdr:sp macro="" textlink="">
      <xdr:nvSpPr>
        <xdr:cNvPr id="366" name="テキスト ボックス 365"/>
        <xdr:cNvSpPr txBox="1"/>
      </xdr:nvSpPr>
      <xdr:spPr>
        <a:xfrm>
          <a:off x="9372111" y="99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67042</xdr:rowOff>
    </xdr:from>
    <xdr:to>
      <xdr:col>46</xdr:col>
      <xdr:colOff>38100</xdr:colOff>
      <xdr:row>57</xdr:row>
      <xdr:rowOff>168642</xdr:rowOff>
    </xdr:to>
    <xdr:sp macro="" textlink="">
      <xdr:nvSpPr>
        <xdr:cNvPr id="367" name="楕円 366"/>
        <xdr:cNvSpPr/>
      </xdr:nvSpPr>
      <xdr:spPr>
        <a:xfrm>
          <a:off x="8699500" y="98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159769</xdr:rowOff>
    </xdr:from>
    <xdr:ext cx="534377" cy="259045"/>
    <xdr:sp macro="" textlink="">
      <xdr:nvSpPr>
        <xdr:cNvPr id="368" name="テキスト ボックス 367"/>
        <xdr:cNvSpPr txBox="1"/>
      </xdr:nvSpPr>
      <xdr:spPr>
        <a:xfrm>
          <a:off x="8483111" y="993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103622</xdr:rowOff>
    </xdr:from>
    <xdr:to>
      <xdr:col>41</xdr:col>
      <xdr:colOff>101600</xdr:colOff>
      <xdr:row>58</xdr:row>
      <xdr:rowOff>33772</xdr:rowOff>
    </xdr:to>
    <xdr:sp macro="" textlink="">
      <xdr:nvSpPr>
        <xdr:cNvPr id="369" name="楕円 368"/>
        <xdr:cNvSpPr/>
      </xdr:nvSpPr>
      <xdr:spPr>
        <a:xfrm>
          <a:off x="7810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24899</xdr:rowOff>
    </xdr:from>
    <xdr:ext cx="534377" cy="259045"/>
    <xdr:sp macro="" textlink="">
      <xdr:nvSpPr>
        <xdr:cNvPr id="370" name="テキスト ボックス 369"/>
        <xdr:cNvSpPr txBox="1"/>
      </xdr:nvSpPr>
      <xdr:spPr>
        <a:xfrm>
          <a:off x="7594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133532</xdr:rowOff>
    </xdr:from>
    <xdr:to>
      <xdr:col>36</xdr:col>
      <xdr:colOff>165100</xdr:colOff>
      <xdr:row>58</xdr:row>
      <xdr:rowOff>63682</xdr:rowOff>
    </xdr:to>
    <xdr:sp macro="" textlink="">
      <xdr:nvSpPr>
        <xdr:cNvPr id="371" name="楕円 370"/>
        <xdr:cNvSpPr/>
      </xdr:nvSpPr>
      <xdr:spPr>
        <a:xfrm>
          <a:off x="6921500" y="99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54809</xdr:rowOff>
    </xdr:from>
    <xdr:ext cx="534377" cy="259045"/>
    <xdr:sp macro="" textlink="">
      <xdr:nvSpPr>
        <xdr:cNvPr id="372" name="テキスト ボックス 371"/>
        <xdr:cNvSpPr txBox="1"/>
      </xdr:nvSpPr>
      <xdr:spPr>
        <a:xfrm>
          <a:off x="6705111" y="99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64729</xdr:rowOff>
    </xdr:from>
    <xdr:to>
      <xdr:col>55</xdr:col>
      <xdr:colOff>0</xdr:colOff>
      <xdr:row>78</xdr:row>
      <xdr:rowOff>137218</xdr:rowOff>
    </xdr:to>
    <xdr:cxnSp macro="">
      <xdr:nvCxnSpPr>
        <xdr:cNvPr id="403" name="直線コネクタ 402"/>
        <xdr:cNvCxnSpPr/>
      </xdr:nvCxnSpPr>
      <xdr:spPr>
        <a:xfrm>
          <a:off x="9639300" y="13437829"/>
          <a:ext cx="838200" cy="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64729</xdr:rowOff>
    </xdr:from>
    <xdr:to>
      <xdr:col>50</xdr:col>
      <xdr:colOff>114300</xdr:colOff>
      <xdr:row>78</xdr:row>
      <xdr:rowOff>129631</xdr:rowOff>
    </xdr:to>
    <xdr:cxnSp macro="">
      <xdr:nvCxnSpPr>
        <xdr:cNvPr id="406" name="直線コネクタ 405"/>
        <xdr:cNvCxnSpPr/>
      </xdr:nvCxnSpPr>
      <xdr:spPr>
        <a:xfrm flipV="1">
          <a:off x="8750300" y="13437829"/>
          <a:ext cx="889000" cy="6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129631</xdr:rowOff>
    </xdr:from>
    <xdr:to>
      <xdr:col>45</xdr:col>
      <xdr:colOff>177800</xdr:colOff>
      <xdr:row>79</xdr:row>
      <xdr:rowOff>13883</xdr:rowOff>
    </xdr:to>
    <xdr:cxnSp macro="">
      <xdr:nvCxnSpPr>
        <xdr:cNvPr id="409" name="直線コネクタ 408"/>
        <xdr:cNvCxnSpPr/>
      </xdr:nvCxnSpPr>
      <xdr:spPr>
        <a:xfrm flipV="1">
          <a:off x="7861300" y="13502731"/>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3150</xdr:rowOff>
    </xdr:from>
    <xdr:to>
      <xdr:col>41</xdr:col>
      <xdr:colOff>50800</xdr:colOff>
      <xdr:row>79</xdr:row>
      <xdr:rowOff>13883</xdr:rowOff>
    </xdr:to>
    <xdr:cxnSp macro="">
      <xdr:nvCxnSpPr>
        <xdr:cNvPr id="412" name="直線コネクタ 411"/>
        <xdr:cNvCxnSpPr/>
      </xdr:nvCxnSpPr>
      <xdr:spPr>
        <a:xfrm>
          <a:off x="6972300" y="13547700"/>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86418</xdr:rowOff>
    </xdr:from>
    <xdr:to>
      <xdr:col>55</xdr:col>
      <xdr:colOff>50800</xdr:colOff>
      <xdr:row>79</xdr:row>
      <xdr:rowOff>16568</xdr:rowOff>
    </xdr:to>
    <xdr:sp macro="" textlink="">
      <xdr:nvSpPr>
        <xdr:cNvPr id="422" name="楕円 421"/>
        <xdr:cNvSpPr/>
      </xdr:nvSpPr>
      <xdr:spPr>
        <a:xfrm>
          <a:off x="10426700" y="13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109295</xdr:rowOff>
    </xdr:from>
    <xdr:ext cx="534377" cy="259045"/>
    <xdr:sp macro="" textlink="">
      <xdr:nvSpPr>
        <xdr:cNvPr id="423" name="普通建設事業費 （ うち新規整備　）該当値テキスト"/>
        <xdr:cNvSpPr txBox="1"/>
      </xdr:nvSpPr>
      <xdr:spPr>
        <a:xfrm>
          <a:off x="10528300" y="133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13929</xdr:rowOff>
    </xdr:from>
    <xdr:to>
      <xdr:col>50</xdr:col>
      <xdr:colOff>165100</xdr:colOff>
      <xdr:row>78</xdr:row>
      <xdr:rowOff>115529</xdr:rowOff>
    </xdr:to>
    <xdr:sp macro="" textlink="">
      <xdr:nvSpPr>
        <xdr:cNvPr id="424" name="楕円 423"/>
        <xdr:cNvSpPr/>
      </xdr:nvSpPr>
      <xdr:spPr>
        <a:xfrm>
          <a:off x="9588500" y="133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132056</xdr:rowOff>
    </xdr:from>
    <xdr:ext cx="534377" cy="259045"/>
    <xdr:sp macro="" textlink="">
      <xdr:nvSpPr>
        <xdr:cNvPr id="425" name="テキスト ボックス 424"/>
        <xdr:cNvSpPr txBox="1"/>
      </xdr:nvSpPr>
      <xdr:spPr>
        <a:xfrm>
          <a:off x="9372111" y="1316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78831</xdr:rowOff>
    </xdr:from>
    <xdr:to>
      <xdr:col>46</xdr:col>
      <xdr:colOff>38100</xdr:colOff>
      <xdr:row>79</xdr:row>
      <xdr:rowOff>8981</xdr:rowOff>
    </xdr:to>
    <xdr:sp macro="" textlink="">
      <xdr:nvSpPr>
        <xdr:cNvPr id="426" name="楕円 425"/>
        <xdr:cNvSpPr/>
      </xdr:nvSpPr>
      <xdr:spPr>
        <a:xfrm>
          <a:off x="8699500" y="13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xdr:rowOff>
    </xdr:from>
    <xdr:ext cx="534377" cy="259045"/>
    <xdr:sp macro="" textlink="">
      <xdr:nvSpPr>
        <xdr:cNvPr id="427" name="テキスト ボックス 426"/>
        <xdr:cNvSpPr txBox="1"/>
      </xdr:nvSpPr>
      <xdr:spPr>
        <a:xfrm>
          <a:off x="8483111" y="135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134533</xdr:rowOff>
    </xdr:from>
    <xdr:to>
      <xdr:col>41</xdr:col>
      <xdr:colOff>101600</xdr:colOff>
      <xdr:row>79</xdr:row>
      <xdr:rowOff>64683</xdr:rowOff>
    </xdr:to>
    <xdr:sp macro="" textlink="">
      <xdr:nvSpPr>
        <xdr:cNvPr id="428" name="楕円 427"/>
        <xdr:cNvSpPr/>
      </xdr:nvSpPr>
      <xdr:spPr>
        <a:xfrm>
          <a:off x="7810500" y="135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55810</xdr:rowOff>
    </xdr:from>
    <xdr:ext cx="469744" cy="259045"/>
    <xdr:sp macro="" textlink="">
      <xdr:nvSpPr>
        <xdr:cNvPr id="429" name="テキスト ボックス 428"/>
        <xdr:cNvSpPr txBox="1"/>
      </xdr:nvSpPr>
      <xdr:spPr>
        <a:xfrm>
          <a:off x="7626428" y="136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123800</xdr:rowOff>
    </xdr:from>
    <xdr:to>
      <xdr:col>36</xdr:col>
      <xdr:colOff>165100</xdr:colOff>
      <xdr:row>79</xdr:row>
      <xdr:rowOff>53950</xdr:rowOff>
    </xdr:to>
    <xdr:sp macro="" textlink="">
      <xdr:nvSpPr>
        <xdr:cNvPr id="430" name="楕円 429"/>
        <xdr:cNvSpPr/>
      </xdr:nvSpPr>
      <xdr:spPr>
        <a:xfrm>
          <a:off x="6921500" y="134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45077</xdr:rowOff>
    </xdr:from>
    <xdr:ext cx="469744" cy="259045"/>
    <xdr:sp macro="" textlink="">
      <xdr:nvSpPr>
        <xdr:cNvPr id="431" name="テキスト ボックス 430"/>
        <xdr:cNvSpPr txBox="1"/>
      </xdr:nvSpPr>
      <xdr:spPr>
        <a:xfrm>
          <a:off x="6737428" y="135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118441</xdr:rowOff>
    </xdr:from>
    <xdr:to>
      <xdr:col>55</xdr:col>
      <xdr:colOff>0</xdr:colOff>
      <xdr:row>97</xdr:row>
      <xdr:rowOff>122653</xdr:rowOff>
    </xdr:to>
    <xdr:cxnSp macro="">
      <xdr:nvCxnSpPr>
        <xdr:cNvPr id="462" name="直線コネクタ 461"/>
        <xdr:cNvCxnSpPr/>
      </xdr:nvCxnSpPr>
      <xdr:spPr>
        <a:xfrm flipV="1">
          <a:off x="9639300" y="16749091"/>
          <a:ext cx="8382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122653</xdr:rowOff>
    </xdr:from>
    <xdr:to>
      <xdr:col>50</xdr:col>
      <xdr:colOff>114300</xdr:colOff>
      <xdr:row>97</xdr:row>
      <xdr:rowOff>158952</xdr:rowOff>
    </xdr:to>
    <xdr:cxnSp macro="">
      <xdr:nvCxnSpPr>
        <xdr:cNvPr id="465" name="直線コネクタ 464"/>
        <xdr:cNvCxnSpPr/>
      </xdr:nvCxnSpPr>
      <xdr:spPr>
        <a:xfrm flipV="1">
          <a:off x="8750300" y="16753303"/>
          <a:ext cx="8890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158952</xdr:rowOff>
    </xdr:from>
    <xdr:to>
      <xdr:col>45</xdr:col>
      <xdr:colOff>177800</xdr:colOff>
      <xdr:row>98</xdr:row>
      <xdr:rowOff>20910</xdr:rowOff>
    </xdr:to>
    <xdr:cxnSp macro="">
      <xdr:nvCxnSpPr>
        <xdr:cNvPr id="468" name="直線コネクタ 467"/>
        <xdr:cNvCxnSpPr/>
      </xdr:nvCxnSpPr>
      <xdr:spPr>
        <a:xfrm flipV="1">
          <a:off x="7861300" y="16789602"/>
          <a:ext cx="8890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20910</xdr:rowOff>
    </xdr:from>
    <xdr:to>
      <xdr:col>41</xdr:col>
      <xdr:colOff>50800</xdr:colOff>
      <xdr:row>98</xdr:row>
      <xdr:rowOff>37826</xdr:rowOff>
    </xdr:to>
    <xdr:cxnSp macro="">
      <xdr:nvCxnSpPr>
        <xdr:cNvPr id="471" name="直線コネクタ 470"/>
        <xdr:cNvCxnSpPr/>
      </xdr:nvCxnSpPr>
      <xdr:spPr>
        <a:xfrm flipV="1">
          <a:off x="6972300" y="1682301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67641</xdr:rowOff>
    </xdr:from>
    <xdr:to>
      <xdr:col>55</xdr:col>
      <xdr:colOff>50800</xdr:colOff>
      <xdr:row>97</xdr:row>
      <xdr:rowOff>169241</xdr:rowOff>
    </xdr:to>
    <xdr:sp macro="" textlink="">
      <xdr:nvSpPr>
        <xdr:cNvPr id="481" name="楕円 480"/>
        <xdr:cNvSpPr/>
      </xdr:nvSpPr>
      <xdr:spPr>
        <a:xfrm>
          <a:off x="104267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46068</xdr:rowOff>
    </xdr:from>
    <xdr:ext cx="534377" cy="259045"/>
    <xdr:sp macro="" textlink="">
      <xdr:nvSpPr>
        <xdr:cNvPr id="482" name="普通建設事業費 （ うち更新整備　）該当値テキスト"/>
        <xdr:cNvSpPr txBox="1"/>
      </xdr:nvSpPr>
      <xdr:spPr>
        <a:xfrm>
          <a:off x="10528300" y="166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71853</xdr:rowOff>
    </xdr:from>
    <xdr:to>
      <xdr:col>50</xdr:col>
      <xdr:colOff>165100</xdr:colOff>
      <xdr:row>98</xdr:row>
      <xdr:rowOff>2003</xdr:rowOff>
    </xdr:to>
    <xdr:sp macro="" textlink="">
      <xdr:nvSpPr>
        <xdr:cNvPr id="483" name="楕円 482"/>
        <xdr:cNvSpPr/>
      </xdr:nvSpPr>
      <xdr:spPr>
        <a:xfrm>
          <a:off x="9588500" y="167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164580</xdr:rowOff>
    </xdr:from>
    <xdr:ext cx="534377" cy="259045"/>
    <xdr:sp macro="" textlink="">
      <xdr:nvSpPr>
        <xdr:cNvPr id="484" name="テキスト ボックス 483"/>
        <xdr:cNvSpPr txBox="1"/>
      </xdr:nvSpPr>
      <xdr:spPr>
        <a:xfrm>
          <a:off x="9372111" y="167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108152</xdr:rowOff>
    </xdr:from>
    <xdr:to>
      <xdr:col>46</xdr:col>
      <xdr:colOff>38100</xdr:colOff>
      <xdr:row>98</xdr:row>
      <xdr:rowOff>38302</xdr:rowOff>
    </xdr:to>
    <xdr:sp macro="" textlink="">
      <xdr:nvSpPr>
        <xdr:cNvPr id="485" name="楕円 484"/>
        <xdr:cNvSpPr/>
      </xdr:nvSpPr>
      <xdr:spPr>
        <a:xfrm>
          <a:off x="8699500" y="167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29429</xdr:rowOff>
    </xdr:from>
    <xdr:ext cx="534377" cy="259045"/>
    <xdr:sp macro="" textlink="">
      <xdr:nvSpPr>
        <xdr:cNvPr id="486" name="テキスト ボックス 485"/>
        <xdr:cNvSpPr txBox="1"/>
      </xdr:nvSpPr>
      <xdr:spPr>
        <a:xfrm>
          <a:off x="8483111" y="168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141560</xdr:rowOff>
    </xdr:from>
    <xdr:to>
      <xdr:col>41</xdr:col>
      <xdr:colOff>101600</xdr:colOff>
      <xdr:row>98</xdr:row>
      <xdr:rowOff>71710</xdr:rowOff>
    </xdr:to>
    <xdr:sp macro="" textlink="">
      <xdr:nvSpPr>
        <xdr:cNvPr id="487" name="楕円 486"/>
        <xdr:cNvSpPr/>
      </xdr:nvSpPr>
      <xdr:spPr>
        <a:xfrm>
          <a:off x="7810500" y="167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62837</xdr:rowOff>
    </xdr:from>
    <xdr:ext cx="534377" cy="259045"/>
    <xdr:sp macro="" textlink="">
      <xdr:nvSpPr>
        <xdr:cNvPr id="488" name="テキスト ボックス 487"/>
        <xdr:cNvSpPr txBox="1"/>
      </xdr:nvSpPr>
      <xdr:spPr>
        <a:xfrm>
          <a:off x="7594111" y="168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158476</xdr:rowOff>
    </xdr:from>
    <xdr:to>
      <xdr:col>36</xdr:col>
      <xdr:colOff>165100</xdr:colOff>
      <xdr:row>98</xdr:row>
      <xdr:rowOff>88626</xdr:rowOff>
    </xdr:to>
    <xdr:sp macro="" textlink="">
      <xdr:nvSpPr>
        <xdr:cNvPr id="489" name="楕円 488"/>
        <xdr:cNvSpPr/>
      </xdr:nvSpPr>
      <xdr:spPr>
        <a:xfrm>
          <a:off x="6921500" y="167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79753</xdr:rowOff>
    </xdr:from>
    <xdr:ext cx="534377" cy="259045"/>
    <xdr:sp macro="" textlink="">
      <xdr:nvSpPr>
        <xdr:cNvPr id="490" name="テキスト ボックス 489"/>
        <xdr:cNvSpPr txBox="1"/>
      </xdr:nvSpPr>
      <xdr:spPr>
        <a:xfrm>
          <a:off x="6705111" y="1688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170447</xdr:rowOff>
    </xdr:from>
    <xdr:to>
      <xdr:col>85</xdr:col>
      <xdr:colOff>127000</xdr:colOff>
      <xdr:row>39</xdr:row>
      <xdr:rowOff>44450</xdr:rowOff>
    </xdr:to>
    <xdr:cxnSp macro="">
      <xdr:nvCxnSpPr>
        <xdr:cNvPr id="519" name="直線コネクタ 518"/>
        <xdr:cNvCxnSpPr/>
      </xdr:nvCxnSpPr>
      <xdr:spPr>
        <a:xfrm flipV="1">
          <a:off x="15481300" y="6685547"/>
          <a:ext cx="8382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36258</xdr:rowOff>
    </xdr:from>
    <xdr:to>
      <xdr:col>76</xdr:col>
      <xdr:colOff>114300</xdr:colOff>
      <xdr:row>39</xdr:row>
      <xdr:rowOff>44450</xdr:rowOff>
    </xdr:to>
    <xdr:cxnSp macro="">
      <xdr:nvCxnSpPr>
        <xdr:cNvPr id="525" name="直線コネクタ 524"/>
        <xdr:cNvCxnSpPr/>
      </xdr:nvCxnSpPr>
      <xdr:spPr>
        <a:xfrm>
          <a:off x="13703300" y="672280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36258</xdr:rowOff>
    </xdr:from>
    <xdr:to>
      <xdr:col>71</xdr:col>
      <xdr:colOff>177800</xdr:colOff>
      <xdr:row>39</xdr:row>
      <xdr:rowOff>42507</xdr:rowOff>
    </xdr:to>
    <xdr:cxnSp macro="">
      <xdr:nvCxnSpPr>
        <xdr:cNvPr id="528" name="直線コネクタ 527"/>
        <xdr:cNvCxnSpPr/>
      </xdr:nvCxnSpPr>
      <xdr:spPr>
        <a:xfrm flipV="1">
          <a:off x="12814300" y="672280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119647</xdr:rowOff>
    </xdr:from>
    <xdr:to>
      <xdr:col>85</xdr:col>
      <xdr:colOff>177800</xdr:colOff>
      <xdr:row>39</xdr:row>
      <xdr:rowOff>49797</xdr:rowOff>
    </xdr:to>
    <xdr:sp macro="" textlink="">
      <xdr:nvSpPr>
        <xdr:cNvPr id="538" name="楕円 537"/>
        <xdr:cNvSpPr/>
      </xdr:nvSpPr>
      <xdr:spPr>
        <a:xfrm>
          <a:off x="16268700" y="66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469744" cy="259045"/>
    <xdr:sp macro="" textlink="">
      <xdr:nvSpPr>
        <xdr:cNvPr id="539" name="災害復旧事業費該当値テキスト"/>
        <xdr:cNvSpPr txBox="1"/>
      </xdr:nvSpPr>
      <xdr:spPr>
        <a:xfrm>
          <a:off x="16370300" y="659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156908</xdr:rowOff>
    </xdr:from>
    <xdr:to>
      <xdr:col>72</xdr:col>
      <xdr:colOff>38100</xdr:colOff>
      <xdr:row>39</xdr:row>
      <xdr:rowOff>87058</xdr:rowOff>
    </xdr:to>
    <xdr:sp macro="" textlink="">
      <xdr:nvSpPr>
        <xdr:cNvPr id="544" name="楕円 543"/>
        <xdr:cNvSpPr/>
      </xdr:nvSpPr>
      <xdr:spPr>
        <a:xfrm>
          <a:off x="136525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78185</xdr:rowOff>
    </xdr:from>
    <xdr:ext cx="378565" cy="259045"/>
    <xdr:sp macro="" textlink="">
      <xdr:nvSpPr>
        <xdr:cNvPr id="545" name="テキスト ボックス 544"/>
        <xdr:cNvSpPr txBox="1"/>
      </xdr:nvSpPr>
      <xdr:spPr>
        <a:xfrm>
          <a:off x="13514017" y="676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163157</xdr:rowOff>
    </xdr:from>
    <xdr:to>
      <xdr:col>67</xdr:col>
      <xdr:colOff>101600</xdr:colOff>
      <xdr:row>39</xdr:row>
      <xdr:rowOff>93307</xdr:rowOff>
    </xdr:to>
    <xdr:sp macro="" textlink="">
      <xdr:nvSpPr>
        <xdr:cNvPr id="546" name="楕円 545"/>
        <xdr:cNvSpPr/>
      </xdr:nvSpPr>
      <xdr:spPr>
        <a:xfrm>
          <a:off x="12763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84434</xdr:rowOff>
    </xdr:from>
    <xdr:ext cx="313932" cy="259045"/>
    <xdr:sp macro="" textlink="">
      <xdr:nvSpPr>
        <xdr:cNvPr id="547" name="テキスト ボックス 546"/>
        <xdr:cNvSpPr txBox="1"/>
      </xdr:nvSpPr>
      <xdr:spPr>
        <a:xfrm>
          <a:off x="12657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167032</xdr:rowOff>
    </xdr:from>
    <xdr:to>
      <xdr:col>85</xdr:col>
      <xdr:colOff>127000</xdr:colOff>
      <xdr:row>77</xdr:row>
      <xdr:rowOff>31686</xdr:rowOff>
    </xdr:to>
    <xdr:cxnSp macro="">
      <xdr:nvCxnSpPr>
        <xdr:cNvPr id="629" name="直線コネクタ 628"/>
        <xdr:cNvCxnSpPr/>
      </xdr:nvCxnSpPr>
      <xdr:spPr>
        <a:xfrm>
          <a:off x="15481300" y="13197232"/>
          <a:ext cx="8382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92351</xdr:rowOff>
    </xdr:from>
    <xdr:to>
      <xdr:col>81</xdr:col>
      <xdr:colOff>50800</xdr:colOff>
      <xdr:row>76</xdr:row>
      <xdr:rowOff>167032</xdr:rowOff>
    </xdr:to>
    <xdr:cxnSp macro="">
      <xdr:nvCxnSpPr>
        <xdr:cNvPr id="632" name="直線コネクタ 631"/>
        <xdr:cNvCxnSpPr/>
      </xdr:nvCxnSpPr>
      <xdr:spPr>
        <a:xfrm>
          <a:off x="14592300" y="13122551"/>
          <a:ext cx="889000" cy="7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92351</xdr:rowOff>
    </xdr:from>
    <xdr:to>
      <xdr:col>76</xdr:col>
      <xdr:colOff>114300</xdr:colOff>
      <xdr:row>76</xdr:row>
      <xdr:rowOff>109725</xdr:rowOff>
    </xdr:to>
    <xdr:cxnSp macro="">
      <xdr:nvCxnSpPr>
        <xdr:cNvPr id="635" name="直線コネクタ 634"/>
        <xdr:cNvCxnSpPr/>
      </xdr:nvCxnSpPr>
      <xdr:spPr>
        <a:xfrm flipV="1">
          <a:off x="13703300" y="1312255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109725</xdr:rowOff>
    </xdr:from>
    <xdr:to>
      <xdr:col>71</xdr:col>
      <xdr:colOff>177800</xdr:colOff>
      <xdr:row>76</xdr:row>
      <xdr:rowOff>123013</xdr:rowOff>
    </xdr:to>
    <xdr:cxnSp macro="">
      <xdr:nvCxnSpPr>
        <xdr:cNvPr id="638" name="直線コネクタ 637"/>
        <xdr:cNvCxnSpPr/>
      </xdr:nvCxnSpPr>
      <xdr:spPr>
        <a:xfrm flipV="1">
          <a:off x="12814300" y="13139925"/>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152336</xdr:rowOff>
    </xdr:from>
    <xdr:to>
      <xdr:col>85</xdr:col>
      <xdr:colOff>177800</xdr:colOff>
      <xdr:row>77</xdr:row>
      <xdr:rowOff>82486</xdr:rowOff>
    </xdr:to>
    <xdr:sp macro="" textlink="">
      <xdr:nvSpPr>
        <xdr:cNvPr id="648" name="楕円 647"/>
        <xdr:cNvSpPr/>
      </xdr:nvSpPr>
      <xdr:spPr>
        <a:xfrm>
          <a:off x="16268700" y="131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130763</xdr:rowOff>
    </xdr:from>
    <xdr:ext cx="534377" cy="259045"/>
    <xdr:sp macro="" textlink="">
      <xdr:nvSpPr>
        <xdr:cNvPr id="649" name="公債費該当値テキスト"/>
        <xdr:cNvSpPr txBox="1"/>
      </xdr:nvSpPr>
      <xdr:spPr>
        <a:xfrm>
          <a:off x="16370300" y="131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116232</xdr:rowOff>
    </xdr:from>
    <xdr:to>
      <xdr:col>81</xdr:col>
      <xdr:colOff>101600</xdr:colOff>
      <xdr:row>77</xdr:row>
      <xdr:rowOff>46382</xdr:rowOff>
    </xdr:to>
    <xdr:sp macro="" textlink="">
      <xdr:nvSpPr>
        <xdr:cNvPr id="650" name="楕円 649"/>
        <xdr:cNvSpPr/>
      </xdr:nvSpPr>
      <xdr:spPr>
        <a:xfrm>
          <a:off x="15430500" y="131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37509</xdr:rowOff>
    </xdr:from>
    <xdr:ext cx="534377" cy="259045"/>
    <xdr:sp macro="" textlink="">
      <xdr:nvSpPr>
        <xdr:cNvPr id="651" name="テキスト ボックス 650"/>
        <xdr:cNvSpPr txBox="1"/>
      </xdr:nvSpPr>
      <xdr:spPr>
        <a:xfrm>
          <a:off x="15214111" y="132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41551</xdr:rowOff>
    </xdr:from>
    <xdr:to>
      <xdr:col>76</xdr:col>
      <xdr:colOff>165100</xdr:colOff>
      <xdr:row>76</xdr:row>
      <xdr:rowOff>143151</xdr:rowOff>
    </xdr:to>
    <xdr:sp macro="" textlink="">
      <xdr:nvSpPr>
        <xdr:cNvPr id="652" name="楕円 651"/>
        <xdr:cNvSpPr/>
      </xdr:nvSpPr>
      <xdr:spPr>
        <a:xfrm>
          <a:off x="14541500" y="1307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159678</xdr:rowOff>
    </xdr:from>
    <xdr:ext cx="534377" cy="259045"/>
    <xdr:sp macro="" textlink="">
      <xdr:nvSpPr>
        <xdr:cNvPr id="653" name="テキスト ボックス 652"/>
        <xdr:cNvSpPr txBox="1"/>
      </xdr:nvSpPr>
      <xdr:spPr>
        <a:xfrm>
          <a:off x="14325111" y="128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58925</xdr:rowOff>
    </xdr:from>
    <xdr:to>
      <xdr:col>72</xdr:col>
      <xdr:colOff>38100</xdr:colOff>
      <xdr:row>76</xdr:row>
      <xdr:rowOff>160525</xdr:rowOff>
    </xdr:to>
    <xdr:sp macro="" textlink="">
      <xdr:nvSpPr>
        <xdr:cNvPr id="654" name="楕円 653"/>
        <xdr:cNvSpPr/>
      </xdr:nvSpPr>
      <xdr:spPr>
        <a:xfrm>
          <a:off x="13652500" y="130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5602</xdr:rowOff>
    </xdr:from>
    <xdr:ext cx="534377" cy="259045"/>
    <xdr:sp macro="" textlink="">
      <xdr:nvSpPr>
        <xdr:cNvPr id="655" name="テキスト ボックス 654"/>
        <xdr:cNvSpPr txBox="1"/>
      </xdr:nvSpPr>
      <xdr:spPr>
        <a:xfrm>
          <a:off x="13436111" y="1286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72213</xdr:rowOff>
    </xdr:from>
    <xdr:to>
      <xdr:col>67</xdr:col>
      <xdr:colOff>101600</xdr:colOff>
      <xdr:row>77</xdr:row>
      <xdr:rowOff>2363</xdr:rowOff>
    </xdr:to>
    <xdr:sp macro="" textlink="">
      <xdr:nvSpPr>
        <xdr:cNvPr id="656" name="楕円 655"/>
        <xdr:cNvSpPr/>
      </xdr:nvSpPr>
      <xdr:spPr>
        <a:xfrm>
          <a:off x="12763500" y="131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164940</xdr:rowOff>
    </xdr:from>
    <xdr:ext cx="534377" cy="259045"/>
    <xdr:sp macro="" textlink="">
      <xdr:nvSpPr>
        <xdr:cNvPr id="657" name="テキスト ボックス 656"/>
        <xdr:cNvSpPr txBox="1"/>
      </xdr:nvSpPr>
      <xdr:spPr>
        <a:xfrm>
          <a:off x="12547111" y="131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109925</xdr:rowOff>
    </xdr:from>
    <xdr:to>
      <xdr:col>85</xdr:col>
      <xdr:colOff>127000</xdr:colOff>
      <xdr:row>97</xdr:row>
      <xdr:rowOff>123489</xdr:rowOff>
    </xdr:to>
    <xdr:cxnSp macro="">
      <xdr:nvCxnSpPr>
        <xdr:cNvPr id="686" name="直線コネクタ 685"/>
        <xdr:cNvCxnSpPr/>
      </xdr:nvCxnSpPr>
      <xdr:spPr>
        <a:xfrm flipV="1">
          <a:off x="15481300" y="1674057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123489</xdr:rowOff>
    </xdr:from>
    <xdr:to>
      <xdr:col>81</xdr:col>
      <xdr:colOff>50800</xdr:colOff>
      <xdr:row>98</xdr:row>
      <xdr:rowOff>69614</xdr:rowOff>
    </xdr:to>
    <xdr:cxnSp macro="">
      <xdr:nvCxnSpPr>
        <xdr:cNvPr id="689" name="直線コネクタ 688"/>
        <xdr:cNvCxnSpPr/>
      </xdr:nvCxnSpPr>
      <xdr:spPr>
        <a:xfrm flipV="1">
          <a:off x="14592300" y="16754139"/>
          <a:ext cx="889000" cy="1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69614</xdr:rowOff>
    </xdr:from>
    <xdr:to>
      <xdr:col>76</xdr:col>
      <xdr:colOff>114300</xdr:colOff>
      <xdr:row>98</xdr:row>
      <xdr:rowOff>98304</xdr:rowOff>
    </xdr:to>
    <xdr:cxnSp macro="">
      <xdr:nvCxnSpPr>
        <xdr:cNvPr id="692" name="直線コネクタ 691"/>
        <xdr:cNvCxnSpPr/>
      </xdr:nvCxnSpPr>
      <xdr:spPr>
        <a:xfrm flipV="1">
          <a:off x="13703300" y="16871714"/>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45935</xdr:rowOff>
    </xdr:from>
    <xdr:to>
      <xdr:col>71</xdr:col>
      <xdr:colOff>177800</xdr:colOff>
      <xdr:row>98</xdr:row>
      <xdr:rowOff>98304</xdr:rowOff>
    </xdr:to>
    <xdr:cxnSp macro="">
      <xdr:nvCxnSpPr>
        <xdr:cNvPr id="695" name="直線コネクタ 694"/>
        <xdr:cNvCxnSpPr/>
      </xdr:nvCxnSpPr>
      <xdr:spPr>
        <a:xfrm>
          <a:off x="12814300" y="16848035"/>
          <a:ext cx="8890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59125</xdr:rowOff>
    </xdr:from>
    <xdr:to>
      <xdr:col>85</xdr:col>
      <xdr:colOff>177800</xdr:colOff>
      <xdr:row>97</xdr:row>
      <xdr:rowOff>160725</xdr:rowOff>
    </xdr:to>
    <xdr:sp macro="" textlink="">
      <xdr:nvSpPr>
        <xdr:cNvPr id="705" name="楕円 704"/>
        <xdr:cNvSpPr/>
      </xdr:nvSpPr>
      <xdr:spPr>
        <a:xfrm>
          <a:off x="16268700" y="166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82002</xdr:rowOff>
    </xdr:from>
    <xdr:ext cx="534377" cy="259045"/>
    <xdr:sp macro="" textlink="">
      <xdr:nvSpPr>
        <xdr:cNvPr id="706" name="積立金該当値テキスト"/>
        <xdr:cNvSpPr txBox="1"/>
      </xdr:nvSpPr>
      <xdr:spPr>
        <a:xfrm>
          <a:off x="16370300" y="165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72689</xdr:rowOff>
    </xdr:from>
    <xdr:to>
      <xdr:col>81</xdr:col>
      <xdr:colOff>101600</xdr:colOff>
      <xdr:row>98</xdr:row>
      <xdr:rowOff>2839</xdr:rowOff>
    </xdr:to>
    <xdr:sp macro="" textlink="">
      <xdr:nvSpPr>
        <xdr:cNvPr id="707" name="楕円 706"/>
        <xdr:cNvSpPr/>
      </xdr:nvSpPr>
      <xdr:spPr>
        <a:xfrm>
          <a:off x="15430500" y="167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19366</xdr:rowOff>
    </xdr:from>
    <xdr:ext cx="534377" cy="259045"/>
    <xdr:sp macro="" textlink="">
      <xdr:nvSpPr>
        <xdr:cNvPr id="708" name="テキスト ボックス 707"/>
        <xdr:cNvSpPr txBox="1"/>
      </xdr:nvSpPr>
      <xdr:spPr>
        <a:xfrm>
          <a:off x="15214111" y="1647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18814</xdr:rowOff>
    </xdr:from>
    <xdr:to>
      <xdr:col>76</xdr:col>
      <xdr:colOff>165100</xdr:colOff>
      <xdr:row>98</xdr:row>
      <xdr:rowOff>120414</xdr:rowOff>
    </xdr:to>
    <xdr:sp macro="" textlink="">
      <xdr:nvSpPr>
        <xdr:cNvPr id="709" name="楕円 708"/>
        <xdr:cNvSpPr/>
      </xdr:nvSpPr>
      <xdr:spPr>
        <a:xfrm>
          <a:off x="14541500" y="168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111541</xdr:rowOff>
    </xdr:from>
    <xdr:ext cx="469744" cy="259045"/>
    <xdr:sp macro="" textlink="">
      <xdr:nvSpPr>
        <xdr:cNvPr id="710" name="テキスト ボックス 709"/>
        <xdr:cNvSpPr txBox="1"/>
      </xdr:nvSpPr>
      <xdr:spPr>
        <a:xfrm>
          <a:off x="14357428" y="169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47504</xdr:rowOff>
    </xdr:from>
    <xdr:to>
      <xdr:col>72</xdr:col>
      <xdr:colOff>38100</xdr:colOff>
      <xdr:row>98</xdr:row>
      <xdr:rowOff>149104</xdr:rowOff>
    </xdr:to>
    <xdr:sp macro="" textlink="">
      <xdr:nvSpPr>
        <xdr:cNvPr id="711" name="楕円 710"/>
        <xdr:cNvSpPr/>
      </xdr:nvSpPr>
      <xdr:spPr>
        <a:xfrm>
          <a:off x="13652500" y="16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140231</xdr:rowOff>
    </xdr:from>
    <xdr:ext cx="469744" cy="259045"/>
    <xdr:sp macro="" textlink="">
      <xdr:nvSpPr>
        <xdr:cNvPr id="712" name="テキスト ボックス 711"/>
        <xdr:cNvSpPr txBox="1"/>
      </xdr:nvSpPr>
      <xdr:spPr>
        <a:xfrm>
          <a:off x="13468428" y="1694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166585</xdr:rowOff>
    </xdr:from>
    <xdr:to>
      <xdr:col>67</xdr:col>
      <xdr:colOff>101600</xdr:colOff>
      <xdr:row>98</xdr:row>
      <xdr:rowOff>96735</xdr:rowOff>
    </xdr:to>
    <xdr:sp macro="" textlink="">
      <xdr:nvSpPr>
        <xdr:cNvPr id="713" name="楕円 712"/>
        <xdr:cNvSpPr/>
      </xdr:nvSpPr>
      <xdr:spPr>
        <a:xfrm>
          <a:off x="12763500" y="167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87862</xdr:rowOff>
    </xdr:from>
    <xdr:ext cx="469744" cy="259045"/>
    <xdr:sp macro="" textlink="">
      <xdr:nvSpPr>
        <xdr:cNvPr id="714" name="テキスト ボックス 713"/>
        <xdr:cNvSpPr txBox="1"/>
      </xdr:nvSpPr>
      <xdr:spPr>
        <a:xfrm>
          <a:off x="12579428" y="168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169635</xdr:rowOff>
    </xdr:from>
    <xdr:to>
      <xdr:col>116</xdr:col>
      <xdr:colOff>63500</xdr:colOff>
      <xdr:row>39</xdr:row>
      <xdr:rowOff>24856</xdr:rowOff>
    </xdr:to>
    <xdr:cxnSp macro="">
      <xdr:nvCxnSpPr>
        <xdr:cNvPr id="745" name="直線コネクタ 744"/>
        <xdr:cNvCxnSpPr/>
      </xdr:nvCxnSpPr>
      <xdr:spPr>
        <a:xfrm>
          <a:off x="21323300" y="6684735"/>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169635</xdr:rowOff>
    </xdr:from>
    <xdr:to>
      <xdr:col>111</xdr:col>
      <xdr:colOff>177800</xdr:colOff>
      <xdr:row>39</xdr:row>
      <xdr:rowOff>1996</xdr:rowOff>
    </xdr:to>
    <xdr:cxnSp macro="">
      <xdr:nvCxnSpPr>
        <xdr:cNvPr id="748" name="直線コネクタ 747"/>
        <xdr:cNvCxnSpPr/>
      </xdr:nvCxnSpPr>
      <xdr:spPr>
        <a:xfrm flipV="1">
          <a:off x="20434300" y="668473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1996</xdr:rowOff>
    </xdr:from>
    <xdr:to>
      <xdr:col>107</xdr:col>
      <xdr:colOff>50800</xdr:colOff>
      <xdr:row>39</xdr:row>
      <xdr:rowOff>17889</xdr:rowOff>
    </xdr:to>
    <xdr:cxnSp macro="">
      <xdr:nvCxnSpPr>
        <xdr:cNvPr id="751" name="直線コネクタ 750"/>
        <xdr:cNvCxnSpPr/>
      </xdr:nvCxnSpPr>
      <xdr:spPr>
        <a:xfrm flipV="1">
          <a:off x="19545300" y="6688546"/>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12337</xdr:rowOff>
    </xdr:from>
    <xdr:to>
      <xdr:col>102</xdr:col>
      <xdr:colOff>114300</xdr:colOff>
      <xdr:row>39</xdr:row>
      <xdr:rowOff>17889</xdr:rowOff>
    </xdr:to>
    <xdr:cxnSp macro="">
      <xdr:nvCxnSpPr>
        <xdr:cNvPr id="754" name="直線コネクタ 753"/>
        <xdr:cNvCxnSpPr/>
      </xdr:nvCxnSpPr>
      <xdr:spPr>
        <a:xfrm>
          <a:off x="18656300" y="669888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145506</xdr:rowOff>
    </xdr:from>
    <xdr:to>
      <xdr:col>116</xdr:col>
      <xdr:colOff>114300</xdr:colOff>
      <xdr:row>39</xdr:row>
      <xdr:rowOff>75656</xdr:rowOff>
    </xdr:to>
    <xdr:sp macro="" textlink="">
      <xdr:nvSpPr>
        <xdr:cNvPr id="764" name="楕円 763"/>
        <xdr:cNvSpPr/>
      </xdr:nvSpPr>
      <xdr:spPr>
        <a:xfrm>
          <a:off x="22110700" y="66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118835</xdr:rowOff>
    </xdr:from>
    <xdr:to>
      <xdr:col>112</xdr:col>
      <xdr:colOff>38100</xdr:colOff>
      <xdr:row>39</xdr:row>
      <xdr:rowOff>48985</xdr:rowOff>
    </xdr:to>
    <xdr:sp macro="" textlink="">
      <xdr:nvSpPr>
        <xdr:cNvPr id="766" name="楕円 765"/>
        <xdr:cNvSpPr/>
      </xdr:nvSpPr>
      <xdr:spPr>
        <a:xfrm>
          <a:off x="21272500" y="66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65513</xdr:rowOff>
    </xdr:from>
    <xdr:ext cx="378565" cy="259045"/>
    <xdr:sp macro="" textlink="">
      <xdr:nvSpPr>
        <xdr:cNvPr id="767" name="テキスト ボックス 766"/>
        <xdr:cNvSpPr txBox="1"/>
      </xdr:nvSpPr>
      <xdr:spPr>
        <a:xfrm>
          <a:off x="21134017" y="640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122646</xdr:rowOff>
    </xdr:from>
    <xdr:to>
      <xdr:col>107</xdr:col>
      <xdr:colOff>101600</xdr:colOff>
      <xdr:row>39</xdr:row>
      <xdr:rowOff>52796</xdr:rowOff>
    </xdr:to>
    <xdr:sp macro="" textlink="">
      <xdr:nvSpPr>
        <xdr:cNvPr id="768" name="楕円 767"/>
        <xdr:cNvSpPr/>
      </xdr:nvSpPr>
      <xdr:spPr>
        <a:xfrm>
          <a:off x="203835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69323</xdr:rowOff>
    </xdr:from>
    <xdr:ext cx="378565" cy="259045"/>
    <xdr:sp macro="" textlink="">
      <xdr:nvSpPr>
        <xdr:cNvPr id="769" name="テキスト ボックス 768"/>
        <xdr:cNvSpPr txBox="1"/>
      </xdr:nvSpPr>
      <xdr:spPr>
        <a:xfrm>
          <a:off x="20245017" y="641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138539</xdr:rowOff>
    </xdr:from>
    <xdr:to>
      <xdr:col>102</xdr:col>
      <xdr:colOff>165100</xdr:colOff>
      <xdr:row>39</xdr:row>
      <xdr:rowOff>68689</xdr:rowOff>
    </xdr:to>
    <xdr:sp macro="" textlink="">
      <xdr:nvSpPr>
        <xdr:cNvPr id="770" name="楕円 769"/>
        <xdr:cNvSpPr/>
      </xdr:nvSpPr>
      <xdr:spPr>
        <a:xfrm>
          <a:off x="19494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59816</xdr:rowOff>
    </xdr:from>
    <xdr:ext cx="378565" cy="259045"/>
    <xdr:sp macro="" textlink="">
      <xdr:nvSpPr>
        <xdr:cNvPr id="771" name="テキスト ボックス 770"/>
        <xdr:cNvSpPr txBox="1"/>
      </xdr:nvSpPr>
      <xdr:spPr>
        <a:xfrm>
          <a:off x="19356017" y="674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132987</xdr:rowOff>
    </xdr:from>
    <xdr:to>
      <xdr:col>98</xdr:col>
      <xdr:colOff>38100</xdr:colOff>
      <xdr:row>39</xdr:row>
      <xdr:rowOff>63137</xdr:rowOff>
    </xdr:to>
    <xdr:sp macro="" textlink="">
      <xdr:nvSpPr>
        <xdr:cNvPr id="772" name="楕円 771"/>
        <xdr:cNvSpPr/>
      </xdr:nvSpPr>
      <xdr:spPr>
        <a:xfrm>
          <a:off x="186055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54264</xdr:rowOff>
    </xdr:from>
    <xdr:ext cx="378565" cy="259045"/>
    <xdr:sp macro="" textlink="">
      <xdr:nvSpPr>
        <xdr:cNvPr id="773" name="テキスト ボックス 772"/>
        <xdr:cNvSpPr txBox="1"/>
      </xdr:nvSpPr>
      <xdr:spPr>
        <a:xfrm>
          <a:off x="18467017" y="67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70015</xdr:rowOff>
    </xdr:from>
    <xdr:to>
      <xdr:col>116</xdr:col>
      <xdr:colOff>63500</xdr:colOff>
      <xdr:row>58</xdr:row>
      <xdr:rowOff>70586</xdr:rowOff>
    </xdr:to>
    <xdr:cxnSp macro="">
      <xdr:nvCxnSpPr>
        <xdr:cNvPr id="802" name="直線コネクタ 801"/>
        <xdr:cNvCxnSpPr/>
      </xdr:nvCxnSpPr>
      <xdr:spPr>
        <a:xfrm>
          <a:off x="21323300" y="1001411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69406</xdr:rowOff>
    </xdr:from>
    <xdr:to>
      <xdr:col>111</xdr:col>
      <xdr:colOff>177800</xdr:colOff>
      <xdr:row>58</xdr:row>
      <xdr:rowOff>70015</xdr:rowOff>
    </xdr:to>
    <xdr:cxnSp macro="">
      <xdr:nvCxnSpPr>
        <xdr:cNvPr id="805" name="直線コネクタ 804"/>
        <xdr:cNvCxnSpPr/>
      </xdr:nvCxnSpPr>
      <xdr:spPr>
        <a:xfrm>
          <a:off x="20434300" y="1001350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49022</xdr:rowOff>
    </xdr:from>
    <xdr:to>
      <xdr:col>107</xdr:col>
      <xdr:colOff>50800</xdr:colOff>
      <xdr:row>58</xdr:row>
      <xdr:rowOff>69406</xdr:rowOff>
    </xdr:to>
    <xdr:cxnSp macro="">
      <xdr:nvCxnSpPr>
        <xdr:cNvPr id="808" name="直線コネクタ 807"/>
        <xdr:cNvCxnSpPr/>
      </xdr:nvCxnSpPr>
      <xdr:spPr>
        <a:xfrm>
          <a:off x="19545300" y="9821672"/>
          <a:ext cx="8890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49022</xdr:rowOff>
    </xdr:from>
    <xdr:to>
      <xdr:col>102</xdr:col>
      <xdr:colOff>114300</xdr:colOff>
      <xdr:row>58</xdr:row>
      <xdr:rowOff>68263</xdr:rowOff>
    </xdr:to>
    <xdr:cxnSp macro="">
      <xdr:nvCxnSpPr>
        <xdr:cNvPr id="811" name="直線コネクタ 810"/>
        <xdr:cNvCxnSpPr/>
      </xdr:nvCxnSpPr>
      <xdr:spPr>
        <a:xfrm flipV="1">
          <a:off x="18656300" y="9821672"/>
          <a:ext cx="889000" cy="1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3" name="テキスト ボックス 812"/>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19786</xdr:rowOff>
    </xdr:from>
    <xdr:to>
      <xdr:col>116</xdr:col>
      <xdr:colOff>114300</xdr:colOff>
      <xdr:row>58</xdr:row>
      <xdr:rowOff>121386</xdr:rowOff>
    </xdr:to>
    <xdr:sp macro="" textlink="">
      <xdr:nvSpPr>
        <xdr:cNvPr id="821" name="楕円 820"/>
        <xdr:cNvSpPr/>
      </xdr:nvSpPr>
      <xdr:spPr>
        <a:xfrm>
          <a:off x="22110700" y="9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42663</xdr:rowOff>
    </xdr:from>
    <xdr:ext cx="469744" cy="259045"/>
    <xdr:sp macro="" textlink="">
      <xdr:nvSpPr>
        <xdr:cNvPr id="822" name="貸付金該当値テキスト"/>
        <xdr:cNvSpPr txBox="1"/>
      </xdr:nvSpPr>
      <xdr:spPr>
        <a:xfrm>
          <a:off x="22212300" y="981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19215</xdr:rowOff>
    </xdr:from>
    <xdr:to>
      <xdr:col>112</xdr:col>
      <xdr:colOff>38100</xdr:colOff>
      <xdr:row>58</xdr:row>
      <xdr:rowOff>120815</xdr:rowOff>
    </xdr:to>
    <xdr:sp macro="" textlink="">
      <xdr:nvSpPr>
        <xdr:cNvPr id="823" name="楕円 822"/>
        <xdr:cNvSpPr/>
      </xdr:nvSpPr>
      <xdr:spPr>
        <a:xfrm>
          <a:off x="21272500" y="99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137342</xdr:rowOff>
    </xdr:from>
    <xdr:ext cx="469744" cy="259045"/>
    <xdr:sp macro="" textlink="">
      <xdr:nvSpPr>
        <xdr:cNvPr id="824" name="テキスト ボックス 823"/>
        <xdr:cNvSpPr txBox="1"/>
      </xdr:nvSpPr>
      <xdr:spPr>
        <a:xfrm>
          <a:off x="21088428" y="973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18606</xdr:rowOff>
    </xdr:from>
    <xdr:to>
      <xdr:col>107</xdr:col>
      <xdr:colOff>101600</xdr:colOff>
      <xdr:row>58</xdr:row>
      <xdr:rowOff>120206</xdr:rowOff>
    </xdr:to>
    <xdr:sp macro="" textlink="">
      <xdr:nvSpPr>
        <xdr:cNvPr id="825" name="楕円 824"/>
        <xdr:cNvSpPr/>
      </xdr:nvSpPr>
      <xdr:spPr>
        <a:xfrm>
          <a:off x="20383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136733</xdr:rowOff>
    </xdr:from>
    <xdr:ext cx="469744" cy="259045"/>
    <xdr:sp macro="" textlink="">
      <xdr:nvSpPr>
        <xdr:cNvPr id="826" name="テキスト ボックス 825"/>
        <xdr:cNvSpPr txBox="1"/>
      </xdr:nvSpPr>
      <xdr:spPr>
        <a:xfrm>
          <a:off x="20199428" y="97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169672</xdr:rowOff>
    </xdr:from>
    <xdr:to>
      <xdr:col>102</xdr:col>
      <xdr:colOff>165100</xdr:colOff>
      <xdr:row>57</xdr:row>
      <xdr:rowOff>99822</xdr:rowOff>
    </xdr:to>
    <xdr:sp macro="" textlink="">
      <xdr:nvSpPr>
        <xdr:cNvPr id="827" name="楕円 826"/>
        <xdr:cNvSpPr/>
      </xdr:nvSpPr>
      <xdr:spPr>
        <a:xfrm>
          <a:off x="19494500" y="97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116349</xdr:rowOff>
    </xdr:from>
    <xdr:ext cx="469744" cy="259045"/>
    <xdr:sp macro="" textlink="">
      <xdr:nvSpPr>
        <xdr:cNvPr id="828" name="テキスト ボックス 827"/>
        <xdr:cNvSpPr txBox="1"/>
      </xdr:nvSpPr>
      <xdr:spPr>
        <a:xfrm>
          <a:off x="19310428" y="954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17463</xdr:rowOff>
    </xdr:from>
    <xdr:to>
      <xdr:col>98</xdr:col>
      <xdr:colOff>38100</xdr:colOff>
      <xdr:row>58</xdr:row>
      <xdr:rowOff>119063</xdr:rowOff>
    </xdr:to>
    <xdr:sp macro="" textlink="">
      <xdr:nvSpPr>
        <xdr:cNvPr id="829" name="楕円 828"/>
        <xdr:cNvSpPr/>
      </xdr:nvSpPr>
      <xdr:spPr>
        <a:xfrm>
          <a:off x="18605500" y="99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110190</xdr:rowOff>
    </xdr:from>
    <xdr:ext cx="469744" cy="259045"/>
    <xdr:sp macro="" textlink="">
      <xdr:nvSpPr>
        <xdr:cNvPr id="830" name="テキスト ボックス 829"/>
        <xdr:cNvSpPr txBox="1"/>
      </xdr:nvSpPr>
      <xdr:spPr>
        <a:xfrm>
          <a:off x="18421428"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128567</xdr:rowOff>
    </xdr:from>
    <xdr:to>
      <xdr:col>116</xdr:col>
      <xdr:colOff>63500</xdr:colOff>
      <xdr:row>78</xdr:row>
      <xdr:rowOff>29744</xdr:rowOff>
    </xdr:to>
    <xdr:cxnSp macro="">
      <xdr:nvCxnSpPr>
        <xdr:cNvPr id="858" name="直線コネクタ 857"/>
        <xdr:cNvCxnSpPr/>
      </xdr:nvCxnSpPr>
      <xdr:spPr>
        <a:xfrm flipV="1">
          <a:off x="21323300" y="13330217"/>
          <a:ext cx="838200" cy="7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14267</xdr:rowOff>
    </xdr:from>
    <xdr:to>
      <xdr:col>111</xdr:col>
      <xdr:colOff>177800</xdr:colOff>
      <xdr:row>78</xdr:row>
      <xdr:rowOff>29744</xdr:rowOff>
    </xdr:to>
    <xdr:cxnSp macro="">
      <xdr:nvCxnSpPr>
        <xdr:cNvPr id="861" name="直線コネクタ 860"/>
        <xdr:cNvCxnSpPr/>
      </xdr:nvCxnSpPr>
      <xdr:spPr>
        <a:xfrm>
          <a:off x="20434300" y="13387367"/>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93889</xdr:rowOff>
    </xdr:from>
    <xdr:to>
      <xdr:col>107</xdr:col>
      <xdr:colOff>50800</xdr:colOff>
      <xdr:row>78</xdr:row>
      <xdr:rowOff>14267</xdr:rowOff>
    </xdr:to>
    <xdr:cxnSp macro="">
      <xdr:nvCxnSpPr>
        <xdr:cNvPr id="864" name="直線コネクタ 863"/>
        <xdr:cNvCxnSpPr/>
      </xdr:nvCxnSpPr>
      <xdr:spPr>
        <a:xfrm>
          <a:off x="19545300" y="13295539"/>
          <a:ext cx="889000" cy="9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93889</xdr:rowOff>
    </xdr:from>
    <xdr:to>
      <xdr:col>102</xdr:col>
      <xdr:colOff>114300</xdr:colOff>
      <xdr:row>77</xdr:row>
      <xdr:rowOff>124795</xdr:rowOff>
    </xdr:to>
    <xdr:cxnSp macro="">
      <xdr:nvCxnSpPr>
        <xdr:cNvPr id="867" name="直線コネクタ 866"/>
        <xdr:cNvCxnSpPr/>
      </xdr:nvCxnSpPr>
      <xdr:spPr>
        <a:xfrm flipV="1">
          <a:off x="18656300" y="13295539"/>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77767</xdr:rowOff>
    </xdr:from>
    <xdr:to>
      <xdr:col>116</xdr:col>
      <xdr:colOff>114300</xdr:colOff>
      <xdr:row>78</xdr:row>
      <xdr:rowOff>7917</xdr:rowOff>
    </xdr:to>
    <xdr:sp macro="" textlink="">
      <xdr:nvSpPr>
        <xdr:cNvPr id="877" name="楕円 876"/>
        <xdr:cNvSpPr/>
      </xdr:nvSpPr>
      <xdr:spPr>
        <a:xfrm>
          <a:off x="22110700" y="132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56194</xdr:rowOff>
    </xdr:from>
    <xdr:ext cx="534377" cy="259045"/>
    <xdr:sp macro="" textlink="">
      <xdr:nvSpPr>
        <xdr:cNvPr id="878" name="繰出金該当値テキスト"/>
        <xdr:cNvSpPr txBox="1"/>
      </xdr:nvSpPr>
      <xdr:spPr>
        <a:xfrm>
          <a:off x="22212300" y="132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150394</xdr:rowOff>
    </xdr:from>
    <xdr:to>
      <xdr:col>112</xdr:col>
      <xdr:colOff>38100</xdr:colOff>
      <xdr:row>78</xdr:row>
      <xdr:rowOff>80544</xdr:rowOff>
    </xdr:to>
    <xdr:sp macro="" textlink="">
      <xdr:nvSpPr>
        <xdr:cNvPr id="879" name="楕円 878"/>
        <xdr:cNvSpPr/>
      </xdr:nvSpPr>
      <xdr:spPr>
        <a:xfrm>
          <a:off x="21272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71671</xdr:rowOff>
    </xdr:from>
    <xdr:ext cx="534377" cy="259045"/>
    <xdr:sp macro="" textlink="">
      <xdr:nvSpPr>
        <xdr:cNvPr id="880" name="テキスト ボックス 879"/>
        <xdr:cNvSpPr txBox="1"/>
      </xdr:nvSpPr>
      <xdr:spPr>
        <a:xfrm>
          <a:off x="21056111" y="134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134917</xdr:rowOff>
    </xdr:from>
    <xdr:to>
      <xdr:col>107</xdr:col>
      <xdr:colOff>101600</xdr:colOff>
      <xdr:row>78</xdr:row>
      <xdr:rowOff>65067</xdr:rowOff>
    </xdr:to>
    <xdr:sp macro="" textlink="">
      <xdr:nvSpPr>
        <xdr:cNvPr id="881" name="楕円 880"/>
        <xdr:cNvSpPr/>
      </xdr:nvSpPr>
      <xdr:spPr>
        <a:xfrm>
          <a:off x="203835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56194</xdr:rowOff>
    </xdr:from>
    <xdr:ext cx="534377" cy="259045"/>
    <xdr:sp macro="" textlink="">
      <xdr:nvSpPr>
        <xdr:cNvPr id="882" name="テキスト ボックス 881"/>
        <xdr:cNvSpPr txBox="1"/>
      </xdr:nvSpPr>
      <xdr:spPr>
        <a:xfrm>
          <a:off x="20167111" y="134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43089</xdr:rowOff>
    </xdr:from>
    <xdr:to>
      <xdr:col>102</xdr:col>
      <xdr:colOff>165100</xdr:colOff>
      <xdr:row>77</xdr:row>
      <xdr:rowOff>144689</xdr:rowOff>
    </xdr:to>
    <xdr:sp macro="" textlink="">
      <xdr:nvSpPr>
        <xdr:cNvPr id="883" name="楕円 882"/>
        <xdr:cNvSpPr/>
      </xdr:nvSpPr>
      <xdr:spPr>
        <a:xfrm>
          <a:off x="19494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135816</xdr:rowOff>
    </xdr:from>
    <xdr:ext cx="534377" cy="259045"/>
    <xdr:sp macro="" textlink="">
      <xdr:nvSpPr>
        <xdr:cNvPr id="884" name="テキスト ボックス 883"/>
        <xdr:cNvSpPr txBox="1"/>
      </xdr:nvSpPr>
      <xdr:spPr>
        <a:xfrm>
          <a:off x="19278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73995</xdr:rowOff>
    </xdr:from>
    <xdr:to>
      <xdr:col>98</xdr:col>
      <xdr:colOff>38100</xdr:colOff>
      <xdr:row>78</xdr:row>
      <xdr:rowOff>4145</xdr:rowOff>
    </xdr:to>
    <xdr:sp macro="" textlink="">
      <xdr:nvSpPr>
        <xdr:cNvPr id="885" name="楕円 884"/>
        <xdr:cNvSpPr/>
      </xdr:nvSpPr>
      <xdr:spPr>
        <a:xfrm>
          <a:off x="18605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166722</xdr:rowOff>
    </xdr:from>
    <xdr:ext cx="534377" cy="259045"/>
    <xdr:sp macro="" textlink="">
      <xdr:nvSpPr>
        <xdr:cNvPr id="886" name="テキスト ボックス 885"/>
        <xdr:cNvSpPr txBox="1"/>
      </xdr:nvSpPr>
      <xdr:spPr>
        <a:xfrm>
          <a:off x="18389111" y="133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51,762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大野城心のふるさと館の整備は終了したものの、史跡買上費などが増額となったことが主な要因である。今後も、公共施設総合管理計画に基づく施設の更新費用が見込まれることから財源の確保や事業費の平準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46,906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円となっており、類似団体平均を上回っているのは、認可保育所定員拡充の補助金や認定こども園整備の補助金が増額となったことが主な要因である。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14,563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円となっており、類似団体平均を上回っているのは、公共施設整備基金等への基金積立金が増額となったことが主な要因である。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100,933
100,023
26.89
36,246,121
35,517,459
681,720
18,895,757
22,436,125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18085</xdr:rowOff>
    </xdr:from>
    <xdr:to>
      <xdr:col>24</xdr:col>
      <xdr:colOff>63500</xdr:colOff>
      <xdr:row>37</xdr:row>
      <xdr:rowOff>78892</xdr:rowOff>
    </xdr:to>
    <xdr:cxnSp macro="">
      <xdr:nvCxnSpPr>
        <xdr:cNvPr id="59" name="直線コネクタ 58"/>
        <xdr:cNvCxnSpPr/>
      </xdr:nvCxnSpPr>
      <xdr:spPr>
        <a:xfrm>
          <a:off x="3797300" y="6361735"/>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8484</xdr:rowOff>
    </xdr:from>
    <xdr:to>
      <xdr:col>19</xdr:col>
      <xdr:colOff>177800</xdr:colOff>
      <xdr:row>37</xdr:row>
      <xdr:rowOff>18085</xdr:rowOff>
    </xdr:to>
    <xdr:cxnSp macro="">
      <xdr:nvCxnSpPr>
        <xdr:cNvPr id="62" name="直線コネクタ 61"/>
        <xdr:cNvCxnSpPr/>
      </xdr:nvCxnSpPr>
      <xdr:spPr>
        <a:xfrm>
          <a:off x="2908300" y="635213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54204</xdr:rowOff>
    </xdr:from>
    <xdr:to>
      <xdr:col>15</xdr:col>
      <xdr:colOff>50800</xdr:colOff>
      <xdr:row>37</xdr:row>
      <xdr:rowOff>8484</xdr:rowOff>
    </xdr:to>
    <xdr:cxnSp macro="">
      <xdr:nvCxnSpPr>
        <xdr:cNvPr id="65" name="直線コネクタ 64"/>
        <xdr:cNvCxnSpPr/>
      </xdr:nvCxnSpPr>
      <xdr:spPr>
        <a:xfrm>
          <a:off x="2019300" y="62264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54204</xdr:rowOff>
    </xdr:from>
    <xdr:to>
      <xdr:col>10</xdr:col>
      <xdr:colOff>114300</xdr:colOff>
      <xdr:row>36</xdr:row>
      <xdr:rowOff>141529</xdr:rowOff>
    </xdr:to>
    <xdr:cxnSp macro="">
      <xdr:nvCxnSpPr>
        <xdr:cNvPr id="68" name="直線コネクタ 67"/>
        <xdr:cNvCxnSpPr/>
      </xdr:nvCxnSpPr>
      <xdr:spPr>
        <a:xfrm flipV="1">
          <a:off x="1130300" y="6226404"/>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28092</xdr:rowOff>
    </xdr:from>
    <xdr:to>
      <xdr:col>24</xdr:col>
      <xdr:colOff>114300</xdr:colOff>
      <xdr:row>37</xdr:row>
      <xdr:rowOff>129692</xdr:rowOff>
    </xdr:to>
    <xdr:sp macro="" textlink="">
      <xdr:nvSpPr>
        <xdr:cNvPr id="78" name="楕円 77"/>
        <xdr:cNvSpPr/>
      </xdr:nvSpPr>
      <xdr:spPr>
        <a:xfrm>
          <a:off x="45847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6519</xdr:rowOff>
    </xdr:from>
    <xdr:ext cx="469744" cy="259045"/>
    <xdr:sp macro="" textlink="">
      <xdr:nvSpPr>
        <xdr:cNvPr id="79" name="議会費該当値テキスト"/>
        <xdr:cNvSpPr txBox="1"/>
      </xdr:nvSpPr>
      <xdr:spPr>
        <a:xfrm>
          <a:off x="4686300" y="63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138735</xdr:rowOff>
    </xdr:from>
    <xdr:to>
      <xdr:col>20</xdr:col>
      <xdr:colOff>38100</xdr:colOff>
      <xdr:row>37</xdr:row>
      <xdr:rowOff>68885</xdr:rowOff>
    </xdr:to>
    <xdr:sp macro="" textlink="">
      <xdr:nvSpPr>
        <xdr:cNvPr id="80" name="楕円 79"/>
        <xdr:cNvSpPr/>
      </xdr:nvSpPr>
      <xdr:spPr>
        <a:xfrm>
          <a:off x="3746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60012</xdr:rowOff>
    </xdr:from>
    <xdr:ext cx="469744" cy="259045"/>
    <xdr:sp macro="" textlink="">
      <xdr:nvSpPr>
        <xdr:cNvPr id="81" name="テキスト ボックス 80"/>
        <xdr:cNvSpPr txBox="1"/>
      </xdr:nvSpPr>
      <xdr:spPr>
        <a:xfrm>
          <a:off x="3562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129134</xdr:rowOff>
    </xdr:from>
    <xdr:to>
      <xdr:col>15</xdr:col>
      <xdr:colOff>101600</xdr:colOff>
      <xdr:row>37</xdr:row>
      <xdr:rowOff>59284</xdr:rowOff>
    </xdr:to>
    <xdr:sp macro="" textlink="">
      <xdr:nvSpPr>
        <xdr:cNvPr id="82" name="楕円 81"/>
        <xdr:cNvSpPr/>
      </xdr:nvSpPr>
      <xdr:spPr>
        <a:xfrm>
          <a:off x="2857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50411</xdr:rowOff>
    </xdr:from>
    <xdr:ext cx="469744" cy="259045"/>
    <xdr:sp macro="" textlink="">
      <xdr:nvSpPr>
        <xdr:cNvPr id="83" name="テキスト ボックス 82"/>
        <xdr:cNvSpPr txBox="1"/>
      </xdr:nvSpPr>
      <xdr:spPr>
        <a:xfrm>
          <a:off x="2673428"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3404</xdr:rowOff>
    </xdr:from>
    <xdr:to>
      <xdr:col>10</xdr:col>
      <xdr:colOff>165100</xdr:colOff>
      <xdr:row>36</xdr:row>
      <xdr:rowOff>105004</xdr:rowOff>
    </xdr:to>
    <xdr:sp macro="" textlink="">
      <xdr:nvSpPr>
        <xdr:cNvPr id="84" name="楕円 83"/>
        <xdr:cNvSpPr/>
      </xdr:nvSpPr>
      <xdr:spPr>
        <a:xfrm>
          <a:off x="1968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96131</xdr:rowOff>
    </xdr:from>
    <xdr:ext cx="469744" cy="259045"/>
    <xdr:sp macro="" textlink="">
      <xdr:nvSpPr>
        <xdr:cNvPr id="85" name="テキスト ボックス 84"/>
        <xdr:cNvSpPr txBox="1"/>
      </xdr:nvSpPr>
      <xdr:spPr>
        <a:xfrm>
          <a:off x="1784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90729</xdr:rowOff>
    </xdr:from>
    <xdr:to>
      <xdr:col>6</xdr:col>
      <xdr:colOff>38100</xdr:colOff>
      <xdr:row>37</xdr:row>
      <xdr:rowOff>20879</xdr:rowOff>
    </xdr:to>
    <xdr:sp macro="" textlink="">
      <xdr:nvSpPr>
        <xdr:cNvPr id="86" name="楕円 85"/>
        <xdr:cNvSpPr/>
      </xdr:nvSpPr>
      <xdr:spPr>
        <a:xfrm>
          <a:off x="1079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12006</xdr:rowOff>
    </xdr:from>
    <xdr:ext cx="469744" cy="259045"/>
    <xdr:sp macro="" textlink="">
      <xdr:nvSpPr>
        <xdr:cNvPr id="87" name="テキスト ボックス 86"/>
        <xdr:cNvSpPr txBox="1"/>
      </xdr:nvSpPr>
      <xdr:spPr>
        <a:xfrm>
          <a:off x="895428"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63250</xdr:rowOff>
    </xdr:from>
    <xdr:to>
      <xdr:col>24</xdr:col>
      <xdr:colOff>63500</xdr:colOff>
      <xdr:row>56</xdr:row>
      <xdr:rowOff>7031</xdr:rowOff>
    </xdr:to>
    <xdr:cxnSp macro="">
      <xdr:nvCxnSpPr>
        <xdr:cNvPr id="119" name="直線コネクタ 118"/>
        <xdr:cNvCxnSpPr/>
      </xdr:nvCxnSpPr>
      <xdr:spPr>
        <a:xfrm>
          <a:off x="3797300" y="9493000"/>
          <a:ext cx="838200" cy="11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63250</xdr:rowOff>
    </xdr:from>
    <xdr:to>
      <xdr:col>19</xdr:col>
      <xdr:colOff>177800</xdr:colOff>
      <xdr:row>56</xdr:row>
      <xdr:rowOff>56800</xdr:rowOff>
    </xdr:to>
    <xdr:cxnSp macro="">
      <xdr:nvCxnSpPr>
        <xdr:cNvPr id="122" name="直線コネクタ 121"/>
        <xdr:cNvCxnSpPr/>
      </xdr:nvCxnSpPr>
      <xdr:spPr>
        <a:xfrm flipV="1">
          <a:off x="2908300" y="9493000"/>
          <a:ext cx="889000" cy="16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56800</xdr:rowOff>
    </xdr:from>
    <xdr:to>
      <xdr:col>15</xdr:col>
      <xdr:colOff>50800</xdr:colOff>
      <xdr:row>57</xdr:row>
      <xdr:rowOff>42055</xdr:rowOff>
    </xdr:to>
    <xdr:cxnSp macro="">
      <xdr:nvCxnSpPr>
        <xdr:cNvPr id="125" name="直線コネクタ 124"/>
        <xdr:cNvCxnSpPr/>
      </xdr:nvCxnSpPr>
      <xdr:spPr>
        <a:xfrm flipV="1">
          <a:off x="2019300" y="9658000"/>
          <a:ext cx="8890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37548</xdr:rowOff>
    </xdr:from>
    <xdr:to>
      <xdr:col>10</xdr:col>
      <xdr:colOff>114300</xdr:colOff>
      <xdr:row>57</xdr:row>
      <xdr:rowOff>42055</xdr:rowOff>
    </xdr:to>
    <xdr:cxnSp macro="">
      <xdr:nvCxnSpPr>
        <xdr:cNvPr id="128" name="直線コネクタ 127"/>
        <xdr:cNvCxnSpPr/>
      </xdr:nvCxnSpPr>
      <xdr:spPr>
        <a:xfrm>
          <a:off x="1130300" y="981019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127681</xdr:rowOff>
    </xdr:from>
    <xdr:to>
      <xdr:col>24</xdr:col>
      <xdr:colOff>114300</xdr:colOff>
      <xdr:row>56</xdr:row>
      <xdr:rowOff>57831</xdr:rowOff>
    </xdr:to>
    <xdr:sp macro="" textlink="">
      <xdr:nvSpPr>
        <xdr:cNvPr id="138" name="楕円 137"/>
        <xdr:cNvSpPr/>
      </xdr:nvSpPr>
      <xdr:spPr>
        <a:xfrm>
          <a:off x="4584700" y="95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150558</xdr:rowOff>
    </xdr:from>
    <xdr:ext cx="534377" cy="259045"/>
    <xdr:sp macro="" textlink="">
      <xdr:nvSpPr>
        <xdr:cNvPr id="139" name="総務費該当値テキスト"/>
        <xdr:cNvSpPr txBox="1"/>
      </xdr:nvSpPr>
      <xdr:spPr>
        <a:xfrm>
          <a:off x="4686300" y="940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12450</xdr:rowOff>
    </xdr:from>
    <xdr:to>
      <xdr:col>20</xdr:col>
      <xdr:colOff>38100</xdr:colOff>
      <xdr:row>55</xdr:row>
      <xdr:rowOff>114050</xdr:rowOff>
    </xdr:to>
    <xdr:sp macro="" textlink="">
      <xdr:nvSpPr>
        <xdr:cNvPr id="140" name="楕円 139"/>
        <xdr:cNvSpPr/>
      </xdr:nvSpPr>
      <xdr:spPr>
        <a:xfrm>
          <a:off x="3746500" y="94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130577</xdr:rowOff>
    </xdr:from>
    <xdr:ext cx="534377" cy="259045"/>
    <xdr:sp macro="" textlink="">
      <xdr:nvSpPr>
        <xdr:cNvPr id="141" name="テキスト ボックス 140"/>
        <xdr:cNvSpPr txBox="1"/>
      </xdr:nvSpPr>
      <xdr:spPr>
        <a:xfrm>
          <a:off x="3530111" y="92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6000</xdr:rowOff>
    </xdr:from>
    <xdr:to>
      <xdr:col>15</xdr:col>
      <xdr:colOff>101600</xdr:colOff>
      <xdr:row>56</xdr:row>
      <xdr:rowOff>107600</xdr:rowOff>
    </xdr:to>
    <xdr:sp macro="" textlink="">
      <xdr:nvSpPr>
        <xdr:cNvPr id="142" name="楕円 141"/>
        <xdr:cNvSpPr/>
      </xdr:nvSpPr>
      <xdr:spPr>
        <a:xfrm>
          <a:off x="2857500" y="96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124127</xdr:rowOff>
    </xdr:from>
    <xdr:ext cx="534377" cy="259045"/>
    <xdr:sp macro="" textlink="">
      <xdr:nvSpPr>
        <xdr:cNvPr id="143" name="テキスト ボックス 142"/>
        <xdr:cNvSpPr txBox="1"/>
      </xdr:nvSpPr>
      <xdr:spPr>
        <a:xfrm>
          <a:off x="2641111" y="93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162705</xdr:rowOff>
    </xdr:from>
    <xdr:to>
      <xdr:col>10</xdr:col>
      <xdr:colOff>165100</xdr:colOff>
      <xdr:row>57</xdr:row>
      <xdr:rowOff>92855</xdr:rowOff>
    </xdr:to>
    <xdr:sp macro="" textlink="">
      <xdr:nvSpPr>
        <xdr:cNvPr id="144" name="楕円 143"/>
        <xdr:cNvSpPr/>
      </xdr:nvSpPr>
      <xdr:spPr>
        <a:xfrm>
          <a:off x="1968500" y="97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83982</xdr:rowOff>
    </xdr:from>
    <xdr:ext cx="534377" cy="259045"/>
    <xdr:sp macro="" textlink="">
      <xdr:nvSpPr>
        <xdr:cNvPr id="145" name="テキスト ボックス 144"/>
        <xdr:cNvSpPr txBox="1"/>
      </xdr:nvSpPr>
      <xdr:spPr>
        <a:xfrm>
          <a:off x="1752111" y="98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158198</xdr:rowOff>
    </xdr:from>
    <xdr:to>
      <xdr:col>6</xdr:col>
      <xdr:colOff>38100</xdr:colOff>
      <xdr:row>57</xdr:row>
      <xdr:rowOff>88348</xdr:rowOff>
    </xdr:to>
    <xdr:sp macro="" textlink="">
      <xdr:nvSpPr>
        <xdr:cNvPr id="146" name="楕円 145"/>
        <xdr:cNvSpPr/>
      </xdr:nvSpPr>
      <xdr:spPr>
        <a:xfrm>
          <a:off x="1079500" y="9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79475</xdr:rowOff>
    </xdr:from>
    <xdr:ext cx="534377" cy="259045"/>
    <xdr:sp macro="" textlink="">
      <xdr:nvSpPr>
        <xdr:cNvPr id="147" name="テキスト ボックス 146"/>
        <xdr:cNvSpPr txBox="1"/>
      </xdr:nvSpPr>
      <xdr:spPr>
        <a:xfrm>
          <a:off x="863111" y="98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70337</xdr:rowOff>
    </xdr:from>
    <xdr:to>
      <xdr:col>24</xdr:col>
      <xdr:colOff>63500</xdr:colOff>
      <xdr:row>76</xdr:row>
      <xdr:rowOff>123306</xdr:rowOff>
    </xdr:to>
    <xdr:cxnSp macro="">
      <xdr:nvCxnSpPr>
        <xdr:cNvPr id="179" name="直線コネクタ 178"/>
        <xdr:cNvCxnSpPr/>
      </xdr:nvCxnSpPr>
      <xdr:spPr>
        <a:xfrm flipV="1">
          <a:off x="3797300" y="13100537"/>
          <a:ext cx="8382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123306</xdr:rowOff>
    </xdr:from>
    <xdr:to>
      <xdr:col>19</xdr:col>
      <xdr:colOff>177800</xdr:colOff>
      <xdr:row>76</xdr:row>
      <xdr:rowOff>155288</xdr:rowOff>
    </xdr:to>
    <xdr:cxnSp macro="">
      <xdr:nvCxnSpPr>
        <xdr:cNvPr id="182" name="直線コネクタ 181"/>
        <xdr:cNvCxnSpPr/>
      </xdr:nvCxnSpPr>
      <xdr:spPr>
        <a:xfrm flipV="1">
          <a:off x="2908300" y="13153506"/>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114511</xdr:rowOff>
    </xdr:from>
    <xdr:to>
      <xdr:col>15</xdr:col>
      <xdr:colOff>50800</xdr:colOff>
      <xdr:row>76</xdr:row>
      <xdr:rowOff>155288</xdr:rowOff>
    </xdr:to>
    <xdr:cxnSp macro="">
      <xdr:nvCxnSpPr>
        <xdr:cNvPr id="185" name="直線コネクタ 184"/>
        <xdr:cNvCxnSpPr/>
      </xdr:nvCxnSpPr>
      <xdr:spPr>
        <a:xfrm>
          <a:off x="2019300" y="13144711"/>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114511</xdr:rowOff>
    </xdr:from>
    <xdr:to>
      <xdr:col>10</xdr:col>
      <xdr:colOff>114300</xdr:colOff>
      <xdr:row>77</xdr:row>
      <xdr:rowOff>26423</xdr:rowOff>
    </xdr:to>
    <xdr:cxnSp macro="">
      <xdr:nvCxnSpPr>
        <xdr:cNvPr id="188" name="直線コネクタ 187"/>
        <xdr:cNvCxnSpPr/>
      </xdr:nvCxnSpPr>
      <xdr:spPr>
        <a:xfrm flipV="1">
          <a:off x="1130300" y="13144711"/>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19537</xdr:rowOff>
    </xdr:from>
    <xdr:to>
      <xdr:col>24</xdr:col>
      <xdr:colOff>114300</xdr:colOff>
      <xdr:row>76</xdr:row>
      <xdr:rowOff>121137</xdr:rowOff>
    </xdr:to>
    <xdr:sp macro="" textlink="">
      <xdr:nvSpPr>
        <xdr:cNvPr id="198" name="楕円 197"/>
        <xdr:cNvSpPr/>
      </xdr:nvSpPr>
      <xdr:spPr>
        <a:xfrm>
          <a:off x="45847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169414</xdr:rowOff>
    </xdr:from>
    <xdr:ext cx="599010" cy="259045"/>
    <xdr:sp macro="" textlink="">
      <xdr:nvSpPr>
        <xdr:cNvPr id="199" name="民生費該当値テキスト"/>
        <xdr:cNvSpPr txBox="1"/>
      </xdr:nvSpPr>
      <xdr:spPr>
        <a:xfrm>
          <a:off x="4686300" y="1302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72506</xdr:rowOff>
    </xdr:from>
    <xdr:to>
      <xdr:col>20</xdr:col>
      <xdr:colOff>38100</xdr:colOff>
      <xdr:row>77</xdr:row>
      <xdr:rowOff>2656</xdr:rowOff>
    </xdr:to>
    <xdr:sp macro="" textlink="">
      <xdr:nvSpPr>
        <xdr:cNvPr id="200" name="楕円 199"/>
        <xdr:cNvSpPr/>
      </xdr:nvSpPr>
      <xdr:spPr>
        <a:xfrm>
          <a:off x="3746500" y="131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165233</xdr:rowOff>
    </xdr:from>
    <xdr:ext cx="599010" cy="259045"/>
    <xdr:sp macro="" textlink="">
      <xdr:nvSpPr>
        <xdr:cNvPr id="201" name="テキスト ボックス 200"/>
        <xdr:cNvSpPr txBox="1"/>
      </xdr:nvSpPr>
      <xdr:spPr>
        <a:xfrm>
          <a:off x="3497795" y="1319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104488</xdr:rowOff>
    </xdr:from>
    <xdr:to>
      <xdr:col>15</xdr:col>
      <xdr:colOff>101600</xdr:colOff>
      <xdr:row>77</xdr:row>
      <xdr:rowOff>34638</xdr:rowOff>
    </xdr:to>
    <xdr:sp macro="" textlink="">
      <xdr:nvSpPr>
        <xdr:cNvPr id="202" name="楕円 201"/>
        <xdr:cNvSpPr/>
      </xdr:nvSpPr>
      <xdr:spPr>
        <a:xfrm>
          <a:off x="2857500" y="131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25765</xdr:rowOff>
    </xdr:from>
    <xdr:ext cx="599010" cy="259045"/>
    <xdr:sp macro="" textlink="">
      <xdr:nvSpPr>
        <xdr:cNvPr id="203" name="テキスト ボックス 202"/>
        <xdr:cNvSpPr txBox="1"/>
      </xdr:nvSpPr>
      <xdr:spPr>
        <a:xfrm>
          <a:off x="2608795" y="1322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63711</xdr:rowOff>
    </xdr:from>
    <xdr:to>
      <xdr:col>10</xdr:col>
      <xdr:colOff>165100</xdr:colOff>
      <xdr:row>76</xdr:row>
      <xdr:rowOff>165311</xdr:rowOff>
    </xdr:to>
    <xdr:sp macro="" textlink="">
      <xdr:nvSpPr>
        <xdr:cNvPr id="204" name="楕円 203"/>
        <xdr:cNvSpPr/>
      </xdr:nvSpPr>
      <xdr:spPr>
        <a:xfrm>
          <a:off x="1968500" y="130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156438</xdr:rowOff>
    </xdr:from>
    <xdr:ext cx="599010" cy="259045"/>
    <xdr:sp macro="" textlink="">
      <xdr:nvSpPr>
        <xdr:cNvPr id="205" name="テキスト ボックス 204"/>
        <xdr:cNvSpPr txBox="1"/>
      </xdr:nvSpPr>
      <xdr:spPr>
        <a:xfrm>
          <a:off x="1719795" y="1318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147073</xdr:rowOff>
    </xdr:from>
    <xdr:to>
      <xdr:col>6</xdr:col>
      <xdr:colOff>38100</xdr:colOff>
      <xdr:row>77</xdr:row>
      <xdr:rowOff>77223</xdr:rowOff>
    </xdr:to>
    <xdr:sp macro="" textlink="">
      <xdr:nvSpPr>
        <xdr:cNvPr id="206" name="楕円 205"/>
        <xdr:cNvSpPr/>
      </xdr:nvSpPr>
      <xdr:spPr>
        <a:xfrm>
          <a:off x="1079500" y="131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68350</xdr:rowOff>
    </xdr:from>
    <xdr:ext cx="599010" cy="259045"/>
    <xdr:sp macro="" textlink="">
      <xdr:nvSpPr>
        <xdr:cNvPr id="207" name="テキスト ボックス 206"/>
        <xdr:cNvSpPr txBox="1"/>
      </xdr:nvSpPr>
      <xdr:spPr>
        <a:xfrm>
          <a:off x="830795" y="1327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52245</xdr:rowOff>
    </xdr:from>
    <xdr:to>
      <xdr:col>24</xdr:col>
      <xdr:colOff>63500</xdr:colOff>
      <xdr:row>99</xdr:row>
      <xdr:rowOff>59869</xdr:rowOff>
    </xdr:to>
    <xdr:cxnSp macro="">
      <xdr:nvCxnSpPr>
        <xdr:cNvPr id="239" name="直線コネクタ 238"/>
        <xdr:cNvCxnSpPr/>
      </xdr:nvCxnSpPr>
      <xdr:spPr>
        <a:xfrm>
          <a:off x="3797300" y="17025795"/>
          <a:ext cx="8382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31719</xdr:rowOff>
    </xdr:from>
    <xdr:to>
      <xdr:col>19</xdr:col>
      <xdr:colOff>177800</xdr:colOff>
      <xdr:row>99</xdr:row>
      <xdr:rowOff>52245</xdr:rowOff>
    </xdr:to>
    <xdr:cxnSp macro="">
      <xdr:nvCxnSpPr>
        <xdr:cNvPr id="242" name="直線コネクタ 241"/>
        <xdr:cNvCxnSpPr/>
      </xdr:nvCxnSpPr>
      <xdr:spPr>
        <a:xfrm>
          <a:off x="2908300" y="17005269"/>
          <a:ext cx="8890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9773</xdr:rowOff>
    </xdr:from>
    <xdr:to>
      <xdr:col>15</xdr:col>
      <xdr:colOff>50800</xdr:colOff>
      <xdr:row>99</xdr:row>
      <xdr:rowOff>31719</xdr:rowOff>
    </xdr:to>
    <xdr:cxnSp macro="">
      <xdr:nvCxnSpPr>
        <xdr:cNvPr id="245" name="直線コネクタ 244"/>
        <xdr:cNvCxnSpPr/>
      </xdr:nvCxnSpPr>
      <xdr:spPr>
        <a:xfrm>
          <a:off x="2019300" y="169833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117689</xdr:rowOff>
    </xdr:from>
    <xdr:to>
      <xdr:col>10</xdr:col>
      <xdr:colOff>114300</xdr:colOff>
      <xdr:row>99</xdr:row>
      <xdr:rowOff>9773</xdr:rowOff>
    </xdr:to>
    <xdr:cxnSp macro="">
      <xdr:nvCxnSpPr>
        <xdr:cNvPr id="248" name="直線コネクタ 247"/>
        <xdr:cNvCxnSpPr/>
      </xdr:nvCxnSpPr>
      <xdr:spPr>
        <a:xfrm>
          <a:off x="1130300" y="16919789"/>
          <a:ext cx="889000" cy="6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9069</xdr:rowOff>
    </xdr:from>
    <xdr:to>
      <xdr:col>24</xdr:col>
      <xdr:colOff>114300</xdr:colOff>
      <xdr:row>99</xdr:row>
      <xdr:rowOff>110669</xdr:rowOff>
    </xdr:to>
    <xdr:sp macro="" textlink="">
      <xdr:nvSpPr>
        <xdr:cNvPr id="258" name="楕円 257"/>
        <xdr:cNvSpPr/>
      </xdr:nvSpPr>
      <xdr:spPr>
        <a:xfrm>
          <a:off x="4584700" y="169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95446</xdr:rowOff>
    </xdr:from>
    <xdr:ext cx="534377" cy="259045"/>
    <xdr:sp macro="" textlink="">
      <xdr:nvSpPr>
        <xdr:cNvPr id="259" name="衛生費該当値テキスト"/>
        <xdr:cNvSpPr txBox="1"/>
      </xdr:nvSpPr>
      <xdr:spPr>
        <a:xfrm>
          <a:off x="4686300" y="168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1445</xdr:rowOff>
    </xdr:from>
    <xdr:to>
      <xdr:col>20</xdr:col>
      <xdr:colOff>38100</xdr:colOff>
      <xdr:row>99</xdr:row>
      <xdr:rowOff>103045</xdr:rowOff>
    </xdr:to>
    <xdr:sp macro="" textlink="">
      <xdr:nvSpPr>
        <xdr:cNvPr id="260" name="楕円 259"/>
        <xdr:cNvSpPr/>
      </xdr:nvSpPr>
      <xdr:spPr>
        <a:xfrm>
          <a:off x="3746500" y="169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94172</xdr:rowOff>
    </xdr:from>
    <xdr:ext cx="534377" cy="259045"/>
    <xdr:sp macro="" textlink="">
      <xdr:nvSpPr>
        <xdr:cNvPr id="261" name="テキスト ボックス 260"/>
        <xdr:cNvSpPr txBox="1"/>
      </xdr:nvSpPr>
      <xdr:spPr>
        <a:xfrm>
          <a:off x="3530111" y="170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152369</xdr:rowOff>
    </xdr:from>
    <xdr:to>
      <xdr:col>15</xdr:col>
      <xdr:colOff>101600</xdr:colOff>
      <xdr:row>99</xdr:row>
      <xdr:rowOff>82519</xdr:rowOff>
    </xdr:to>
    <xdr:sp macro="" textlink="">
      <xdr:nvSpPr>
        <xdr:cNvPr id="262" name="楕円 261"/>
        <xdr:cNvSpPr/>
      </xdr:nvSpPr>
      <xdr:spPr>
        <a:xfrm>
          <a:off x="2857500" y="169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73646</xdr:rowOff>
    </xdr:from>
    <xdr:ext cx="534377" cy="259045"/>
    <xdr:sp macro="" textlink="">
      <xdr:nvSpPr>
        <xdr:cNvPr id="263" name="テキスト ボックス 262"/>
        <xdr:cNvSpPr txBox="1"/>
      </xdr:nvSpPr>
      <xdr:spPr>
        <a:xfrm>
          <a:off x="2641111" y="170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130423</xdr:rowOff>
    </xdr:from>
    <xdr:to>
      <xdr:col>10</xdr:col>
      <xdr:colOff>165100</xdr:colOff>
      <xdr:row>99</xdr:row>
      <xdr:rowOff>60573</xdr:rowOff>
    </xdr:to>
    <xdr:sp macro="" textlink="">
      <xdr:nvSpPr>
        <xdr:cNvPr id="264" name="楕円 263"/>
        <xdr:cNvSpPr/>
      </xdr:nvSpPr>
      <xdr:spPr>
        <a:xfrm>
          <a:off x="1968500" y="169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51700</xdr:rowOff>
    </xdr:from>
    <xdr:ext cx="534377" cy="259045"/>
    <xdr:sp macro="" textlink="">
      <xdr:nvSpPr>
        <xdr:cNvPr id="265" name="テキスト ボックス 264"/>
        <xdr:cNvSpPr txBox="1"/>
      </xdr:nvSpPr>
      <xdr:spPr>
        <a:xfrm>
          <a:off x="1752111" y="170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66889</xdr:rowOff>
    </xdr:from>
    <xdr:to>
      <xdr:col>6</xdr:col>
      <xdr:colOff>38100</xdr:colOff>
      <xdr:row>98</xdr:row>
      <xdr:rowOff>168489</xdr:rowOff>
    </xdr:to>
    <xdr:sp macro="" textlink="">
      <xdr:nvSpPr>
        <xdr:cNvPr id="266" name="楕円 265"/>
        <xdr:cNvSpPr/>
      </xdr:nvSpPr>
      <xdr:spPr>
        <a:xfrm>
          <a:off x="1079500" y="168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159616</xdr:rowOff>
    </xdr:from>
    <xdr:ext cx="534377" cy="259045"/>
    <xdr:sp macro="" textlink="">
      <xdr:nvSpPr>
        <xdr:cNvPr id="267" name="テキスト ボックス 266"/>
        <xdr:cNvSpPr txBox="1"/>
      </xdr:nvSpPr>
      <xdr:spPr>
        <a:xfrm>
          <a:off x="863111" y="169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113792</xdr:rowOff>
    </xdr:from>
    <xdr:to>
      <xdr:col>55</xdr:col>
      <xdr:colOff>0</xdr:colOff>
      <xdr:row>38</xdr:row>
      <xdr:rowOff>117602</xdr:rowOff>
    </xdr:to>
    <xdr:cxnSp macro="">
      <xdr:nvCxnSpPr>
        <xdr:cNvPr id="296" name="直線コネクタ 295"/>
        <xdr:cNvCxnSpPr/>
      </xdr:nvCxnSpPr>
      <xdr:spPr>
        <a:xfrm flipV="1">
          <a:off x="9639300" y="662889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116840</xdr:rowOff>
    </xdr:from>
    <xdr:to>
      <xdr:col>50</xdr:col>
      <xdr:colOff>114300</xdr:colOff>
      <xdr:row>38</xdr:row>
      <xdr:rowOff>117602</xdr:rowOff>
    </xdr:to>
    <xdr:cxnSp macro="">
      <xdr:nvCxnSpPr>
        <xdr:cNvPr id="299" name="直線コネクタ 298"/>
        <xdr:cNvCxnSpPr/>
      </xdr:nvCxnSpPr>
      <xdr:spPr>
        <a:xfrm>
          <a:off x="8750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116840</xdr:rowOff>
    </xdr:to>
    <xdr:cxnSp macro="">
      <xdr:nvCxnSpPr>
        <xdr:cNvPr id="302" name="直線コネクタ 301"/>
        <xdr:cNvCxnSpPr/>
      </xdr:nvCxnSpPr>
      <xdr:spPr>
        <a:xfrm>
          <a:off x="7861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90551</xdr:rowOff>
    </xdr:from>
    <xdr:to>
      <xdr:col>41</xdr:col>
      <xdr:colOff>50800</xdr:colOff>
      <xdr:row>38</xdr:row>
      <xdr:rowOff>112268</xdr:rowOff>
    </xdr:to>
    <xdr:cxnSp macro="">
      <xdr:nvCxnSpPr>
        <xdr:cNvPr id="305" name="直線コネクタ 304"/>
        <xdr:cNvCxnSpPr/>
      </xdr:nvCxnSpPr>
      <xdr:spPr>
        <a:xfrm>
          <a:off x="6972300" y="660565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62992</xdr:rowOff>
    </xdr:from>
    <xdr:to>
      <xdr:col>55</xdr:col>
      <xdr:colOff>50800</xdr:colOff>
      <xdr:row>38</xdr:row>
      <xdr:rowOff>164592</xdr:rowOff>
    </xdr:to>
    <xdr:sp macro="" textlink="">
      <xdr:nvSpPr>
        <xdr:cNvPr id="315" name="楕円 314"/>
        <xdr:cNvSpPr/>
      </xdr:nvSpPr>
      <xdr:spPr>
        <a:xfrm>
          <a:off x="104267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149369</xdr:rowOff>
    </xdr:from>
    <xdr:ext cx="378565" cy="259045"/>
    <xdr:sp macro="" textlink="">
      <xdr:nvSpPr>
        <xdr:cNvPr id="316" name="労働費該当値テキスト"/>
        <xdr:cNvSpPr txBox="1"/>
      </xdr:nvSpPr>
      <xdr:spPr>
        <a:xfrm>
          <a:off x="10528300" y="649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66802</xdr:rowOff>
    </xdr:from>
    <xdr:to>
      <xdr:col>50</xdr:col>
      <xdr:colOff>165100</xdr:colOff>
      <xdr:row>38</xdr:row>
      <xdr:rowOff>168402</xdr:rowOff>
    </xdr:to>
    <xdr:sp macro="" textlink="">
      <xdr:nvSpPr>
        <xdr:cNvPr id="317" name="楕円 316"/>
        <xdr:cNvSpPr/>
      </xdr:nvSpPr>
      <xdr:spPr>
        <a:xfrm>
          <a:off x="9588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159529</xdr:rowOff>
    </xdr:from>
    <xdr:ext cx="378565" cy="259045"/>
    <xdr:sp macro="" textlink="">
      <xdr:nvSpPr>
        <xdr:cNvPr id="318" name="テキスト ボックス 317"/>
        <xdr:cNvSpPr txBox="1"/>
      </xdr:nvSpPr>
      <xdr:spPr>
        <a:xfrm>
          <a:off x="9450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9" name="楕円 318"/>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20" name="テキスト ボックス 319"/>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61468</xdr:rowOff>
    </xdr:from>
    <xdr:to>
      <xdr:col>41</xdr:col>
      <xdr:colOff>101600</xdr:colOff>
      <xdr:row>38</xdr:row>
      <xdr:rowOff>163068</xdr:rowOff>
    </xdr:to>
    <xdr:sp macro="" textlink="">
      <xdr:nvSpPr>
        <xdr:cNvPr id="321" name="楕円 320"/>
        <xdr:cNvSpPr/>
      </xdr:nvSpPr>
      <xdr:spPr>
        <a:xfrm>
          <a:off x="7810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154195</xdr:rowOff>
    </xdr:from>
    <xdr:ext cx="378565" cy="259045"/>
    <xdr:sp macro="" textlink="">
      <xdr:nvSpPr>
        <xdr:cNvPr id="322" name="テキスト ボックス 321"/>
        <xdr:cNvSpPr txBox="1"/>
      </xdr:nvSpPr>
      <xdr:spPr>
        <a:xfrm>
          <a:off x="7672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39751</xdr:rowOff>
    </xdr:from>
    <xdr:to>
      <xdr:col>36</xdr:col>
      <xdr:colOff>165100</xdr:colOff>
      <xdr:row>38</xdr:row>
      <xdr:rowOff>141351</xdr:rowOff>
    </xdr:to>
    <xdr:sp macro="" textlink="">
      <xdr:nvSpPr>
        <xdr:cNvPr id="323" name="楕円 322"/>
        <xdr:cNvSpPr/>
      </xdr:nvSpPr>
      <xdr:spPr>
        <a:xfrm>
          <a:off x="6921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132478</xdr:rowOff>
    </xdr:from>
    <xdr:ext cx="378565" cy="259045"/>
    <xdr:sp macro="" textlink="">
      <xdr:nvSpPr>
        <xdr:cNvPr id="324" name="テキスト ボックス 323"/>
        <xdr:cNvSpPr txBox="1"/>
      </xdr:nvSpPr>
      <xdr:spPr>
        <a:xfrm>
          <a:off x="6783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22905</xdr:rowOff>
    </xdr:from>
    <xdr:to>
      <xdr:col>55</xdr:col>
      <xdr:colOff>0</xdr:colOff>
      <xdr:row>59</xdr:row>
      <xdr:rowOff>30600</xdr:rowOff>
    </xdr:to>
    <xdr:cxnSp macro="">
      <xdr:nvCxnSpPr>
        <xdr:cNvPr id="353" name="直線コネクタ 352"/>
        <xdr:cNvCxnSpPr/>
      </xdr:nvCxnSpPr>
      <xdr:spPr>
        <a:xfrm>
          <a:off x="9639300" y="10138455"/>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18961</xdr:rowOff>
    </xdr:from>
    <xdr:to>
      <xdr:col>50</xdr:col>
      <xdr:colOff>114300</xdr:colOff>
      <xdr:row>59</xdr:row>
      <xdr:rowOff>22905</xdr:rowOff>
    </xdr:to>
    <xdr:cxnSp macro="">
      <xdr:nvCxnSpPr>
        <xdr:cNvPr id="356" name="直線コネクタ 355"/>
        <xdr:cNvCxnSpPr/>
      </xdr:nvCxnSpPr>
      <xdr:spPr>
        <a:xfrm>
          <a:off x="8750300" y="10134511"/>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18961</xdr:rowOff>
    </xdr:from>
    <xdr:to>
      <xdr:col>45</xdr:col>
      <xdr:colOff>177800</xdr:colOff>
      <xdr:row>59</xdr:row>
      <xdr:rowOff>19571</xdr:rowOff>
    </xdr:to>
    <xdr:cxnSp macro="">
      <xdr:nvCxnSpPr>
        <xdr:cNvPr id="359" name="直線コネクタ 358"/>
        <xdr:cNvCxnSpPr/>
      </xdr:nvCxnSpPr>
      <xdr:spPr>
        <a:xfrm flipV="1">
          <a:off x="7861300" y="1013451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19571</xdr:rowOff>
    </xdr:from>
    <xdr:to>
      <xdr:col>41</xdr:col>
      <xdr:colOff>50800</xdr:colOff>
      <xdr:row>59</xdr:row>
      <xdr:rowOff>24429</xdr:rowOff>
    </xdr:to>
    <xdr:cxnSp macro="">
      <xdr:nvCxnSpPr>
        <xdr:cNvPr id="362" name="直線コネクタ 361"/>
        <xdr:cNvCxnSpPr/>
      </xdr:nvCxnSpPr>
      <xdr:spPr>
        <a:xfrm flipV="1">
          <a:off x="6972300" y="10135121"/>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151250</xdr:rowOff>
    </xdr:from>
    <xdr:to>
      <xdr:col>55</xdr:col>
      <xdr:colOff>50800</xdr:colOff>
      <xdr:row>59</xdr:row>
      <xdr:rowOff>81400</xdr:rowOff>
    </xdr:to>
    <xdr:sp macro="" textlink="">
      <xdr:nvSpPr>
        <xdr:cNvPr id="372" name="楕円 371"/>
        <xdr:cNvSpPr/>
      </xdr:nvSpPr>
      <xdr:spPr>
        <a:xfrm>
          <a:off x="10426700" y="100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66177</xdr:rowOff>
    </xdr:from>
    <xdr:ext cx="378565" cy="259045"/>
    <xdr:sp macro="" textlink="">
      <xdr:nvSpPr>
        <xdr:cNvPr id="373" name="農林水産業費該当値テキスト"/>
        <xdr:cNvSpPr txBox="1"/>
      </xdr:nvSpPr>
      <xdr:spPr>
        <a:xfrm>
          <a:off x="10528300" y="100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143555</xdr:rowOff>
    </xdr:from>
    <xdr:to>
      <xdr:col>50</xdr:col>
      <xdr:colOff>165100</xdr:colOff>
      <xdr:row>59</xdr:row>
      <xdr:rowOff>73705</xdr:rowOff>
    </xdr:to>
    <xdr:sp macro="" textlink="">
      <xdr:nvSpPr>
        <xdr:cNvPr id="374" name="楕円 373"/>
        <xdr:cNvSpPr/>
      </xdr:nvSpPr>
      <xdr:spPr>
        <a:xfrm>
          <a:off x="9588500" y="100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64832</xdr:rowOff>
    </xdr:from>
    <xdr:ext cx="469744" cy="259045"/>
    <xdr:sp macro="" textlink="">
      <xdr:nvSpPr>
        <xdr:cNvPr id="375" name="テキスト ボックス 374"/>
        <xdr:cNvSpPr txBox="1"/>
      </xdr:nvSpPr>
      <xdr:spPr>
        <a:xfrm>
          <a:off x="9404428" y="10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139611</xdr:rowOff>
    </xdr:from>
    <xdr:to>
      <xdr:col>46</xdr:col>
      <xdr:colOff>38100</xdr:colOff>
      <xdr:row>59</xdr:row>
      <xdr:rowOff>69761</xdr:rowOff>
    </xdr:to>
    <xdr:sp macro="" textlink="">
      <xdr:nvSpPr>
        <xdr:cNvPr id="376" name="楕円 375"/>
        <xdr:cNvSpPr/>
      </xdr:nvSpPr>
      <xdr:spPr>
        <a:xfrm>
          <a:off x="8699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60888</xdr:rowOff>
    </xdr:from>
    <xdr:ext cx="469744" cy="259045"/>
    <xdr:sp macro="" textlink="">
      <xdr:nvSpPr>
        <xdr:cNvPr id="377" name="テキスト ボックス 376"/>
        <xdr:cNvSpPr txBox="1"/>
      </xdr:nvSpPr>
      <xdr:spPr>
        <a:xfrm>
          <a:off x="8515428" y="101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140221</xdr:rowOff>
    </xdr:from>
    <xdr:to>
      <xdr:col>41</xdr:col>
      <xdr:colOff>101600</xdr:colOff>
      <xdr:row>59</xdr:row>
      <xdr:rowOff>70371</xdr:rowOff>
    </xdr:to>
    <xdr:sp macro="" textlink="">
      <xdr:nvSpPr>
        <xdr:cNvPr id="378" name="楕円 377"/>
        <xdr:cNvSpPr/>
      </xdr:nvSpPr>
      <xdr:spPr>
        <a:xfrm>
          <a:off x="7810500" y="10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61498</xdr:rowOff>
    </xdr:from>
    <xdr:ext cx="469744" cy="259045"/>
    <xdr:sp macro="" textlink="">
      <xdr:nvSpPr>
        <xdr:cNvPr id="379" name="テキスト ボックス 378"/>
        <xdr:cNvSpPr txBox="1"/>
      </xdr:nvSpPr>
      <xdr:spPr>
        <a:xfrm>
          <a:off x="7626428" y="101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145079</xdr:rowOff>
    </xdr:from>
    <xdr:to>
      <xdr:col>36</xdr:col>
      <xdr:colOff>165100</xdr:colOff>
      <xdr:row>59</xdr:row>
      <xdr:rowOff>75229</xdr:rowOff>
    </xdr:to>
    <xdr:sp macro="" textlink="">
      <xdr:nvSpPr>
        <xdr:cNvPr id="380" name="楕円 379"/>
        <xdr:cNvSpPr/>
      </xdr:nvSpPr>
      <xdr:spPr>
        <a:xfrm>
          <a:off x="6921500" y="100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66356</xdr:rowOff>
    </xdr:from>
    <xdr:ext cx="469744" cy="259045"/>
    <xdr:sp macro="" textlink="">
      <xdr:nvSpPr>
        <xdr:cNvPr id="381" name="テキスト ボックス 380"/>
        <xdr:cNvSpPr txBox="1"/>
      </xdr:nvSpPr>
      <xdr:spPr>
        <a:xfrm>
          <a:off x="6737428" y="1018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81452</xdr:rowOff>
    </xdr:from>
    <xdr:to>
      <xdr:col>55</xdr:col>
      <xdr:colOff>0</xdr:colOff>
      <xdr:row>77</xdr:row>
      <xdr:rowOff>84424</xdr:rowOff>
    </xdr:to>
    <xdr:cxnSp macro="">
      <xdr:nvCxnSpPr>
        <xdr:cNvPr id="408" name="直線コネクタ 407"/>
        <xdr:cNvCxnSpPr/>
      </xdr:nvCxnSpPr>
      <xdr:spPr>
        <a:xfrm flipV="1">
          <a:off x="9639300" y="1328310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84424</xdr:rowOff>
    </xdr:from>
    <xdr:to>
      <xdr:col>50</xdr:col>
      <xdr:colOff>114300</xdr:colOff>
      <xdr:row>77</xdr:row>
      <xdr:rowOff>90323</xdr:rowOff>
    </xdr:to>
    <xdr:cxnSp macro="">
      <xdr:nvCxnSpPr>
        <xdr:cNvPr id="411" name="直線コネクタ 410"/>
        <xdr:cNvCxnSpPr/>
      </xdr:nvCxnSpPr>
      <xdr:spPr>
        <a:xfrm flipV="1">
          <a:off x="8750300" y="13286074"/>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71258</xdr:rowOff>
    </xdr:from>
    <xdr:to>
      <xdr:col>45</xdr:col>
      <xdr:colOff>177800</xdr:colOff>
      <xdr:row>77</xdr:row>
      <xdr:rowOff>90323</xdr:rowOff>
    </xdr:to>
    <xdr:cxnSp macro="">
      <xdr:nvCxnSpPr>
        <xdr:cNvPr id="414" name="直線コネクタ 413"/>
        <xdr:cNvCxnSpPr/>
      </xdr:nvCxnSpPr>
      <xdr:spPr>
        <a:xfrm>
          <a:off x="7861300" y="13272908"/>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71258</xdr:rowOff>
    </xdr:from>
    <xdr:to>
      <xdr:col>41</xdr:col>
      <xdr:colOff>50800</xdr:colOff>
      <xdr:row>77</xdr:row>
      <xdr:rowOff>98871</xdr:rowOff>
    </xdr:to>
    <xdr:cxnSp macro="">
      <xdr:nvCxnSpPr>
        <xdr:cNvPr id="417" name="直線コネクタ 416"/>
        <xdr:cNvCxnSpPr/>
      </xdr:nvCxnSpPr>
      <xdr:spPr>
        <a:xfrm flipV="1">
          <a:off x="6972300" y="13272908"/>
          <a:ext cx="889000" cy="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30652</xdr:rowOff>
    </xdr:from>
    <xdr:to>
      <xdr:col>55</xdr:col>
      <xdr:colOff>50800</xdr:colOff>
      <xdr:row>77</xdr:row>
      <xdr:rowOff>132252</xdr:rowOff>
    </xdr:to>
    <xdr:sp macro="" textlink="">
      <xdr:nvSpPr>
        <xdr:cNvPr id="427" name="楕円 426"/>
        <xdr:cNvSpPr/>
      </xdr:nvSpPr>
      <xdr:spPr>
        <a:xfrm>
          <a:off x="10426700" y="1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9079</xdr:rowOff>
    </xdr:from>
    <xdr:ext cx="469744" cy="259045"/>
    <xdr:sp macro="" textlink="">
      <xdr:nvSpPr>
        <xdr:cNvPr id="428" name="商工費該当値テキスト"/>
        <xdr:cNvSpPr txBox="1"/>
      </xdr:nvSpPr>
      <xdr:spPr>
        <a:xfrm>
          <a:off x="10528300" y="1321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33624</xdr:rowOff>
    </xdr:from>
    <xdr:to>
      <xdr:col>50</xdr:col>
      <xdr:colOff>165100</xdr:colOff>
      <xdr:row>77</xdr:row>
      <xdr:rowOff>135224</xdr:rowOff>
    </xdr:to>
    <xdr:sp macro="" textlink="">
      <xdr:nvSpPr>
        <xdr:cNvPr id="429" name="楕円 428"/>
        <xdr:cNvSpPr/>
      </xdr:nvSpPr>
      <xdr:spPr>
        <a:xfrm>
          <a:off x="9588500" y="132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126351</xdr:rowOff>
    </xdr:from>
    <xdr:ext cx="469744" cy="259045"/>
    <xdr:sp macro="" textlink="">
      <xdr:nvSpPr>
        <xdr:cNvPr id="430" name="テキスト ボックス 429"/>
        <xdr:cNvSpPr txBox="1"/>
      </xdr:nvSpPr>
      <xdr:spPr>
        <a:xfrm>
          <a:off x="9404428" y="1332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39523</xdr:rowOff>
    </xdr:from>
    <xdr:to>
      <xdr:col>46</xdr:col>
      <xdr:colOff>38100</xdr:colOff>
      <xdr:row>77</xdr:row>
      <xdr:rowOff>141123</xdr:rowOff>
    </xdr:to>
    <xdr:sp macro="" textlink="">
      <xdr:nvSpPr>
        <xdr:cNvPr id="431" name="楕円 430"/>
        <xdr:cNvSpPr/>
      </xdr:nvSpPr>
      <xdr:spPr>
        <a:xfrm>
          <a:off x="8699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132250</xdr:rowOff>
    </xdr:from>
    <xdr:ext cx="469744" cy="259045"/>
    <xdr:sp macro="" textlink="">
      <xdr:nvSpPr>
        <xdr:cNvPr id="432" name="テキスト ボックス 431"/>
        <xdr:cNvSpPr txBox="1"/>
      </xdr:nvSpPr>
      <xdr:spPr>
        <a:xfrm>
          <a:off x="8515428"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20458</xdr:rowOff>
    </xdr:from>
    <xdr:to>
      <xdr:col>41</xdr:col>
      <xdr:colOff>101600</xdr:colOff>
      <xdr:row>77</xdr:row>
      <xdr:rowOff>122058</xdr:rowOff>
    </xdr:to>
    <xdr:sp macro="" textlink="">
      <xdr:nvSpPr>
        <xdr:cNvPr id="433" name="楕円 432"/>
        <xdr:cNvSpPr/>
      </xdr:nvSpPr>
      <xdr:spPr>
        <a:xfrm>
          <a:off x="7810500" y="132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113185</xdr:rowOff>
    </xdr:from>
    <xdr:ext cx="469744" cy="259045"/>
    <xdr:sp macro="" textlink="">
      <xdr:nvSpPr>
        <xdr:cNvPr id="434" name="テキスト ボックス 433"/>
        <xdr:cNvSpPr txBox="1"/>
      </xdr:nvSpPr>
      <xdr:spPr>
        <a:xfrm>
          <a:off x="7626428" y="133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48071</xdr:rowOff>
    </xdr:from>
    <xdr:to>
      <xdr:col>36</xdr:col>
      <xdr:colOff>165100</xdr:colOff>
      <xdr:row>77</xdr:row>
      <xdr:rowOff>149671</xdr:rowOff>
    </xdr:to>
    <xdr:sp macro="" textlink="">
      <xdr:nvSpPr>
        <xdr:cNvPr id="435" name="楕円 434"/>
        <xdr:cNvSpPr/>
      </xdr:nvSpPr>
      <xdr:spPr>
        <a:xfrm>
          <a:off x="6921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140798</xdr:rowOff>
    </xdr:from>
    <xdr:ext cx="469744" cy="259045"/>
    <xdr:sp macro="" textlink="">
      <xdr:nvSpPr>
        <xdr:cNvPr id="436" name="テキスト ボックス 435"/>
        <xdr:cNvSpPr txBox="1"/>
      </xdr:nvSpPr>
      <xdr:spPr>
        <a:xfrm>
          <a:off x="6737428" y="133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129405</xdr:rowOff>
    </xdr:from>
    <xdr:to>
      <xdr:col>55</xdr:col>
      <xdr:colOff>0</xdr:colOff>
      <xdr:row>98</xdr:row>
      <xdr:rowOff>6001</xdr:rowOff>
    </xdr:to>
    <xdr:cxnSp macro="">
      <xdr:nvCxnSpPr>
        <xdr:cNvPr id="463" name="直線コネクタ 462"/>
        <xdr:cNvCxnSpPr/>
      </xdr:nvCxnSpPr>
      <xdr:spPr>
        <a:xfrm flipV="1">
          <a:off x="9639300" y="16760055"/>
          <a:ext cx="838200" cy="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164709</xdr:rowOff>
    </xdr:from>
    <xdr:to>
      <xdr:col>50</xdr:col>
      <xdr:colOff>114300</xdr:colOff>
      <xdr:row>98</xdr:row>
      <xdr:rowOff>6001</xdr:rowOff>
    </xdr:to>
    <xdr:cxnSp macro="">
      <xdr:nvCxnSpPr>
        <xdr:cNvPr id="466" name="直線コネクタ 465"/>
        <xdr:cNvCxnSpPr/>
      </xdr:nvCxnSpPr>
      <xdr:spPr>
        <a:xfrm>
          <a:off x="8750300" y="16795359"/>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142196</xdr:rowOff>
    </xdr:from>
    <xdr:to>
      <xdr:col>45</xdr:col>
      <xdr:colOff>177800</xdr:colOff>
      <xdr:row>97</xdr:row>
      <xdr:rowOff>164709</xdr:rowOff>
    </xdr:to>
    <xdr:cxnSp macro="">
      <xdr:nvCxnSpPr>
        <xdr:cNvPr id="469" name="直線コネクタ 468"/>
        <xdr:cNvCxnSpPr/>
      </xdr:nvCxnSpPr>
      <xdr:spPr>
        <a:xfrm>
          <a:off x="7861300" y="16772846"/>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142196</xdr:rowOff>
    </xdr:from>
    <xdr:to>
      <xdr:col>41</xdr:col>
      <xdr:colOff>50800</xdr:colOff>
      <xdr:row>97</xdr:row>
      <xdr:rowOff>166030</xdr:rowOff>
    </xdr:to>
    <xdr:cxnSp macro="">
      <xdr:nvCxnSpPr>
        <xdr:cNvPr id="472" name="直線コネクタ 471"/>
        <xdr:cNvCxnSpPr/>
      </xdr:nvCxnSpPr>
      <xdr:spPr>
        <a:xfrm flipV="1">
          <a:off x="6972300" y="16772846"/>
          <a:ext cx="8890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78605</xdr:rowOff>
    </xdr:from>
    <xdr:to>
      <xdr:col>55</xdr:col>
      <xdr:colOff>50800</xdr:colOff>
      <xdr:row>98</xdr:row>
      <xdr:rowOff>8755</xdr:rowOff>
    </xdr:to>
    <xdr:sp macro="" textlink="">
      <xdr:nvSpPr>
        <xdr:cNvPr id="482" name="楕円 481"/>
        <xdr:cNvSpPr/>
      </xdr:nvSpPr>
      <xdr:spPr>
        <a:xfrm>
          <a:off x="10426700" y="167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37982</xdr:rowOff>
    </xdr:from>
    <xdr:ext cx="534377" cy="259045"/>
    <xdr:sp macro="" textlink="">
      <xdr:nvSpPr>
        <xdr:cNvPr id="483" name="土木費該当値テキスト"/>
        <xdr:cNvSpPr txBox="1"/>
      </xdr:nvSpPr>
      <xdr:spPr>
        <a:xfrm>
          <a:off x="10528300" y="164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126651</xdr:rowOff>
    </xdr:from>
    <xdr:to>
      <xdr:col>50</xdr:col>
      <xdr:colOff>165100</xdr:colOff>
      <xdr:row>98</xdr:row>
      <xdr:rowOff>56801</xdr:rowOff>
    </xdr:to>
    <xdr:sp macro="" textlink="">
      <xdr:nvSpPr>
        <xdr:cNvPr id="484" name="楕円 483"/>
        <xdr:cNvSpPr/>
      </xdr:nvSpPr>
      <xdr:spPr>
        <a:xfrm>
          <a:off x="9588500" y="16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47928</xdr:rowOff>
    </xdr:from>
    <xdr:ext cx="534377" cy="259045"/>
    <xdr:sp macro="" textlink="">
      <xdr:nvSpPr>
        <xdr:cNvPr id="485" name="テキスト ボックス 484"/>
        <xdr:cNvSpPr txBox="1"/>
      </xdr:nvSpPr>
      <xdr:spPr>
        <a:xfrm>
          <a:off x="9372111" y="168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113909</xdr:rowOff>
    </xdr:from>
    <xdr:to>
      <xdr:col>46</xdr:col>
      <xdr:colOff>38100</xdr:colOff>
      <xdr:row>98</xdr:row>
      <xdr:rowOff>44059</xdr:rowOff>
    </xdr:to>
    <xdr:sp macro="" textlink="">
      <xdr:nvSpPr>
        <xdr:cNvPr id="486" name="楕円 485"/>
        <xdr:cNvSpPr/>
      </xdr:nvSpPr>
      <xdr:spPr>
        <a:xfrm>
          <a:off x="8699500" y="167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35186</xdr:rowOff>
    </xdr:from>
    <xdr:ext cx="534377" cy="259045"/>
    <xdr:sp macro="" textlink="">
      <xdr:nvSpPr>
        <xdr:cNvPr id="487" name="テキスト ボックス 486"/>
        <xdr:cNvSpPr txBox="1"/>
      </xdr:nvSpPr>
      <xdr:spPr>
        <a:xfrm>
          <a:off x="8483111" y="168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91396</xdr:rowOff>
    </xdr:from>
    <xdr:to>
      <xdr:col>41</xdr:col>
      <xdr:colOff>101600</xdr:colOff>
      <xdr:row>98</xdr:row>
      <xdr:rowOff>21546</xdr:rowOff>
    </xdr:to>
    <xdr:sp macro="" textlink="">
      <xdr:nvSpPr>
        <xdr:cNvPr id="488" name="楕円 487"/>
        <xdr:cNvSpPr/>
      </xdr:nvSpPr>
      <xdr:spPr>
        <a:xfrm>
          <a:off x="7810500" y="1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12673</xdr:rowOff>
    </xdr:from>
    <xdr:ext cx="534377" cy="259045"/>
    <xdr:sp macro="" textlink="">
      <xdr:nvSpPr>
        <xdr:cNvPr id="489" name="テキスト ボックス 488"/>
        <xdr:cNvSpPr txBox="1"/>
      </xdr:nvSpPr>
      <xdr:spPr>
        <a:xfrm>
          <a:off x="7594111" y="168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115230</xdr:rowOff>
    </xdr:from>
    <xdr:to>
      <xdr:col>36</xdr:col>
      <xdr:colOff>165100</xdr:colOff>
      <xdr:row>98</xdr:row>
      <xdr:rowOff>45380</xdr:rowOff>
    </xdr:to>
    <xdr:sp macro="" textlink="">
      <xdr:nvSpPr>
        <xdr:cNvPr id="490" name="楕円 489"/>
        <xdr:cNvSpPr/>
      </xdr:nvSpPr>
      <xdr:spPr>
        <a:xfrm>
          <a:off x="6921500" y="167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36507</xdr:rowOff>
    </xdr:from>
    <xdr:ext cx="534377" cy="259045"/>
    <xdr:sp macro="" textlink="">
      <xdr:nvSpPr>
        <xdr:cNvPr id="491" name="テキスト ボックス 490"/>
        <xdr:cNvSpPr txBox="1"/>
      </xdr:nvSpPr>
      <xdr:spPr>
        <a:xfrm>
          <a:off x="6705111" y="168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11455</xdr:rowOff>
    </xdr:from>
    <xdr:to>
      <xdr:col>85</xdr:col>
      <xdr:colOff>127000</xdr:colOff>
      <xdr:row>38</xdr:row>
      <xdr:rowOff>104130</xdr:rowOff>
    </xdr:to>
    <xdr:cxnSp macro="">
      <xdr:nvCxnSpPr>
        <xdr:cNvPr id="519" name="直線コネクタ 518"/>
        <xdr:cNvCxnSpPr/>
      </xdr:nvCxnSpPr>
      <xdr:spPr>
        <a:xfrm>
          <a:off x="15481300" y="6526555"/>
          <a:ext cx="838200" cy="9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11455</xdr:rowOff>
    </xdr:from>
    <xdr:to>
      <xdr:col>81</xdr:col>
      <xdr:colOff>50800</xdr:colOff>
      <xdr:row>38</xdr:row>
      <xdr:rowOff>159679</xdr:rowOff>
    </xdr:to>
    <xdr:cxnSp macro="">
      <xdr:nvCxnSpPr>
        <xdr:cNvPr id="522" name="直線コネクタ 521"/>
        <xdr:cNvCxnSpPr/>
      </xdr:nvCxnSpPr>
      <xdr:spPr>
        <a:xfrm flipV="1">
          <a:off x="14592300" y="6526555"/>
          <a:ext cx="889000" cy="14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159679</xdr:rowOff>
    </xdr:from>
    <xdr:to>
      <xdr:col>76</xdr:col>
      <xdr:colOff>114300</xdr:colOff>
      <xdr:row>38</xdr:row>
      <xdr:rowOff>167680</xdr:rowOff>
    </xdr:to>
    <xdr:cxnSp macro="">
      <xdr:nvCxnSpPr>
        <xdr:cNvPr id="525" name="直線コネクタ 524"/>
        <xdr:cNvCxnSpPr/>
      </xdr:nvCxnSpPr>
      <xdr:spPr>
        <a:xfrm flipV="1">
          <a:off x="13703300" y="667477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167680</xdr:rowOff>
    </xdr:from>
    <xdr:to>
      <xdr:col>71</xdr:col>
      <xdr:colOff>177800</xdr:colOff>
      <xdr:row>39</xdr:row>
      <xdr:rowOff>27915</xdr:rowOff>
    </xdr:to>
    <xdr:cxnSp macro="">
      <xdr:nvCxnSpPr>
        <xdr:cNvPr id="528" name="直線コネクタ 527"/>
        <xdr:cNvCxnSpPr/>
      </xdr:nvCxnSpPr>
      <xdr:spPr>
        <a:xfrm flipV="1">
          <a:off x="12814300" y="6682780"/>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53330</xdr:rowOff>
    </xdr:from>
    <xdr:to>
      <xdr:col>85</xdr:col>
      <xdr:colOff>177800</xdr:colOff>
      <xdr:row>38</xdr:row>
      <xdr:rowOff>154930</xdr:rowOff>
    </xdr:to>
    <xdr:sp macro="" textlink="">
      <xdr:nvSpPr>
        <xdr:cNvPr id="538" name="楕円 537"/>
        <xdr:cNvSpPr/>
      </xdr:nvSpPr>
      <xdr:spPr>
        <a:xfrm>
          <a:off x="16268700" y="65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31757</xdr:rowOff>
    </xdr:from>
    <xdr:ext cx="534377" cy="259045"/>
    <xdr:sp macro="" textlink="">
      <xdr:nvSpPr>
        <xdr:cNvPr id="539" name="消防費該当値テキスト"/>
        <xdr:cNvSpPr txBox="1"/>
      </xdr:nvSpPr>
      <xdr:spPr>
        <a:xfrm>
          <a:off x="16370300" y="65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132106</xdr:rowOff>
    </xdr:from>
    <xdr:to>
      <xdr:col>81</xdr:col>
      <xdr:colOff>101600</xdr:colOff>
      <xdr:row>38</xdr:row>
      <xdr:rowOff>62255</xdr:rowOff>
    </xdr:to>
    <xdr:sp macro="" textlink="">
      <xdr:nvSpPr>
        <xdr:cNvPr id="540" name="楕円 539"/>
        <xdr:cNvSpPr/>
      </xdr:nvSpPr>
      <xdr:spPr>
        <a:xfrm>
          <a:off x="154305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53382</xdr:rowOff>
    </xdr:from>
    <xdr:ext cx="534377" cy="259045"/>
    <xdr:sp macro="" textlink="">
      <xdr:nvSpPr>
        <xdr:cNvPr id="541" name="テキスト ボックス 540"/>
        <xdr:cNvSpPr txBox="1"/>
      </xdr:nvSpPr>
      <xdr:spPr>
        <a:xfrm>
          <a:off x="15214111" y="65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108879</xdr:rowOff>
    </xdr:from>
    <xdr:to>
      <xdr:col>76</xdr:col>
      <xdr:colOff>165100</xdr:colOff>
      <xdr:row>39</xdr:row>
      <xdr:rowOff>39029</xdr:rowOff>
    </xdr:to>
    <xdr:sp macro="" textlink="">
      <xdr:nvSpPr>
        <xdr:cNvPr id="542" name="楕円 541"/>
        <xdr:cNvSpPr/>
      </xdr:nvSpPr>
      <xdr:spPr>
        <a:xfrm>
          <a:off x="14541500" y="66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30156</xdr:rowOff>
    </xdr:from>
    <xdr:ext cx="469744" cy="259045"/>
    <xdr:sp macro="" textlink="">
      <xdr:nvSpPr>
        <xdr:cNvPr id="543" name="テキスト ボックス 542"/>
        <xdr:cNvSpPr txBox="1"/>
      </xdr:nvSpPr>
      <xdr:spPr>
        <a:xfrm>
          <a:off x="14357428" y="671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116880</xdr:rowOff>
    </xdr:from>
    <xdr:to>
      <xdr:col>72</xdr:col>
      <xdr:colOff>38100</xdr:colOff>
      <xdr:row>39</xdr:row>
      <xdr:rowOff>47030</xdr:rowOff>
    </xdr:to>
    <xdr:sp macro="" textlink="">
      <xdr:nvSpPr>
        <xdr:cNvPr id="544" name="楕円 543"/>
        <xdr:cNvSpPr/>
      </xdr:nvSpPr>
      <xdr:spPr>
        <a:xfrm>
          <a:off x="13652500" y="66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38157</xdr:rowOff>
    </xdr:from>
    <xdr:ext cx="469744" cy="259045"/>
    <xdr:sp macro="" textlink="">
      <xdr:nvSpPr>
        <xdr:cNvPr id="545" name="テキスト ボックス 544"/>
        <xdr:cNvSpPr txBox="1"/>
      </xdr:nvSpPr>
      <xdr:spPr>
        <a:xfrm>
          <a:off x="13468428" y="672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148565</xdr:rowOff>
    </xdr:from>
    <xdr:to>
      <xdr:col>67</xdr:col>
      <xdr:colOff>101600</xdr:colOff>
      <xdr:row>39</xdr:row>
      <xdr:rowOff>78715</xdr:rowOff>
    </xdr:to>
    <xdr:sp macro="" textlink="">
      <xdr:nvSpPr>
        <xdr:cNvPr id="546" name="楕円 545"/>
        <xdr:cNvSpPr/>
      </xdr:nvSpPr>
      <xdr:spPr>
        <a:xfrm>
          <a:off x="12763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69842</xdr:rowOff>
    </xdr:from>
    <xdr:ext cx="469744" cy="259045"/>
    <xdr:sp macro="" textlink="">
      <xdr:nvSpPr>
        <xdr:cNvPr id="547" name="テキスト ボックス 546"/>
        <xdr:cNvSpPr txBox="1"/>
      </xdr:nvSpPr>
      <xdr:spPr>
        <a:xfrm>
          <a:off x="12579428"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164579</xdr:rowOff>
    </xdr:from>
    <xdr:to>
      <xdr:col>85</xdr:col>
      <xdr:colOff>127000</xdr:colOff>
      <xdr:row>57</xdr:row>
      <xdr:rowOff>109677</xdr:rowOff>
    </xdr:to>
    <xdr:cxnSp macro="">
      <xdr:nvCxnSpPr>
        <xdr:cNvPr id="577" name="直線コネクタ 576"/>
        <xdr:cNvCxnSpPr/>
      </xdr:nvCxnSpPr>
      <xdr:spPr>
        <a:xfrm flipV="1">
          <a:off x="15481300" y="9765779"/>
          <a:ext cx="8382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109677</xdr:rowOff>
    </xdr:from>
    <xdr:to>
      <xdr:col>81</xdr:col>
      <xdr:colOff>50800</xdr:colOff>
      <xdr:row>57</xdr:row>
      <xdr:rowOff>136081</xdr:rowOff>
    </xdr:to>
    <xdr:cxnSp macro="">
      <xdr:nvCxnSpPr>
        <xdr:cNvPr id="580" name="直線コネクタ 579"/>
        <xdr:cNvCxnSpPr/>
      </xdr:nvCxnSpPr>
      <xdr:spPr>
        <a:xfrm flipV="1">
          <a:off x="14592300" y="9882327"/>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136081</xdr:rowOff>
    </xdr:from>
    <xdr:to>
      <xdr:col>76</xdr:col>
      <xdr:colOff>114300</xdr:colOff>
      <xdr:row>57</xdr:row>
      <xdr:rowOff>139471</xdr:rowOff>
    </xdr:to>
    <xdr:cxnSp macro="">
      <xdr:nvCxnSpPr>
        <xdr:cNvPr id="583" name="直線コネクタ 582"/>
        <xdr:cNvCxnSpPr/>
      </xdr:nvCxnSpPr>
      <xdr:spPr>
        <a:xfrm flipV="1">
          <a:off x="13703300" y="9908731"/>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139471</xdr:rowOff>
    </xdr:from>
    <xdr:to>
      <xdr:col>71</xdr:col>
      <xdr:colOff>177800</xdr:colOff>
      <xdr:row>58</xdr:row>
      <xdr:rowOff>81559</xdr:rowOff>
    </xdr:to>
    <xdr:cxnSp macro="">
      <xdr:nvCxnSpPr>
        <xdr:cNvPr id="586" name="直線コネクタ 585"/>
        <xdr:cNvCxnSpPr/>
      </xdr:nvCxnSpPr>
      <xdr:spPr>
        <a:xfrm flipV="1">
          <a:off x="12814300" y="9912121"/>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113779</xdr:rowOff>
    </xdr:from>
    <xdr:to>
      <xdr:col>85</xdr:col>
      <xdr:colOff>177800</xdr:colOff>
      <xdr:row>57</xdr:row>
      <xdr:rowOff>43929</xdr:rowOff>
    </xdr:to>
    <xdr:sp macro="" textlink="">
      <xdr:nvSpPr>
        <xdr:cNvPr id="596" name="楕円 595"/>
        <xdr:cNvSpPr/>
      </xdr:nvSpPr>
      <xdr:spPr>
        <a:xfrm>
          <a:off x="16268700" y="97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92206</xdr:rowOff>
    </xdr:from>
    <xdr:ext cx="534377" cy="259045"/>
    <xdr:sp macro="" textlink="">
      <xdr:nvSpPr>
        <xdr:cNvPr id="597" name="教育費該当値テキスト"/>
        <xdr:cNvSpPr txBox="1"/>
      </xdr:nvSpPr>
      <xdr:spPr>
        <a:xfrm>
          <a:off x="16370300" y="96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58877</xdr:rowOff>
    </xdr:from>
    <xdr:to>
      <xdr:col>81</xdr:col>
      <xdr:colOff>101600</xdr:colOff>
      <xdr:row>57</xdr:row>
      <xdr:rowOff>160477</xdr:rowOff>
    </xdr:to>
    <xdr:sp macro="" textlink="">
      <xdr:nvSpPr>
        <xdr:cNvPr id="598" name="楕円 597"/>
        <xdr:cNvSpPr/>
      </xdr:nvSpPr>
      <xdr:spPr>
        <a:xfrm>
          <a:off x="15430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151604</xdr:rowOff>
    </xdr:from>
    <xdr:ext cx="534377" cy="259045"/>
    <xdr:sp macro="" textlink="">
      <xdr:nvSpPr>
        <xdr:cNvPr id="599" name="テキスト ボックス 598"/>
        <xdr:cNvSpPr txBox="1"/>
      </xdr:nvSpPr>
      <xdr:spPr>
        <a:xfrm>
          <a:off x="15214111" y="99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85281</xdr:rowOff>
    </xdr:from>
    <xdr:to>
      <xdr:col>76</xdr:col>
      <xdr:colOff>165100</xdr:colOff>
      <xdr:row>58</xdr:row>
      <xdr:rowOff>15431</xdr:rowOff>
    </xdr:to>
    <xdr:sp macro="" textlink="">
      <xdr:nvSpPr>
        <xdr:cNvPr id="600" name="楕円 599"/>
        <xdr:cNvSpPr/>
      </xdr:nvSpPr>
      <xdr:spPr>
        <a:xfrm>
          <a:off x="14541500" y="98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6558</xdr:rowOff>
    </xdr:from>
    <xdr:ext cx="534377" cy="259045"/>
    <xdr:sp macro="" textlink="">
      <xdr:nvSpPr>
        <xdr:cNvPr id="601" name="テキスト ボックス 600"/>
        <xdr:cNvSpPr txBox="1"/>
      </xdr:nvSpPr>
      <xdr:spPr>
        <a:xfrm>
          <a:off x="14325111" y="99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88671</xdr:rowOff>
    </xdr:from>
    <xdr:to>
      <xdr:col>72</xdr:col>
      <xdr:colOff>38100</xdr:colOff>
      <xdr:row>58</xdr:row>
      <xdr:rowOff>18821</xdr:rowOff>
    </xdr:to>
    <xdr:sp macro="" textlink="">
      <xdr:nvSpPr>
        <xdr:cNvPr id="602" name="楕円 601"/>
        <xdr:cNvSpPr/>
      </xdr:nvSpPr>
      <xdr:spPr>
        <a:xfrm>
          <a:off x="13652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9948</xdr:rowOff>
    </xdr:from>
    <xdr:ext cx="534377" cy="259045"/>
    <xdr:sp macro="" textlink="">
      <xdr:nvSpPr>
        <xdr:cNvPr id="603" name="テキスト ボックス 602"/>
        <xdr:cNvSpPr txBox="1"/>
      </xdr:nvSpPr>
      <xdr:spPr>
        <a:xfrm>
          <a:off x="13436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30759</xdr:rowOff>
    </xdr:from>
    <xdr:to>
      <xdr:col>67</xdr:col>
      <xdr:colOff>101600</xdr:colOff>
      <xdr:row>58</xdr:row>
      <xdr:rowOff>132359</xdr:rowOff>
    </xdr:to>
    <xdr:sp macro="" textlink="">
      <xdr:nvSpPr>
        <xdr:cNvPr id="604" name="楕円 603"/>
        <xdr:cNvSpPr/>
      </xdr:nvSpPr>
      <xdr:spPr>
        <a:xfrm>
          <a:off x="12763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123486</xdr:rowOff>
    </xdr:from>
    <xdr:ext cx="534377" cy="259045"/>
    <xdr:sp macro="" textlink="">
      <xdr:nvSpPr>
        <xdr:cNvPr id="605" name="テキスト ボックス 604"/>
        <xdr:cNvSpPr txBox="1"/>
      </xdr:nvSpPr>
      <xdr:spPr>
        <a:xfrm>
          <a:off x="12547111"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170447</xdr:rowOff>
    </xdr:from>
    <xdr:to>
      <xdr:col>85</xdr:col>
      <xdr:colOff>127000</xdr:colOff>
      <xdr:row>79</xdr:row>
      <xdr:rowOff>44450</xdr:rowOff>
    </xdr:to>
    <xdr:cxnSp macro="">
      <xdr:nvCxnSpPr>
        <xdr:cNvPr id="634" name="直線コネクタ 633"/>
        <xdr:cNvCxnSpPr/>
      </xdr:nvCxnSpPr>
      <xdr:spPr>
        <a:xfrm flipV="1">
          <a:off x="15481300" y="13543547"/>
          <a:ext cx="8382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36258</xdr:rowOff>
    </xdr:from>
    <xdr:to>
      <xdr:col>76</xdr:col>
      <xdr:colOff>114300</xdr:colOff>
      <xdr:row>79</xdr:row>
      <xdr:rowOff>44450</xdr:rowOff>
    </xdr:to>
    <xdr:cxnSp macro="">
      <xdr:nvCxnSpPr>
        <xdr:cNvPr id="640" name="直線コネクタ 639"/>
        <xdr:cNvCxnSpPr/>
      </xdr:nvCxnSpPr>
      <xdr:spPr>
        <a:xfrm>
          <a:off x="13703300" y="1358080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36258</xdr:rowOff>
    </xdr:from>
    <xdr:to>
      <xdr:col>71</xdr:col>
      <xdr:colOff>177800</xdr:colOff>
      <xdr:row>79</xdr:row>
      <xdr:rowOff>42507</xdr:rowOff>
    </xdr:to>
    <xdr:cxnSp macro="">
      <xdr:nvCxnSpPr>
        <xdr:cNvPr id="643" name="直線コネクタ 642"/>
        <xdr:cNvCxnSpPr/>
      </xdr:nvCxnSpPr>
      <xdr:spPr>
        <a:xfrm flipV="1">
          <a:off x="12814300" y="1358080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119647</xdr:rowOff>
    </xdr:from>
    <xdr:to>
      <xdr:col>85</xdr:col>
      <xdr:colOff>177800</xdr:colOff>
      <xdr:row>79</xdr:row>
      <xdr:rowOff>49797</xdr:rowOff>
    </xdr:to>
    <xdr:sp macro="" textlink="">
      <xdr:nvSpPr>
        <xdr:cNvPr id="653" name="楕円 652"/>
        <xdr:cNvSpPr/>
      </xdr:nvSpPr>
      <xdr:spPr>
        <a:xfrm>
          <a:off x="162687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156908</xdr:rowOff>
    </xdr:from>
    <xdr:to>
      <xdr:col>72</xdr:col>
      <xdr:colOff>38100</xdr:colOff>
      <xdr:row>79</xdr:row>
      <xdr:rowOff>87058</xdr:rowOff>
    </xdr:to>
    <xdr:sp macro="" textlink="">
      <xdr:nvSpPr>
        <xdr:cNvPr id="659" name="楕円 658"/>
        <xdr:cNvSpPr/>
      </xdr:nvSpPr>
      <xdr:spPr>
        <a:xfrm>
          <a:off x="13652500" y="13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78185</xdr:rowOff>
    </xdr:from>
    <xdr:ext cx="378565" cy="259045"/>
    <xdr:sp macro="" textlink="">
      <xdr:nvSpPr>
        <xdr:cNvPr id="660" name="テキスト ボックス 659"/>
        <xdr:cNvSpPr txBox="1"/>
      </xdr:nvSpPr>
      <xdr:spPr>
        <a:xfrm>
          <a:off x="13514017" y="1362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163157</xdr:rowOff>
    </xdr:from>
    <xdr:to>
      <xdr:col>67</xdr:col>
      <xdr:colOff>101600</xdr:colOff>
      <xdr:row>79</xdr:row>
      <xdr:rowOff>93307</xdr:rowOff>
    </xdr:to>
    <xdr:sp macro="" textlink="">
      <xdr:nvSpPr>
        <xdr:cNvPr id="661" name="楕円 660"/>
        <xdr:cNvSpPr/>
      </xdr:nvSpPr>
      <xdr:spPr>
        <a:xfrm>
          <a:off x="12763500" y="135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84434</xdr:rowOff>
    </xdr:from>
    <xdr:ext cx="313932" cy="259045"/>
    <xdr:sp macro="" textlink="">
      <xdr:nvSpPr>
        <xdr:cNvPr id="662" name="テキスト ボックス 661"/>
        <xdr:cNvSpPr txBox="1"/>
      </xdr:nvSpPr>
      <xdr:spPr>
        <a:xfrm>
          <a:off x="12657333" y="1362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167032</xdr:rowOff>
    </xdr:from>
    <xdr:to>
      <xdr:col>85</xdr:col>
      <xdr:colOff>127000</xdr:colOff>
      <xdr:row>97</xdr:row>
      <xdr:rowOff>31686</xdr:rowOff>
    </xdr:to>
    <xdr:cxnSp macro="">
      <xdr:nvCxnSpPr>
        <xdr:cNvPr id="695" name="直線コネクタ 694"/>
        <xdr:cNvCxnSpPr/>
      </xdr:nvCxnSpPr>
      <xdr:spPr>
        <a:xfrm>
          <a:off x="15481300" y="16626232"/>
          <a:ext cx="8382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92351</xdr:rowOff>
    </xdr:from>
    <xdr:to>
      <xdr:col>81</xdr:col>
      <xdr:colOff>50800</xdr:colOff>
      <xdr:row>96</xdr:row>
      <xdr:rowOff>167032</xdr:rowOff>
    </xdr:to>
    <xdr:cxnSp macro="">
      <xdr:nvCxnSpPr>
        <xdr:cNvPr id="698" name="直線コネクタ 697"/>
        <xdr:cNvCxnSpPr/>
      </xdr:nvCxnSpPr>
      <xdr:spPr>
        <a:xfrm>
          <a:off x="14592300" y="16551551"/>
          <a:ext cx="889000" cy="7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92351</xdr:rowOff>
    </xdr:from>
    <xdr:to>
      <xdr:col>76</xdr:col>
      <xdr:colOff>114300</xdr:colOff>
      <xdr:row>96</xdr:row>
      <xdr:rowOff>109725</xdr:rowOff>
    </xdr:to>
    <xdr:cxnSp macro="">
      <xdr:nvCxnSpPr>
        <xdr:cNvPr id="701" name="直線コネクタ 700"/>
        <xdr:cNvCxnSpPr/>
      </xdr:nvCxnSpPr>
      <xdr:spPr>
        <a:xfrm flipV="1">
          <a:off x="13703300" y="1655155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109725</xdr:rowOff>
    </xdr:from>
    <xdr:to>
      <xdr:col>71</xdr:col>
      <xdr:colOff>177800</xdr:colOff>
      <xdr:row>96</xdr:row>
      <xdr:rowOff>123013</xdr:rowOff>
    </xdr:to>
    <xdr:cxnSp macro="">
      <xdr:nvCxnSpPr>
        <xdr:cNvPr id="704" name="直線コネクタ 703"/>
        <xdr:cNvCxnSpPr/>
      </xdr:nvCxnSpPr>
      <xdr:spPr>
        <a:xfrm flipV="1">
          <a:off x="12814300" y="16568925"/>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152336</xdr:rowOff>
    </xdr:from>
    <xdr:to>
      <xdr:col>85</xdr:col>
      <xdr:colOff>177800</xdr:colOff>
      <xdr:row>97</xdr:row>
      <xdr:rowOff>82486</xdr:rowOff>
    </xdr:to>
    <xdr:sp macro="" textlink="">
      <xdr:nvSpPr>
        <xdr:cNvPr id="714" name="楕円 713"/>
        <xdr:cNvSpPr/>
      </xdr:nvSpPr>
      <xdr:spPr>
        <a:xfrm>
          <a:off x="16268700" y="166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130763</xdr:rowOff>
    </xdr:from>
    <xdr:ext cx="534377" cy="259045"/>
    <xdr:sp macro="" textlink="">
      <xdr:nvSpPr>
        <xdr:cNvPr id="715" name="公債費該当値テキスト"/>
        <xdr:cNvSpPr txBox="1"/>
      </xdr:nvSpPr>
      <xdr:spPr>
        <a:xfrm>
          <a:off x="16370300" y="1658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116232</xdr:rowOff>
    </xdr:from>
    <xdr:to>
      <xdr:col>81</xdr:col>
      <xdr:colOff>101600</xdr:colOff>
      <xdr:row>97</xdr:row>
      <xdr:rowOff>46382</xdr:rowOff>
    </xdr:to>
    <xdr:sp macro="" textlink="">
      <xdr:nvSpPr>
        <xdr:cNvPr id="716" name="楕円 715"/>
        <xdr:cNvSpPr/>
      </xdr:nvSpPr>
      <xdr:spPr>
        <a:xfrm>
          <a:off x="15430500" y="165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37509</xdr:rowOff>
    </xdr:from>
    <xdr:ext cx="534377" cy="259045"/>
    <xdr:sp macro="" textlink="">
      <xdr:nvSpPr>
        <xdr:cNvPr id="717" name="テキスト ボックス 716"/>
        <xdr:cNvSpPr txBox="1"/>
      </xdr:nvSpPr>
      <xdr:spPr>
        <a:xfrm>
          <a:off x="15214111" y="166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41551</xdr:rowOff>
    </xdr:from>
    <xdr:to>
      <xdr:col>76</xdr:col>
      <xdr:colOff>165100</xdr:colOff>
      <xdr:row>96</xdr:row>
      <xdr:rowOff>143151</xdr:rowOff>
    </xdr:to>
    <xdr:sp macro="" textlink="">
      <xdr:nvSpPr>
        <xdr:cNvPr id="718" name="楕円 717"/>
        <xdr:cNvSpPr/>
      </xdr:nvSpPr>
      <xdr:spPr>
        <a:xfrm>
          <a:off x="14541500" y="165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159678</xdr:rowOff>
    </xdr:from>
    <xdr:ext cx="534377" cy="259045"/>
    <xdr:sp macro="" textlink="">
      <xdr:nvSpPr>
        <xdr:cNvPr id="719" name="テキスト ボックス 718"/>
        <xdr:cNvSpPr txBox="1"/>
      </xdr:nvSpPr>
      <xdr:spPr>
        <a:xfrm>
          <a:off x="14325111" y="162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58925</xdr:rowOff>
    </xdr:from>
    <xdr:to>
      <xdr:col>72</xdr:col>
      <xdr:colOff>38100</xdr:colOff>
      <xdr:row>96</xdr:row>
      <xdr:rowOff>160525</xdr:rowOff>
    </xdr:to>
    <xdr:sp macro="" textlink="">
      <xdr:nvSpPr>
        <xdr:cNvPr id="720" name="楕円 719"/>
        <xdr:cNvSpPr/>
      </xdr:nvSpPr>
      <xdr:spPr>
        <a:xfrm>
          <a:off x="13652500" y="165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5602</xdr:rowOff>
    </xdr:from>
    <xdr:ext cx="534377" cy="259045"/>
    <xdr:sp macro="" textlink="">
      <xdr:nvSpPr>
        <xdr:cNvPr id="721" name="テキスト ボックス 720"/>
        <xdr:cNvSpPr txBox="1"/>
      </xdr:nvSpPr>
      <xdr:spPr>
        <a:xfrm>
          <a:off x="13436111" y="162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72213</xdr:rowOff>
    </xdr:from>
    <xdr:to>
      <xdr:col>67</xdr:col>
      <xdr:colOff>101600</xdr:colOff>
      <xdr:row>97</xdr:row>
      <xdr:rowOff>2363</xdr:rowOff>
    </xdr:to>
    <xdr:sp macro="" textlink="">
      <xdr:nvSpPr>
        <xdr:cNvPr id="722" name="楕円 721"/>
        <xdr:cNvSpPr/>
      </xdr:nvSpPr>
      <xdr:spPr>
        <a:xfrm>
          <a:off x="12763500" y="1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164940</xdr:rowOff>
    </xdr:from>
    <xdr:ext cx="534377" cy="259045"/>
    <xdr:sp macro="" textlink="">
      <xdr:nvSpPr>
        <xdr:cNvPr id="723" name="テキスト ボックス 722"/>
        <xdr:cNvSpPr txBox="1"/>
      </xdr:nvSpPr>
      <xdr:spPr>
        <a:xfrm>
          <a:off x="12547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39,752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円となっており、類似団体平均を上回っているのは、県事業である連続立体交差事業の市負担金が国の補正予算等により増額となったことが主な要因である。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57,125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円となっており、類似団体平均を上回っているのは、大野城心のふるさと館の整備は終了したものの、運営に係る費用や公共施設整備基金等への基金積立金が増額となったことが主な要因である。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財政調整基金は、繰替運用の財源としても活用しており、必要な額を確保しつつ、総合計画に掲げる事業などの財源として取崩しを行っている。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年７月豪雨に係る災害復旧等の臨時財政需要があったため、赤字となっているが市税収入等が増加したことから、実質収支は黒字となっている。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公営企業会計である水道事業会計及び下水道事業会計については、黒字経営となっている。</a:t>
          </a:r>
        </a:p>
        <a:p>
          <a:r>
            <a:rPr kumimoji="1" lang="ja-JP" altLang="en-US" sz="1400">
              <a:latin typeface="ＭＳ ゴシック" pitchFamily="49" charset="-128"/>
              <a:ea typeface="ＭＳ ゴシック" pitchFamily="49" charset="-128"/>
            </a:rPr>
            <a:t>　一般会計も黒字経営となっている。</a:t>
          </a:r>
        </a:p>
        <a:p>
          <a:r>
            <a:rPr kumimoji="1" lang="ja-JP" altLang="en-US" sz="1400">
              <a:latin typeface="ＭＳ ゴシック" pitchFamily="49" charset="-128"/>
              <a:ea typeface="ＭＳ ゴシック" pitchFamily="49" charset="-128"/>
            </a:rPr>
            <a:t>　税や保険料を主な財源とする国民健康保険特別会計、介護保険特別会計、後期高齢者医療特別会計は、概ね収支のバランスが取れている。</a:t>
          </a:r>
        </a:p>
        <a:p>
          <a:r>
            <a:rPr kumimoji="1" lang="ja-JP" altLang="en-US" sz="1400">
              <a:latin typeface="ＭＳ ゴシック" pitchFamily="49" charset="-128"/>
              <a:ea typeface="ＭＳ ゴシック" pitchFamily="49" charset="-128"/>
            </a:rPr>
            <a:t>　今後も歳入歳出のバランスに常に留意し、健全な財政運営に努める。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36246121</v>
      </c>
      <c r="BO4" s="430"/>
      <c r="BP4" s="430"/>
      <c r="BQ4" s="430"/>
      <c r="BR4" s="430"/>
      <c r="BS4" s="430"/>
      <c r="BT4" s="430"/>
      <c r="BU4" s="431"/>
      <c r="BV4" s="429">
        <v>35112122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3.6</v>
      </c>
      <c r="CU4" s="436"/>
      <c r="CV4" s="436"/>
      <c r="CW4" s="436"/>
      <c r="CX4" s="436"/>
      <c r="CY4" s="436"/>
      <c r="CZ4" s="436"/>
      <c r="DA4" s="437"/>
      <c r="DB4" s="435">
        <v>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35517459</v>
      </c>
      <c r="BO5" s="467"/>
      <c r="BP5" s="467"/>
      <c r="BQ5" s="467"/>
      <c r="BR5" s="467"/>
      <c r="BS5" s="467"/>
      <c r="BT5" s="467"/>
      <c r="BU5" s="468"/>
      <c r="BV5" s="466">
        <v>34359364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87.3</v>
      </c>
      <c r="CU5" s="464"/>
      <c r="CV5" s="464"/>
      <c r="CW5" s="464"/>
      <c r="CX5" s="464"/>
      <c r="CY5" s="464"/>
      <c r="CZ5" s="464"/>
      <c r="DA5" s="465"/>
      <c r="DB5" s="463">
        <v>86.8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728662</v>
      </c>
      <c r="BO6" s="467"/>
      <c r="BP6" s="467"/>
      <c r="BQ6" s="467"/>
      <c r="BR6" s="467"/>
      <c r="BS6" s="467"/>
      <c r="BT6" s="467"/>
      <c r="BU6" s="468"/>
      <c r="BV6" s="466">
        <v>752758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93.8</v>
      </c>
      <c r="CU6" s="504"/>
      <c r="CV6" s="504"/>
      <c r="CW6" s="504"/>
      <c r="CX6" s="504"/>
      <c r="CY6" s="504"/>
      <c r="CZ6" s="504"/>
      <c r="DA6" s="505"/>
      <c r="DB6" s="503">
        <v>93.2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46942</v>
      </c>
      <c r="BO7" s="467"/>
      <c r="BP7" s="467"/>
      <c r="BQ7" s="467"/>
      <c r="BR7" s="467"/>
      <c r="BS7" s="467"/>
      <c r="BT7" s="467"/>
      <c r="BU7" s="468"/>
      <c r="BV7" s="466">
        <v>2700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18895757</v>
      </c>
      <c r="CU7" s="467"/>
      <c r="CV7" s="467"/>
      <c r="CW7" s="467"/>
      <c r="CX7" s="467"/>
      <c r="CY7" s="467"/>
      <c r="CZ7" s="467"/>
      <c r="DA7" s="468"/>
      <c r="DB7" s="466">
        <v>18640073</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681720</v>
      </c>
      <c r="BO8" s="467"/>
      <c r="BP8" s="467"/>
      <c r="BQ8" s="467"/>
      <c r="BR8" s="467"/>
      <c r="BS8" s="467"/>
      <c r="BT8" s="467"/>
      <c r="BU8" s="468"/>
      <c r="BV8" s="466">
        <v>750058</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99525</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-68338</v>
      </c>
      <c r="BO9" s="467"/>
      <c r="BP9" s="467"/>
      <c r="BQ9" s="467"/>
      <c r="BR9" s="467"/>
      <c r="BS9" s="467"/>
      <c r="BT9" s="467"/>
      <c r="BU9" s="468"/>
      <c r="BV9" s="466">
        <v>90040</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15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95087</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27738</v>
      </c>
      <c r="BO10" s="467"/>
      <c r="BP10" s="467"/>
      <c r="BQ10" s="467"/>
      <c r="BR10" s="467"/>
      <c r="BS10" s="467"/>
      <c r="BT10" s="467"/>
      <c r="BU10" s="468"/>
      <c r="BV10" s="466">
        <v>28410</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110</v>
      </c>
      <c r="AV11" s="499"/>
      <c r="AW11" s="499"/>
      <c r="AX11" s="499"/>
      <c r="AY11" s="500" t="s">
        <v>128</v>
      </c>
      <c r="AZ11" s="501"/>
      <c r="BA11" s="501"/>
      <c r="BB11" s="501"/>
      <c r="BC11" s="501"/>
      <c r="BD11" s="501"/>
      <c r="BE11" s="501"/>
      <c r="BF11" s="501"/>
      <c r="BG11" s="501"/>
      <c r="BH11" s="501"/>
      <c r="BI11" s="501"/>
      <c r="BJ11" s="501"/>
      <c r="BK11" s="501"/>
      <c r="BL11" s="501"/>
      <c r="BM11" s="502"/>
      <c r="BN11" s="466">
        <v>281657</v>
      </c>
      <c r="BO11" s="467"/>
      <c r="BP11" s="467"/>
      <c r="BQ11" s="467"/>
      <c r="BR11" s="467"/>
      <c r="BS11" s="467"/>
      <c r="BT11" s="467"/>
      <c r="BU11" s="468"/>
      <c r="BV11" s="466">
        <v>626089</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100933</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110</v>
      </c>
      <c r="AV12" s="499"/>
      <c r="AW12" s="499"/>
      <c r="AX12" s="499"/>
      <c r="AY12" s="500" t="s">
        <v>137</v>
      </c>
      <c r="AZ12" s="501"/>
      <c r="BA12" s="501"/>
      <c r="BB12" s="501"/>
      <c r="BC12" s="501"/>
      <c r="BD12" s="501"/>
      <c r="BE12" s="501"/>
      <c r="BF12" s="501"/>
      <c r="BG12" s="501"/>
      <c r="BH12" s="501"/>
      <c r="BI12" s="501"/>
      <c r="BJ12" s="501"/>
      <c r="BK12" s="501"/>
      <c r="BL12" s="501"/>
      <c r="BM12" s="502"/>
      <c r="BN12" s="466">
        <v>393116</v>
      </c>
      <c r="BO12" s="467"/>
      <c r="BP12" s="467"/>
      <c r="BQ12" s="467"/>
      <c r="BR12" s="467"/>
      <c r="BS12" s="467"/>
      <c r="BT12" s="467"/>
      <c r="BU12" s="468"/>
      <c r="BV12" s="466">
        <v>461136</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100023</v>
      </c>
      <c r="S13" s="548"/>
      <c r="T13" s="548"/>
      <c r="U13" s="548"/>
      <c r="V13" s="549"/>
      <c r="W13" s="482" t="s">
        <v>141</v>
      </c>
      <c r="X13" s="483"/>
      <c r="Y13" s="483"/>
      <c r="Z13" s="483"/>
      <c r="AA13" s="483"/>
      <c r="AB13" s="473"/>
      <c r="AC13" s="517">
        <v>155</v>
      </c>
      <c r="AD13" s="518"/>
      <c r="AE13" s="518"/>
      <c r="AF13" s="518"/>
      <c r="AG13" s="557"/>
      <c r="AH13" s="517">
        <v>140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-152059</v>
      </c>
      <c r="BO13" s="467"/>
      <c r="BP13" s="467"/>
      <c r="BQ13" s="467"/>
      <c r="BR13" s="467"/>
      <c r="BS13" s="467"/>
      <c r="BT13" s="467"/>
      <c r="BU13" s="468"/>
      <c r="BV13" s="466">
        <v>283403</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0.7</v>
      </c>
      <c r="CU13" s="464"/>
      <c r="CV13" s="464"/>
      <c r="CW13" s="464"/>
      <c r="CX13" s="464"/>
      <c r="CY13" s="464"/>
      <c r="CZ13" s="464"/>
      <c r="DA13" s="465"/>
      <c r="DB13" s="463">
        <v>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100541</v>
      </c>
      <c r="S14" s="548"/>
      <c r="T14" s="548"/>
      <c r="U14" s="548"/>
      <c r="V14" s="549"/>
      <c r="W14" s="456"/>
      <c r="X14" s="457"/>
      <c r="Y14" s="457"/>
      <c r="Z14" s="457"/>
      <c r="AA14" s="457"/>
      <c r="AB14" s="446"/>
      <c r="AC14" s="550">
        <v>0.4</v>
      </c>
      <c r="AD14" s="551"/>
      <c r="AE14" s="551"/>
      <c r="AF14" s="551"/>
      <c r="AG14" s="552"/>
      <c r="AH14" s="550">
        <v>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140</v>
      </c>
      <c r="N15" s="555"/>
      <c r="O15" s="555"/>
      <c r="P15" s="555"/>
      <c r="Q15" s="556"/>
      <c r="R15" s="547">
        <v>99712</v>
      </c>
      <c r="S15" s="548"/>
      <c r="T15" s="548"/>
      <c r="U15" s="548"/>
      <c r="V15" s="549"/>
      <c r="W15" s="482" t="s">
        <v>150</v>
      </c>
      <c r="X15" s="483"/>
      <c r="Y15" s="483"/>
      <c r="Z15" s="483"/>
      <c r="AA15" s="483"/>
      <c r="AB15" s="473"/>
      <c r="AC15" s="517">
        <v>8253</v>
      </c>
      <c r="AD15" s="518"/>
      <c r="AE15" s="518"/>
      <c r="AF15" s="518"/>
      <c r="AG15" s="557"/>
      <c r="AH15" s="517">
        <v>7269</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11773250</v>
      </c>
      <c r="BO15" s="430"/>
      <c r="BP15" s="430"/>
      <c r="BQ15" s="430"/>
      <c r="BR15" s="430"/>
      <c r="BS15" s="430"/>
      <c r="BT15" s="430"/>
      <c r="BU15" s="431"/>
      <c r="BV15" s="429">
        <v>11578793</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19.2</v>
      </c>
      <c r="AD16" s="551"/>
      <c r="AE16" s="551"/>
      <c r="AF16" s="551"/>
      <c r="AG16" s="552"/>
      <c r="AH16" s="550">
        <v>17.8</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14322263</v>
      </c>
      <c r="BO16" s="467"/>
      <c r="BP16" s="467"/>
      <c r="BQ16" s="467"/>
      <c r="BR16" s="467"/>
      <c r="BS16" s="467"/>
      <c r="BT16" s="467"/>
      <c r="BU16" s="468"/>
      <c r="BV16" s="466">
        <v>14178193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34528</v>
      </c>
      <c r="AD17" s="518"/>
      <c r="AE17" s="518"/>
      <c r="AF17" s="518"/>
      <c r="AG17" s="557"/>
      <c r="AH17" s="517">
        <v>33543</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14997310</v>
      </c>
      <c r="BO17" s="467"/>
      <c r="BP17" s="467"/>
      <c r="BQ17" s="467"/>
      <c r="BR17" s="467"/>
      <c r="BS17" s="467"/>
      <c r="BT17" s="467"/>
      <c r="BU17" s="468"/>
      <c r="BV17" s="466">
        <v>14740368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26.89</v>
      </c>
      <c r="M18" s="579"/>
      <c r="N18" s="579"/>
      <c r="O18" s="579"/>
      <c r="P18" s="579"/>
      <c r="Q18" s="579"/>
      <c r="R18" s="580"/>
      <c r="S18" s="580"/>
      <c r="T18" s="580"/>
      <c r="U18" s="580"/>
      <c r="V18" s="581"/>
      <c r="W18" s="484"/>
      <c r="X18" s="485"/>
      <c r="Y18" s="485"/>
      <c r="Z18" s="485"/>
      <c r="AA18" s="485"/>
      <c r="AB18" s="476"/>
      <c r="AC18" s="582">
        <v>80.400000000000006</v>
      </c>
      <c r="AD18" s="583"/>
      <c r="AE18" s="583"/>
      <c r="AF18" s="583"/>
      <c r="AG18" s="584"/>
      <c r="AH18" s="582">
        <v>81.900000000000006</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16778829</v>
      </c>
      <c r="BO18" s="467"/>
      <c r="BP18" s="467"/>
      <c r="BQ18" s="467"/>
      <c r="BR18" s="467"/>
      <c r="BS18" s="467"/>
      <c r="BT18" s="467"/>
      <c r="BU18" s="468"/>
      <c r="BV18" s="466">
        <v>16500925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3701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22835001</v>
      </c>
      <c r="BO19" s="467"/>
      <c r="BP19" s="467"/>
      <c r="BQ19" s="467"/>
      <c r="BR19" s="467"/>
      <c r="BS19" s="467"/>
      <c r="BT19" s="467"/>
      <c r="BU19" s="468"/>
      <c r="BV19" s="466">
        <v>21923645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39885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22436125</v>
      </c>
      <c r="BO23" s="467"/>
      <c r="BP23" s="467"/>
      <c r="BQ23" s="467"/>
      <c r="BR23" s="467"/>
      <c r="BS23" s="467"/>
      <c r="BT23" s="467"/>
      <c r="BU23" s="468"/>
      <c r="BV23" s="466">
        <v>21568046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9260</v>
      </c>
      <c r="R24" s="518"/>
      <c r="S24" s="518"/>
      <c r="T24" s="518"/>
      <c r="U24" s="518"/>
      <c r="V24" s="557"/>
      <c r="W24" s="616"/>
      <c r="X24" s="604"/>
      <c r="Y24" s="605"/>
      <c r="Z24" s="516" t="s">
        <v>174</v>
      </c>
      <c r="AA24" s="496"/>
      <c r="AB24" s="496"/>
      <c r="AC24" s="496"/>
      <c r="AD24" s="496"/>
      <c r="AE24" s="496"/>
      <c r="AF24" s="496"/>
      <c r="AG24" s="497"/>
      <c r="AH24" s="517">
        <v>411</v>
      </c>
      <c r="AI24" s="518"/>
      <c r="AJ24" s="518"/>
      <c r="AK24" s="518"/>
      <c r="AL24" s="557"/>
      <c r="AM24" s="517">
        <v>1256016</v>
      </c>
      <c r="AN24" s="518"/>
      <c r="AO24" s="518"/>
      <c r="AP24" s="518"/>
      <c r="AQ24" s="518"/>
      <c r="AR24" s="557"/>
      <c r="AS24" s="517">
        <v>3056</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7145826</v>
      </c>
      <c r="BO24" s="467"/>
      <c r="BP24" s="467"/>
      <c r="BQ24" s="467"/>
      <c r="BR24" s="467"/>
      <c r="BS24" s="467"/>
      <c r="BT24" s="467"/>
      <c r="BU24" s="468"/>
      <c r="BV24" s="466">
        <v>7921356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1</v>
      </c>
      <c r="M25" s="518"/>
      <c r="N25" s="518"/>
      <c r="O25" s="518"/>
      <c r="P25" s="557"/>
      <c r="Q25" s="517">
        <v>7630</v>
      </c>
      <c r="R25" s="518"/>
      <c r="S25" s="518"/>
      <c r="T25" s="518"/>
      <c r="U25" s="518"/>
      <c r="V25" s="557"/>
      <c r="W25" s="616"/>
      <c r="X25" s="604"/>
      <c r="Y25" s="605"/>
      <c r="Z25" s="516" t="s">
        <v>177</v>
      </c>
      <c r="AA25" s="496"/>
      <c r="AB25" s="496"/>
      <c r="AC25" s="496"/>
      <c r="AD25" s="496"/>
      <c r="AE25" s="496"/>
      <c r="AF25" s="496"/>
      <c r="AG25" s="497"/>
      <c r="AH25" s="517" t="s">
        <v>149</v>
      </c>
      <c r="AI25" s="518"/>
      <c r="AJ25" s="518"/>
      <c r="AK25" s="518"/>
      <c r="AL25" s="557"/>
      <c r="AM25" s="517" t="s">
        <v>149</v>
      </c>
      <c r="AN25" s="518"/>
      <c r="AO25" s="518"/>
      <c r="AP25" s="518"/>
      <c r="AQ25" s="518"/>
      <c r="AR25" s="557"/>
      <c r="AS25" s="517" t="s">
        <v>149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11455140</v>
      </c>
      <c r="BO25" s="430"/>
      <c r="BP25" s="430"/>
      <c r="BQ25" s="430"/>
      <c r="BR25" s="430"/>
      <c r="BS25" s="430"/>
      <c r="BT25" s="430"/>
      <c r="BU25" s="431"/>
      <c r="BV25" s="429">
        <v>9948755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6910</v>
      </c>
      <c r="R26" s="518"/>
      <c r="S26" s="518"/>
      <c r="T26" s="518"/>
      <c r="U26" s="518"/>
      <c r="V26" s="557"/>
      <c r="W26" s="616"/>
      <c r="X26" s="604"/>
      <c r="Y26" s="605"/>
      <c r="Z26" s="516" t="s">
        <v>180</v>
      </c>
      <c r="AA26" s="626"/>
      <c r="AB26" s="626"/>
      <c r="AC26" s="626"/>
      <c r="AD26" s="626"/>
      <c r="AE26" s="626"/>
      <c r="AF26" s="626"/>
      <c r="AG26" s="627"/>
      <c r="AH26" s="517">
        <v>10</v>
      </c>
      <c r="AI26" s="518"/>
      <c r="AJ26" s="518"/>
      <c r="AK26" s="518"/>
      <c r="AL26" s="557"/>
      <c r="AM26" s="517">
        <v>36260</v>
      </c>
      <c r="AN26" s="518"/>
      <c r="AO26" s="518"/>
      <c r="AP26" s="518"/>
      <c r="AQ26" s="518"/>
      <c r="AR26" s="557"/>
      <c r="AS26" s="517">
        <v>3626</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149</v>
      </c>
      <c r="BO26" s="467"/>
      <c r="BP26" s="467"/>
      <c r="BQ26" s="467"/>
      <c r="BR26" s="467"/>
      <c r="BS26" s="467"/>
      <c r="BT26" s="467"/>
      <c r="BU26" s="468"/>
      <c r="BV26" s="466" t="s">
        <v>149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5680</v>
      </c>
      <c r="R27" s="518"/>
      <c r="S27" s="518"/>
      <c r="T27" s="518"/>
      <c r="U27" s="518"/>
      <c r="V27" s="557"/>
      <c r="W27" s="616"/>
      <c r="X27" s="604"/>
      <c r="Y27" s="605"/>
      <c r="Z27" s="516" t="s">
        <v>183</v>
      </c>
      <c r="AA27" s="496"/>
      <c r="AB27" s="496"/>
      <c r="AC27" s="496"/>
      <c r="AD27" s="496"/>
      <c r="AE27" s="496"/>
      <c r="AF27" s="496"/>
      <c r="AG27" s="497"/>
      <c r="AH27" s="517">
        <v>2</v>
      </c>
      <c r="AI27" s="518"/>
      <c r="AJ27" s="518"/>
      <c r="AK27" s="518"/>
      <c r="AL27" s="557"/>
      <c r="AM27" s="517" t="s">
        <v>184</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149</v>
      </c>
      <c r="BO27" s="640"/>
      <c r="BP27" s="640"/>
      <c r="BQ27" s="640"/>
      <c r="BR27" s="640"/>
      <c r="BS27" s="640"/>
      <c r="BT27" s="640"/>
      <c r="BU27" s="641"/>
      <c r="BV27" s="639" t="s">
        <v>149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186</v>
      </c>
      <c r="F28" s="496"/>
      <c r="G28" s="496"/>
      <c r="H28" s="496"/>
      <c r="I28" s="496"/>
      <c r="J28" s="496"/>
      <c r="K28" s="497"/>
      <c r="L28" s="517">
        <v>1</v>
      </c>
      <c r="M28" s="518"/>
      <c r="N28" s="518"/>
      <c r="O28" s="518"/>
      <c r="P28" s="557"/>
      <c r="Q28" s="517">
        <v>5070</v>
      </c>
      <c r="R28" s="518"/>
      <c r="S28" s="518"/>
      <c r="T28" s="518"/>
      <c r="U28" s="518"/>
      <c r="V28" s="557"/>
      <c r="W28" s="616"/>
      <c r="X28" s="604"/>
      <c r="Y28" s="605"/>
      <c r="Z28" s="516" t="s">
        <v>187</v>
      </c>
      <c r="AA28" s="496"/>
      <c r="AB28" s="496"/>
      <c r="AC28" s="496"/>
      <c r="AD28" s="496"/>
      <c r="AE28" s="496"/>
      <c r="AF28" s="496"/>
      <c r="AG28" s="497"/>
      <c r="AH28" s="517" t="s">
        <v>149</v>
      </c>
      <c r="AI28" s="518"/>
      <c r="AJ28" s="518"/>
      <c r="AK28" s="518"/>
      <c r="AL28" s="557"/>
      <c r="AM28" s="517" t="s">
        <v>188</v>
      </c>
      <c r="AN28" s="518"/>
      <c r="AO28" s="518"/>
      <c r="AP28" s="518"/>
      <c r="AQ28" s="518"/>
      <c r="AR28" s="557"/>
      <c r="AS28" s="517" t="s">
        <v>149</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4806693</v>
      </c>
      <c r="BO28" s="430"/>
      <c r="BP28" s="430"/>
      <c r="BQ28" s="430"/>
      <c r="BR28" s="430"/>
      <c r="BS28" s="430"/>
      <c r="BT28" s="430"/>
      <c r="BU28" s="431"/>
      <c r="BV28" s="429">
        <v>5172071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190</v>
      </c>
      <c r="F29" s="496"/>
      <c r="G29" s="496"/>
      <c r="H29" s="496"/>
      <c r="I29" s="496"/>
      <c r="J29" s="496"/>
      <c r="K29" s="497"/>
      <c r="L29" s="517">
        <v>18</v>
      </c>
      <c r="M29" s="518"/>
      <c r="N29" s="518"/>
      <c r="O29" s="518"/>
      <c r="P29" s="557"/>
      <c r="Q29" s="517">
        <v>4620</v>
      </c>
      <c r="R29" s="518"/>
      <c r="S29" s="518"/>
      <c r="T29" s="518"/>
      <c r="U29" s="518"/>
      <c r="V29" s="557"/>
      <c r="W29" s="617"/>
      <c r="X29" s="618"/>
      <c r="Y29" s="619"/>
      <c r="Z29" s="516" t="s">
        <v>191</v>
      </c>
      <c r="AA29" s="496"/>
      <c r="AB29" s="496"/>
      <c r="AC29" s="496"/>
      <c r="AD29" s="496"/>
      <c r="AE29" s="496"/>
      <c r="AF29" s="496"/>
      <c r="AG29" s="497"/>
      <c r="AH29" s="517">
        <v>413</v>
      </c>
      <c r="AI29" s="518"/>
      <c r="AJ29" s="518"/>
      <c r="AK29" s="518"/>
      <c r="AL29" s="557"/>
      <c r="AM29" s="517">
        <v>1264542</v>
      </c>
      <c r="AN29" s="518"/>
      <c r="AO29" s="518"/>
      <c r="AP29" s="518"/>
      <c r="AQ29" s="518"/>
      <c r="AR29" s="557"/>
      <c r="AS29" s="517">
        <v>3062</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529547</v>
      </c>
      <c r="BO29" s="467"/>
      <c r="BP29" s="467"/>
      <c r="BQ29" s="467"/>
      <c r="BR29" s="467"/>
      <c r="BS29" s="467"/>
      <c r="BT29" s="467"/>
      <c r="BU29" s="468"/>
      <c r="BV29" s="466">
        <v>1507930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9543584</v>
      </c>
      <c r="BO30" s="640"/>
      <c r="BP30" s="640"/>
      <c r="BQ30" s="640"/>
      <c r="BR30" s="640"/>
      <c r="BS30" s="640"/>
      <c r="BT30" s="640"/>
      <c r="BU30" s="641"/>
      <c r="BV30" s="639">
        <v>8871014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福岡県市町村消防団員等公務災害補償組合（一般会計）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大野城まどかぴあ</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福岡県市町村職員退職手当組合（一般会計）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大野城市体育協会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福岡県市町村職員退職手当組合（基金特別会計）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おおのじょう緑のトラスト協会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筑紫自治振興組合（一般会計）</v>
      </c>
      <c r="BZ37" s="653"/>
      <c r="CA37" s="653"/>
      <c r="CB37" s="653"/>
      <c r="CC37" s="653"/>
      <c r="CD37" s="653"/>
      <c r="CE37" s="653"/>
      <c r="CF37" s="653"/>
      <c r="CG37" s="653"/>
      <c r="CH37" s="653"/>
      <c r="CI37" s="653"/>
      <c r="CJ37" s="653"/>
      <c r="CK37" s="653"/>
      <c r="CL37" s="653"/>
      <c r="CM37" s="653"/>
      <c r="CN37" s="213"/>
      <c r="CO37" s="652">
        <f t="shared" si="3"/>
        <v>21</v>
      </c>
      <c r="CP37" s="652"/>
      <c r="CQ37" s="653" t="str">
        <f>IF('各会計、関係団体の財政状況及び健全化判断比率'!BS10="","",'各会計、関係団体の財政状況及び健全化判断比率'!BS10)</f>
        <v>大野城市土地開発公社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筑紫自治振興組合（筑紫公平委員会特別会計）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春日・大野城・那珂川消防組合（一般会計）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大野城太宰府環境施設組合（一般会計）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福岡県自治振興組合（一般会計）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福岡県自治振興組合（公文書館事業特別会計）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春日大野城衛生施設組合（一般会計）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WrqZAR1YB+Ho97/zIpWhFuI77C3Iy6bapc/0Hp0Hx/jXWgeq8sZc4WWbi8pGc94/xy+vDGVI9DNaVH4OZ8vuLA==" saltValue="pvS+m9Bz7AbJa2Kwlgoj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4" t="s">
        <v>561</v>
      </c>
      <c r="D34" s="1244"/>
      <c r="E34" s="1245"/>
      <c r="F34" s="32">
        <v>14.3</v>
      </c>
      <c r="G34" s="33">
        <v>13.37</v>
      </c>
      <c r="H34" s="33">
        <v>13.03</v>
      </c>
      <c r="I34" s="33">
        <v>12.29</v>
      </c>
      <c r="J34" s="34">
        <v>12.42</v>
      </c>
      <c r="K34" s="22"/>
      <c r="L34" s="22"/>
      <c r="M34" s="22"/>
      <c r="N34" s="22"/>
      <c r="O34" s="22"/>
      <c r="P34" s="22"/>
    </row>
    <row r="35" spans="1:16" ht="39" customHeight="1">
      <c r="A35" s="22"/>
      <c r="B35" s="35"/>
      <c r="C35" s="1238" t="s">
        <v>562</v>
      </c>
      <c r="D35" s="1239"/>
      <c r="E35" s="1240"/>
      <c r="F35" s="36">
        <v>4.1900000000000004</v>
      </c>
      <c r="G35" s="37">
        <v>4.29</v>
      </c>
      <c r="H35" s="37">
        <v>5.31</v>
      </c>
      <c r="I35" s="37">
        <v>4.5999999999999996</v>
      </c>
      <c r="J35" s="38">
        <v>5.12</v>
      </c>
      <c r="K35" s="22"/>
      <c r="L35" s="22"/>
      <c r="M35" s="22"/>
      <c r="N35" s="22"/>
      <c r="O35" s="22"/>
      <c r="P35" s="22"/>
    </row>
    <row r="36" spans="1:16" ht="39" customHeight="1">
      <c r="A36" s="22"/>
      <c r="B36" s="35"/>
      <c r="C36" s="1238" t="s">
        <v>563</v>
      </c>
      <c r="D36" s="1239"/>
      <c r="E36" s="1240"/>
      <c r="F36" s="36">
        <v>3.76</v>
      </c>
      <c r="G36" s="37">
        <v>3.89</v>
      </c>
      <c r="H36" s="37">
        <v>3.57</v>
      </c>
      <c r="I36" s="37">
        <v>4.0199999999999996</v>
      </c>
      <c r="J36" s="38">
        <v>3.6</v>
      </c>
      <c r="K36" s="22"/>
      <c r="L36" s="22"/>
      <c r="M36" s="22"/>
      <c r="N36" s="22"/>
      <c r="O36" s="22"/>
      <c r="P36" s="22"/>
    </row>
    <row r="37" spans="1:16" ht="39" customHeight="1">
      <c r="A37" s="22"/>
      <c r="B37" s="35"/>
      <c r="C37" s="1238" t="s">
        <v>564</v>
      </c>
      <c r="D37" s="1239"/>
      <c r="E37" s="1240"/>
      <c r="F37" s="36">
        <v>0.48</v>
      </c>
      <c r="G37" s="37">
        <v>0.68</v>
      </c>
      <c r="H37" s="37">
        <v>1.25</v>
      </c>
      <c r="I37" s="37">
        <v>1.0900000000000001</v>
      </c>
      <c r="J37" s="38">
        <v>0.93</v>
      </c>
      <c r="K37" s="22"/>
      <c r="L37" s="22"/>
      <c r="M37" s="22"/>
      <c r="N37" s="22"/>
      <c r="O37" s="22"/>
      <c r="P37" s="22"/>
    </row>
    <row r="38" spans="1:16" ht="39" customHeight="1">
      <c r="A38" s="22"/>
      <c r="B38" s="35"/>
      <c r="C38" s="1238" t="s">
        <v>565</v>
      </c>
      <c r="D38" s="1239"/>
      <c r="E38" s="1240"/>
      <c r="F38" s="36">
        <v>0.41</v>
      </c>
      <c r="G38" s="37">
        <v>0.48</v>
      </c>
      <c r="H38" s="37">
        <v>0.62</v>
      </c>
      <c r="I38" s="37">
        <v>0.05</v>
      </c>
      <c r="J38" s="38">
        <v>0.18</v>
      </c>
      <c r="K38" s="22"/>
      <c r="L38" s="22"/>
      <c r="M38" s="22"/>
      <c r="N38" s="22"/>
      <c r="O38" s="22"/>
      <c r="P38" s="22"/>
    </row>
    <row r="39" spans="1:16" ht="39" customHeight="1">
      <c r="A39" s="22"/>
      <c r="B39" s="35"/>
      <c r="C39" s="1238" t="s">
        <v>566</v>
      </c>
      <c r="D39" s="1239"/>
      <c r="E39" s="1240"/>
      <c r="F39" s="36" t="s">
        <v>567</v>
      </c>
      <c r="G39" s="37" t="s">
        <v>567</v>
      </c>
      <c r="H39" s="37">
        <v>0</v>
      </c>
      <c r="I39" s="37">
        <v>0.03</v>
      </c>
      <c r="J39" s="38">
        <v>0.1</v>
      </c>
      <c r="K39" s="22"/>
      <c r="L39" s="22"/>
      <c r="M39" s="22"/>
      <c r="N39" s="22"/>
      <c r="O39" s="22"/>
      <c r="P39" s="22"/>
    </row>
    <row r="40" spans="1:16" ht="39" customHeight="1">
      <c r="A40" s="22"/>
      <c r="B40" s="35"/>
      <c r="C40" s="1238" t="s">
        <v>568</v>
      </c>
      <c r="D40" s="1239"/>
      <c r="E40" s="1240"/>
      <c r="F40" s="36">
        <v>7.0000000000000007E-2</v>
      </c>
      <c r="G40" s="37">
        <v>0.11</v>
      </c>
      <c r="H40" s="37">
        <v>0.11</v>
      </c>
      <c r="I40" s="37">
        <v>0.1</v>
      </c>
      <c r="J40" s="38">
        <v>0.09</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c r="A43" s="22"/>
      <c r="B43" s="40"/>
      <c r="C43" s="1241" t="s">
        <v>570</v>
      </c>
      <c r="D43" s="1242"/>
      <c r="E43" s="1243"/>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O1EmhhTao7LugRrSHr7DFp5NxxLypm7zsgB7inZ19k5dGEST8QVcLBGXTt/gXYH0HZLI4de/giFyKNrvDB1+w==" saltValue="0TawEZx4E2e6aXcxRxh0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6" t="s">
        <v>11</v>
      </c>
      <c r="C45" s="1247"/>
      <c r="D45" s="58"/>
      <c r="E45" s="1252" t="s">
        <v>12</v>
      </c>
      <c r="F45" s="1252"/>
      <c r="G45" s="1252"/>
      <c r="H45" s="1252"/>
      <c r="I45" s="1252"/>
      <c r="J45" s="1253"/>
      <c r="K45" s="59">
        <v>3540</v>
      </c>
      <c r="L45" s="60">
        <v>3113</v>
      </c>
      <c r="M45" s="60">
        <v>3115</v>
      </c>
      <c r="N45" s="60">
        <v>2801</v>
      </c>
      <c r="O45" s="61">
        <v>2904</v>
      </c>
      <c r="P45" s="48"/>
      <c r="Q45" s="48"/>
      <c r="R45" s="48"/>
      <c r="S45" s="48"/>
      <c r="T45" s="48"/>
      <c r="U45" s="48"/>
    </row>
    <row r="46" spans="1:21" ht="30.75" customHeight="1">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48"/>
      <c r="C48" s="1249"/>
      <c r="D48" s="62"/>
      <c r="E48" s="1254" t="s">
        <v>15</v>
      </c>
      <c r="F48" s="1254"/>
      <c r="G48" s="1254"/>
      <c r="H48" s="1254"/>
      <c r="I48" s="1254"/>
      <c r="J48" s="1255"/>
      <c r="K48" s="63">
        <v>562</v>
      </c>
      <c r="L48" s="64">
        <v>537</v>
      </c>
      <c r="M48" s="64">
        <v>555</v>
      </c>
      <c r="N48" s="64">
        <v>558</v>
      </c>
      <c r="O48" s="65">
        <v>538</v>
      </c>
      <c r="P48" s="48"/>
      <c r="Q48" s="48"/>
      <c r="R48" s="48"/>
      <c r="S48" s="48"/>
      <c r="T48" s="48"/>
      <c r="U48" s="48"/>
    </row>
    <row r="49" spans="1:21" ht="30.75" customHeight="1">
      <c r="A49" s="48"/>
      <c r="B49" s="1248"/>
      <c r="C49" s="1249"/>
      <c r="D49" s="62"/>
      <c r="E49" s="1254" t="s">
        <v>16</v>
      </c>
      <c r="F49" s="1254"/>
      <c r="G49" s="1254"/>
      <c r="H49" s="1254"/>
      <c r="I49" s="1254"/>
      <c r="J49" s="1255"/>
      <c r="K49" s="63">
        <v>27</v>
      </c>
      <c r="L49" s="64">
        <v>32</v>
      </c>
      <c r="M49" s="64">
        <v>61</v>
      </c>
      <c r="N49" s="64">
        <v>20</v>
      </c>
      <c r="O49" s="65">
        <v>2</v>
      </c>
      <c r="P49" s="48"/>
      <c r="Q49" s="48"/>
      <c r="R49" s="48"/>
      <c r="S49" s="48"/>
      <c r="T49" s="48"/>
      <c r="U49" s="48"/>
    </row>
    <row r="50" spans="1:21" ht="30.75" customHeight="1">
      <c r="A50" s="48"/>
      <c r="B50" s="1248"/>
      <c r="C50" s="1249"/>
      <c r="D50" s="62"/>
      <c r="E50" s="1254" t="s">
        <v>17</v>
      </c>
      <c r="F50" s="1254"/>
      <c r="G50" s="1254"/>
      <c r="H50" s="1254"/>
      <c r="I50" s="1254"/>
      <c r="J50" s="1255"/>
      <c r="K50" s="63">
        <v>73</v>
      </c>
      <c r="L50" s="64">
        <v>88</v>
      </c>
      <c r="M50" s="64">
        <v>106</v>
      </c>
      <c r="N50" s="64">
        <v>85</v>
      </c>
      <c r="O50" s="65">
        <v>191</v>
      </c>
      <c r="P50" s="48"/>
      <c r="Q50" s="48"/>
      <c r="R50" s="48"/>
      <c r="S50" s="48"/>
      <c r="T50" s="48"/>
      <c r="U50" s="48"/>
    </row>
    <row r="51" spans="1:21" ht="30.75" customHeight="1">
      <c r="A51" s="48"/>
      <c r="B51" s="1250"/>
      <c r="C51" s="1251"/>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c r="A52" s="48"/>
      <c r="B52" s="1256" t="s">
        <v>19</v>
      </c>
      <c r="C52" s="1257"/>
      <c r="D52" s="66"/>
      <c r="E52" s="1254" t="s">
        <v>20</v>
      </c>
      <c r="F52" s="1254"/>
      <c r="G52" s="1254"/>
      <c r="H52" s="1254"/>
      <c r="I52" s="1254"/>
      <c r="J52" s="1255"/>
      <c r="K52" s="63">
        <v>3658</v>
      </c>
      <c r="L52" s="64">
        <v>3475</v>
      </c>
      <c r="M52" s="64">
        <v>3671</v>
      </c>
      <c r="N52" s="64">
        <v>3448</v>
      </c>
      <c r="O52" s="65">
        <v>3479</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544</v>
      </c>
      <c r="L53" s="69">
        <v>295</v>
      </c>
      <c r="M53" s="69">
        <v>166</v>
      </c>
      <c r="N53" s="69">
        <v>16</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62" t="s">
        <v>25</v>
      </c>
      <c r="C57" s="1263"/>
      <c r="D57" s="1266" t="s">
        <v>26</v>
      </c>
      <c r="E57" s="1267"/>
      <c r="F57" s="1267"/>
      <c r="G57" s="1267"/>
      <c r="H57" s="1267"/>
      <c r="I57" s="1267"/>
      <c r="J57" s="1268"/>
      <c r="K57" s="82" t="s">
        <v>610</v>
      </c>
      <c r="L57" s="83" t="s">
        <v>610</v>
      </c>
      <c r="M57" s="83" t="s">
        <v>610</v>
      </c>
      <c r="N57" s="83" t="s">
        <v>610</v>
      </c>
      <c r="O57" s="84" t="s">
        <v>610</v>
      </c>
    </row>
    <row r="58" spans="1:21" ht="31.5" customHeight="1" thickBot="1">
      <c r="B58" s="1264"/>
      <c r="C58" s="1265"/>
      <c r="D58" s="1269" t="s">
        <v>27</v>
      </c>
      <c r="E58" s="1270"/>
      <c r="F58" s="1270"/>
      <c r="G58" s="1270"/>
      <c r="H58" s="1270"/>
      <c r="I58" s="1270"/>
      <c r="J58" s="1271"/>
      <c r="K58" s="85" t="s">
        <v>610</v>
      </c>
      <c r="L58" s="86" t="s">
        <v>610</v>
      </c>
      <c r="M58" s="86" t="s">
        <v>610</v>
      </c>
      <c r="N58" s="86" t="s">
        <v>610</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RaGHrYx05g3tc4lxz8kfxVlZkDehUqGFs6aiwrYBIXjpc0t8F/o7IicvXIsaOvpRKxkJTp+yo09WjIMUkaQ==" saltValue="JFr77ko+pMtS453XQzrq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72" t="s">
        <v>30</v>
      </c>
      <c r="C41" s="1273"/>
      <c r="D41" s="101"/>
      <c r="E41" s="1278" t="s">
        <v>31</v>
      </c>
      <c r="F41" s="1278"/>
      <c r="G41" s="1278"/>
      <c r="H41" s="1279"/>
      <c r="I41" s="102">
        <v>22410</v>
      </c>
      <c r="J41" s="103">
        <v>22273</v>
      </c>
      <c r="K41" s="103">
        <v>21586</v>
      </c>
      <c r="L41" s="103">
        <v>21568</v>
      </c>
      <c r="M41" s="104">
        <v>22436</v>
      </c>
    </row>
    <row r="42" spans="2:13" ht="27.75" customHeight="1">
      <c r="B42" s="1274"/>
      <c r="C42" s="1275"/>
      <c r="D42" s="105"/>
      <c r="E42" s="1280" t="s">
        <v>32</v>
      </c>
      <c r="F42" s="1280"/>
      <c r="G42" s="1280"/>
      <c r="H42" s="1281"/>
      <c r="I42" s="106">
        <v>406</v>
      </c>
      <c r="J42" s="107">
        <v>810</v>
      </c>
      <c r="K42" s="107">
        <v>403</v>
      </c>
      <c r="L42" s="107">
        <v>382</v>
      </c>
      <c r="M42" s="108">
        <v>376</v>
      </c>
    </row>
    <row r="43" spans="2:13" ht="27.75" customHeight="1">
      <c r="B43" s="1274"/>
      <c r="C43" s="1275"/>
      <c r="D43" s="105"/>
      <c r="E43" s="1280" t="s">
        <v>33</v>
      </c>
      <c r="F43" s="1280"/>
      <c r="G43" s="1280"/>
      <c r="H43" s="1281"/>
      <c r="I43" s="106">
        <v>4442</v>
      </c>
      <c r="J43" s="107">
        <v>4352</v>
      </c>
      <c r="K43" s="107">
        <v>4223</v>
      </c>
      <c r="L43" s="107">
        <v>3918</v>
      </c>
      <c r="M43" s="108">
        <v>3690</v>
      </c>
    </row>
    <row r="44" spans="2:13" ht="27.75" customHeight="1">
      <c r="B44" s="1274"/>
      <c r="C44" s="1275"/>
      <c r="D44" s="105"/>
      <c r="E44" s="1280" t="s">
        <v>34</v>
      </c>
      <c r="F44" s="1280"/>
      <c r="G44" s="1280"/>
      <c r="H44" s="1281"/>
      <c r="I44" s="106">
        <v>2265</v>
      </c>
      <c r="J44" s="107">
        <v>3548</v>
      </c>
      <c r="K44" s="107">
        <v>3563</v>
      </c>
      <c r="L44" s="107">
        <v>3724</v>
      </c>
      <c r="M44" s="108">
        <v>3744</v>
      </c>
    </row>
    <row r="45" spans="2:13" ht="27.75" customHeight="1">
      <c r="B45" s="1274"/>
      <c r="C45" s="1275"/>
      <c r="D45" s="105"/>
      <c r="E45" s="1280" t="s">
        <v>35</v>
      </c>
      <c r="F45" s="1280"/>
      <c r="G45" s="1280"/>
      <c r="H45" s="1281"/>
      <c r="I45" s="106">
        <v>1823</v>
      </c>
      <c r="J45" s="107">
        <v>1725</v>
      </c>
      <c r="K45" s="107">
        <v>1692</v>
      </c>
      <c r="L45" s="107">
        <v>1539</v>
      </c>
      <c r="M45" s="108">
        <v>1111</v>
      </c>
    </row>
    <row r="46" spans="2:13" ht="27.75" customHeight="1">
      <c r="B46" s="1274"/>
      <c r="C46" s="1275"/>
      <c r="D46" s="109"/>
      <c r="E46" s="1280" t="s">
        <v>36</v>
      </c>
      <c r="F46" s="1280"/>
      <c r="G46" s="1280"/>
      <c r="H46" s="1281"/>
      <c r="I46" s="106" t="s">
        <v>513</v>
      </c>
      <c r="J46" s="107" t="s">
        <v>513</v>
      </c>
      <c r="K46" s="107" t="s">
        <v>513</v>
      </c>
      <c r="L46" s="107" t="s">
        <v>513</v>
      </c>
      <c r="M46" s="108" t="s">
        <v>513</v>
      </c>
    </row>
    <row r="47" spans="2:13" ht="27.75" customHeight="1">
      <c r="B47" s="1274"/>
      <c r="C47" s="1275"/>
      <c r="D47" s="110"/>
      <c r="E47" s="1282" t="s">
        <v>37</v>
      </c>
      <c r="F47" s="1283"/>
      <c r="G47" s="1283"/>
      <c r="H47" s="1284"/>
      <c r="I47" s="106" t="s">
        <v>513</v>
      </c>
      <c r="J47" s="107" t="s">
        <v>513</v>
      </c>
      <c r="K47" s="107" t="s">
        <v>513</v>
      </c>
      <c r="L47" s="107" t="s">
        <v>513</v>
      </c>
      <c r="M47" s="108" t="s">
        <v>513</v>
      </c>
    </row>
    <row r="48" spans="2:13" ht="27.75" customHeight="1">
      <c r="B48" s="1274"/>
      <c r="C48" s="1275"/>
      <c r="D48" s="105"/>
      <c r="E48" s="1280" t="s">
        <v>38</v>
      </c>
      <c r="F48" s="1280"/>
      <c r="G48" s="1280"/>
      <c r="H48" s="1281"/>
      <c r="I48" s="106" t="s">
        <v>513</v>
      </c>
      <c r="J48" s="107" t="s">
        <v>513</v>
      </c>
      <c r="K48" s="107" t="s">
        <v>513</v>
      </c>
      <c r="L48" s="107" t="s">
        <v>513</v>
      </c>
      <c r="M48" s="108" t="s">
        <v>513</v>
      </c>
    </row>
    <row r="49" spans="2:13" ht="27.75" customHeight="1">
      <c r="B49" s="1276"/>
      <c r="C49" s="1277"/>
      <c r="D49" s="105"/>
      <c r="E49" s="1280" t="s">
        <v>39</v>
      </c>
      <c r="F49" s="1280"/>
      <c r="G49" s="1280"/>
      <c r="H49" s="1281"/>
      <c r="I49" s="106" t="s">
        <v>513</v>
      </c>
      <c r="J49" s="107" t="s">
        <v>513</v>
      </c>
      <c r="K49" s="107" t="s">
        <v>513</v>
      </c>
      <c r="L49" s="107" t="s">
        <v>513</v>
      </c>
      <c r="M49" s="108" t="s">
        <v>513</v>
      </c>
    </row>
    <row r="50" spans="2:13" ht="27.75" customHeight="1">
      <c r="B50" s="1285" t="s">
        <v>40</v>
      </c>
      <c r="C50" s="1286"/>
      <c r="D50" s="111"/>
      <c r="E50" s="1280" t="s">
        <v>41</v>
      </c>
      <c r="F50" s="1280"/>
      <c r="G50" s="1280"/>
      <c r="H50" s="1281"/>
      <c r="I50" s="106">
        <v>15916</v>
      </c>
      <c r="J50" s="107">
        <v>15794</v>
      </c>
      <c r="K50" s="107">
        <v>15751</v>
      </c>
      <c r="L50" s="107">
        <v>15563</v>
      </c>
      <c r="M50" s="108">
        <v>14892</v>
      </c>
    </row>
    <row r="51" spans="2:13" ht="27.75" customHeight="1">
      <c r="B51" s="1274"/>
      <c r="C51" s="1275"/>
      <c r="D51" s="105"/>
      <c r="E51" s="1280" t="s">
        <v>42</v>
      </c>
      <c r="F51" s="1280"/>
      <c r="G51" s="1280"/>
      <c r="H51" s="1281"/>
      <c r="I51" s="106">
        <v>6668</v>
      </c>
      <c r="J51" s="107">
        <v>6489</v>
      </c>
      <c r="K51" s="107">
        <v>6561</v>
      </c>
      <c r="L51" s="107">
        <v>6383</v>
      </c>
      <c r="M51" s="108">
        <v>6439</v>
      </c>
    </row>
    <row r="52" spans="2:13" ht="27.75" customHeight="1">
      <c r="B52" s="1276"/>
      <c r="C52" s="1277"/>
      <c r="D52" s="105"/>
      <c r="E52" s="1280" t="s">
        <v>43</v>
      </c>
      <c r="F52" s="1280"/>
      <c r="G52" s="1280"/>
      <c r="H52" s="1281"/>
      <c r="I52" s="106">
        <v>32788</v>
      </c>
      <c r="J52" s="107">
        <v>31164</v>
      </c>
      <c r="K52" s="107">
        <v>31105</v>
      </c>
      <c r="L52" s="107">
        <v>30697</v>
      </c>
      <c r="M52" s="108">
        <v>30474</v>
      </c>
    </row>
    <row r="53" spans="2:13" ht="27.75" customHeight="1" thickBot="1">
      <c r="B53" s="1287" t="s">
        <v>44</v>
      </c>
      <c r="C53" s="1288"/>
      <c r="D53" s="112"/>
      <c r="E53" s="1289" t="s">
        <v>45</v>
      </c>
      <c r="F53" s="1289"/>
      <c r="G53" s="1289"/>
      <c r="H53" s="1290"/>
      <c r="I53" s="113">
        <v>-24027</v>
      </c>
      <c r="J53" s="114">
        <v>-20739</v>
      </c>
      <c r="K53" s="114">
        <v>-21950</v>
      </c>
      <c r="L53" s="114">
        <v>-21512</v>
      </c>
      <c r="M53" s="115">
        <v>-20448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WZYJOnJqWS1K6IAu+KAivKnJ3HhNAnb15C86uJMvlrCYcz05CSEVljj7ynyQgnoIrVfsnASfpBccpCfCoBU3w==" saltValue="LZ589iNPatOjoxxEMwEj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299" t="s">
        <v>48</v>
      </c>
      <c r="D55" s="1299"/>
      <c r="E55" s="1300"/>
      <c r="F55" s="127">
        <v>5605</v>
      </c>
      <c r="G55" s="127">
        <v>5172</v>
      </c>
      <c r="H55" s="128">
        <v>4807</v>
      </c>
    </row>
    <row r="56" spans="2:8" ht="52.5" customHeight="1">
      <c r="B56" s="129"/>
      <c r="C56" s="1301" t="s">
        <v>49</v>
      </c>
      <c r="D56" s="1301"/>
      <c r="E56" s="1302"/>
      <c r="F56" s="130">
        <v>1924</v>
      </c>
      <c r="G56" s="130">
        <v>1508</v>
      </c>
      <c r="H56" s="131">
        <v>530</v>
      </c>
    </row>
    <row r="57" spans="2:8" ht="53.25" customHeight="1">
      <c r="B57" s="129"/>
      <c r="C57" s="1303" t="s">
        <v>50</v>
      </c>
      <c r="D57" s="1303"/>
      <c r="E57" s="1304"/>
      <c r="F57" s="132">
        <v>8210</v>
      </c>
      <c r="G57" s="132">
        <v>8871</v>
      </c>
      <c r="H57" s="133">
        <v>9544</v>
      </c>
    </row>
    <row r="58" spans="2:8" ht="45.75" customHeight="1">
      <c r="B58" s="134"/>
      <c r="C58" s="1291" t="s">
        <v>606</v>
      </c>
      <c r="D58" s="1292"/>
      <c r="E58" s="1293"/>
      <c r="F58" s="135">
        <v>5790</v>
      </c>
      <c r="G58" s="135">
        <v>6214</v>
      </c>
      <c r="H58" s="136">
        <v>6464</v>
      </c>
    </row>
    <row r="59" spans="2:8" ht="45.75" customHeight="1">
      <c r="B59" s="134"/>
      <c r="C59" s="1291" t="s">
        <v>607</v>
      </c>
      <c r="D59" s="1292"/>
      <c r="E59" s="1293"/>
      <c r="F59" s="135">
        <v>1486</v>
      </c>
      <c r="G59" s="135">
        <v>1424</v>
      </c>
      <c r="H59" s="136">
        <v>1816</v>
      </c>
    </row>
    <row r="60" spans="2:8" ht="45.75" customHeight="1">
      <c r="B60" s="134"/>
      <c r="C60" s="1291" t="s">
        <v>611</v>
      </c>
      <c r="D60" s="1292"/>
      <c r="E60" s="1293"/>
      <c r="F60" s="135">
        <v>557</v>
      </c>
      <c r="G60" s="135">
        <v>567</v>
      </c>
      <c r="H60" s="136">
        <v>568</v>
      </c>
    </row>
    <row r="61" spans="2:8" ht="45.75" customHeight="1">
      <c r="B61" s="134"/>
      <c r="C61" s="1291" t="s">
        <v>609</v>
      </c>
      <c r="D61" s="1292"/>
      <c r="E61" s="1293"/>
      <c r="F61" s="135">
        <v>0</v>
      </c>
      <c r="G61" s="135">
        <v>300</v>
      </c>
      <c r="H61" s="136">
        <v>282</v>
      </c>
    </row>
    <row r="62" spans="2:8" ht="45.75" customHeight="1" thickBot="1">
      <c r="B62" s="137"/>
      <c r="C62" s="1294" t="s">
        <v>608</v>
      </c>
      <c r="D62" s="1295"/>
      <c r="E62" s="1296"/>
      <c r="F62" s="138">
        <v>0</v>
      </c>
      <c r="G62" s="138">
        <v>26</v>
      </c>
      <c r="H62" s="139">
        <v>102</v>
      </c>
    </row>
    <row r="63" spans="2:8" ht="52.5" customHeight="1" thickBot="1">
      <c r="B63" s="140"/>
      <c r="C63" s="1297" t="s">
        <v>51</v>
      </c>
      <c r="D63" s="1297"/>
      <c r="E63" s="1298"/>
      <c r="F63" s="141">
        <v>15739</v>
      </c>
      <c r="G63" s="141">
        <v>15551</v>
      </c>
      <c r="H63" s="142">
        <v>14880</v>
      </c>
    </row>
    <row r="64" spans="2:8" ht="15" customHeight="1"/>
    <row r="65" ht="0" hidden="1" customHeight="1"/>
    <row r="66" ht="0" hidden="1" customHeight="1"/>
  </sheetData>
  <sheetProtection algorithmName="SHA-512" hashValue="F71VudXsag57hIkSq4AdZB7weFrizib4DEBTPs9R9SwTD87STuDS3I4JgGXzgdjlVJta9Q3eiSAvlgW8gYWyTA==" saltValue="Xdfq2kXCPnJ0dBOX7H8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 zoomScale="70" zoomScaleNormal="70" zoomScaleSheetLayoutView="55" workbookViewId="0">
      <selection activeCell="BT64" sqref="BT64"/>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555</v>
      </c>
      <c r="BQ50" s="1310"/>
      <c r="BR50" s="1310"/>
      <c r="BS50" s="1310"/>
      <c r="BT50" s="1310"/>
      <c r="BU50" s="1310"/>
      <c r="BV50" s="1310"/>
      <c r="BW50" s="1310"/>
      <c r="BX50" s="1310" t="s">
        <v>556</v>
      </c>
      <c r="BY50" s="1310"/>
      <c r="BZ50" s="1310"/>
      <c r="CA50" s="1310"/>
      <c r="CB50" s="1310"/>
      <c r="CC50" s="1310"/>
      <c r="CD50" s="1310"/>
      <c r="CE50" s="1310"/>
      <c r="CF50" s="1310" t="s">
        <v>557</v>
      </c>
      <c r="CG50" s="1310"/>
      <c r="CH50" s="1310"/>
      <c r="CI50" s="1310"/>
      <c r="CJ50" s="1310"/>
      <c r="CK50" s="1310"/>
      <c r="CL50" s="1310"/>
      <c r="CM50" s="1310"/>
      <c r="CN50" s="1310" t="s">
        <v>558</v>
      </c>
      <c r="CO50" s="1310"/>
      <c r="CP50" s="1310"/>
      <c r="CQ50" s="1310"/>
      <c r="CR50" s="1310"/>
      <c r="CS50" s="1310"/>
      <c r="CT50" s="1310"/>
      <c r="CU50" s="1310"/>
      <c r="CV50" s="1310" t="s">
        <v>559</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49.9</v>
      </c>
      <c r="CG53" s="1305"/>
      <c r="CH53" s="1305"/>
      <c r="CI53" s="1305"/>
      <c r="CJ53" s="1305"/>
      <c r="CK53" s="1305"/>
      <c r="CL53" s="1305"/>
      <c r="CM53" s="1305"/>
      <c r="CN53" s="1305">
        <v>49.1</v>
      </c>
      <c r="CO53" s="1305"/>
      <c r="CP53" s="1305"/>
      <c r="CQ53" s="1305"/>
      <c r="CR53" s="1305"/>
      <c r="CS53" s="1305"/>
      <c r="CT53" s="1305"/>
      <c r="CU53" s="1305"/>
      <c r="CV53" s="1305">
        <v>49.9</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621</v>
      </c>
    </row>
    <row r="64" spans="1:109">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555</v>
      </c>
      <c r="BQ72" s="1310"/>
      <c r="BR72" s="1310"/>
      <c r="BS72" s="1310"/>
      <c r="BT72" s="1310"/>
      <c r="BU72" s="1310"/>
      <c r="BV72" s="1310"/>
      <c r="BW72" s="1310"/>
      <c r="BX72" s="1310" t="s">
        <v>556</v>
      </c>
      <c r="BY72" s="1310"/>
      <c r="BZ72" s="1310"/>
      <c r="CA72" s="1310"/>
      <c r="CB72" s="1310"/>
      <c r="CC72" s="1310"/>
      <c r="CD72" s="1310"/>
      <c r="CE72" s="1310"/>
      <c r="CF72" s="1310" t="s">
        <v>557</v>
      </c>
      <c r="CG72" s="1310"/>
      <c r="CH72" s="1310"/>
      <c r="CI72" s="1310"/>
      <c r="CJ72" s="1310"/>
      <c r="CK72" s="1310"/>
      <c r="CL72" s="1310"/>
      <c r="CM72" s="1310"/>
      <c r="CN72" s="1310" t="s">
        <v>558</v>
      </c>
      <c r="CO72" s="1310"/>
      <c r="CP72" s="1310"/>
      <c r="CQ72" s="1310"/>
      <c r="CR72" s="1310"/>
      <c r="CS72" s="1310"/>
      <c r="CT72" s="1310"/>
      <c r="CU72" s="1310"/>
      <c r="CV72" s="1310" t="s">
        <v>559</v>
      </c>
      <c r="CW72" s="1310"/>
      <c r="CX72" s="1310"/>
      <c r="CY72" s="1310"/>
      <c r="CZ72" s="1310"/>
      <c r="DA72" s="1310"/>
      <c r="DB72" s="1310"/>
      <c r="DC72" s="1310"/>
    </row>
    <row r="73" spans="2:107">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6.1</v>
      </c>
      <c r="BQ75" s="1305"/>
      <c r="BR75" s="1305"/>
      <c r="BS75" s="1305"/>
      <c r="BT75" s="1305"/>
      <c r="BU75" s="1305"/>
      <c r="BV75" s="1305"/>
      <c r="BW75" s="1305"/>
      <c r="BX75" s="1305">
        <v>4.0999999999999996</v>
      </c>
      <c r="BY75" s="1305"/>
      <c r="BZ75" s="1305"/>
      <c r="CA75" s="1305"/>
      <c r="CB75" s="1305"/>
      <c r="CC75" s="1305"/>
      <c r="CD75" s="1305"/>
      <c r="CE75" s="1305"/>
      <c r="CF75" s="1305">
        <v>2.1</v>
      </c>
      <c r="CG75" s="1305"/>
      <c r="CH75" s="1305"/>
      <c r="CI75" s="1305"/>
      <c r="CJ75" s="1305"/>
      <c r="CK75" s="1305"/>
      <c r="CL75" s="1305"/>
      <c r="CM75" s="1305"/>
      <c r="CN75" s="1305">
        <v>1</v>
      </c>
      <c r="CO75" s="1305"/>
      <c r="CP75" s="1305"/>
      <c r="CQ75" s="1305"/>
      <c r="CR75" s="1305"/>
      <c r="CS75" s="1305"/>
      <c r="CT75" s="1305"/>
      <c r="CU75" s="1305"/>
      <c r="CV75" s="1305">
        <v>0.7</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eA6rkkF0S8LsRlzp9CacCPKugeNZW3tqGcoRw2dcvwbg5SCGGhwD6vOQL0ASvF4xCWfyWKGYPBvSGSs+EZcvA==" saltValue="u8t0gY0u9fEgWgYwY8Xm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9" zoomScale="85" zoomScaleNormal="85" zoomScaleSheetLayoutView="70" workbookViewId="0">
      <selection activeCell="BT64" sqref="BT6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o7smjINfRGNto1W1JuKx1Mrl1jvwMoL9W2f/M7+WEBeZNVBf0aA12iaSPchjCUDP5Ps77QmvVXzDh1dzqgMnw==" saltValue="Ex8KDGrVtfY7T+ZDjx+zC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85" zoomScaleNormal="85" zoomScaleSheetLayoutView="55" workbookViewId="0">
      <selection activeCell="BT64" sqref="BT6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CCDTCAVFyfbLXW8oI3/wvpz7DsGKbEyLqNg+m/t/Q75uO+M/+1k+d0vVLBauykkrJEVwwdFtN/4Bz/Nhu515g==" saltValue="hfMmIYdCSEw14iyXblGqx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552</v>
      </c>
      <c r="G2" s="156"/>
      <c r="H2" s="157"/>
    </row>
    <row r="3" spans="1:8">
      <c r="A3" s="153" t="s">
        <v>545</v>
      </c>
      <c r="B3" s="158"/>
      <c r="C3" s="159"/>
      <c r="D3" s="160">
        <v>27738</v>
      </c>
      <c r="E3" s="161"/>
      <c r="F3" s="162">
        <v>66255</v>
      </c>
      <c r="G3" s="163"/>
      <c r="H3" s="164"/>
    </row>
    <row r="4" spans="1:8">
      <c r="A4" s="165"/>
      <c r="B4" s="166"/>
      <c r="C4" s="167"/>
      <c r="D4" s="168">
        <v>7757</v>
      </c>
      <c r="E4" s="169"/>
      <c r="F4" s="170">
        <v>31822</v>
      </c>
      <c r="G4" s="171"/>
      <c r="H4" s="172"/>
    </row>
    <row r="5" spans="1:8">
      <c r="A5" s="153" t="s">
        <v>547</v>
      </c>
      <c r="B5" s="158"/>
      <c r="C5" s="159"/>
      <c r="D5" s="160">
        <v>34280</v>
      </c>
      <c r="E5" s="161"/>
      <c r="F5" s="162">
        <v>47278</v>
      </c>
      <c r="G5" s="163"/>
      <c r="H5" s="164"/>
    </row>
    <row r="6" spans="1:8">
      <c r="A6" s="165"/>
      <c r="B6" s="166"/>
      <c r="C6" s="167"/>
      <c r="D6" s="168">
        <v>11852</v>
      </c>
      <c r="E6" s="169"/>
      <c r="F6" s="170">
        <v>24096</v>
      </c>
      <c r="G6" s="171"/>
      <c r="H6" s="172"/>
    </row>
    <row r="7" spans="1:8">
      <c r="A7" s="153" t="s">
        <v>548</v>
      </c>
      <c r="B7" s="158"/>
      <c r="C7" s="159"/>
      <c r="D7" s="160">
        <v>42281</v>
      </c>
      <c r="E7" s="161"/>
      <c r="F7" s="162">
        <v>44504</v>
      </c>
      <c r="G7" s="163"/>
      <c r="H7" s="164"/>
    </row>
    <row r="8" spans="1:8">
      <c r="A8" s="165"/>
      <c r="B8" s="166"/>
      <c r="C8" s="167"/>
      <c r="D8" s="168">
        <v>11508</v>
      </c>
      <c r="E8" s="169"/>
      <c r="F8" s="170">
        <v>25876</v>
      </c>
      <c r="G8" s="171"/>
      <c r="H8" s="172"/>
    </row>
    <row r="9" spans="1:8">
      <c r="A9" s="153" t="s">
        <v>549</v>
      </c>
      <c r="B9" s="158"/>
      <c r="C9" s="159"/>
      <c r="D9" s="160">
        <v>46281</v>
      </c>
      <c r="E9" s="161"/>
      <c r="F9" s="162">
        <v>47820</v>
      </c>
      <c r="G9" s="163"/>
      <c r="H9" s="164"/>
    </row>
    <row r="10" spans="1:8">
      <c r="A10" s="165"/>
      <c r="B10" s="166"/>
      <c r="C10" s="167"/>
      <c r="D10" s="168">
        <v>9925</v>
      </c>
      <c r="E10" s="169"/>
      <c r="F10" s="170">
        <v>25855</v>
      </c>
      <c r="G10" s="171"/>
      <c r="H10" s="172"/>
    </row>
    <row r="11" spans="1:8">
      <c r="A11" s="153" t="s">
        <v>550</v>
      </c>
      <c r="B11" s="158"/>
      <c r="C11" s="159"/>
      <c r="D11" s="160">
        <v>51762</v>
      </c>
      <c r="E11" s="161"/>
      <c r="F11" s="162">
        <v>41934</v>
      </c>
      <c r="G11" s="163"/>
      <c r="H11" s="164"/>
    </row>
    <row r="12" spans="1:8">
      <c r="A12" s="165"/>
      <c r="B12" s="166"/>
      <c r="C12" s="173"/>
      <c r="D12" s="168">
        <v>16470</v>
      </c>
      <c r="E12" s="169"/>
      <c r="F12" s="170">
        <v>23352</v>
      </c>
      <c r="G12" s="171"/>
      <c r="H12" s="172"/>
    </row>
    <row r="13" spans="1:8">
      <c r="A13" s="153"/>
      <c r="B13" s="158"/>
      <c r="C13" s="174"/>
      <c r="D13" s="175">
        <v>40468</v>
      </c>
      <c r="E13" s="176"/>
      <c r="F13" s="177">
        <v>49558</v>
      </c>
      <c r="G13" s="178"/>
      <c r="H13" s="164"/>
    </row>
    <row r="14" spans="1:8">
      <c r="A14" s="165"/>
      <c r="B14" s="166"/>
      <c r="C14" s="167"/>
      <c r="D14" s="168">
        <v>11502</v>
      </c>
      <c r="E14" s="169"/>
      <c r="F14" s="170">
        <v>26200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3.77</v>
      </c>
      <c r="C19" s="179">
        <f>ROUND(VALUE(SUBSTITUTE(実質収支比率等に係る経年分析!G$48,"▲","-")),2)</f>
        <v>3.9</v>
      </c>
      <c r="D19" s="179">
        <f>ROUND(VALUE(SUBSTITUTE(実質収支比率等に係る経年分析!H$48,"▲","-")),2)</f>
        <v>3.57</v>
      </c>
      <c r="E19" s="179">
        <f>ROUND(VALUE(SUBSTITUTE(実質収支比率等に係る経年分析!I$48,"▲","-")),2)</f>
        <v>4.0199999999999996</v>
      </c>
      <c r="F19" s="179">
        <f>ROUND(VALUE(SUBSTITUTE(実質収支比率等に係る経年分析!J$48,"▲","-")),2)</f>
        <v>3.61</v>
      </c>
    </row>
    <row r="20" spans="1:11">
      <c r="A20" s="179" t="s">
        <v>55</v>
      </c>
      <c r="B20" s="179">
        <f>ROUND(VALUE(SUBSTITUTE(実質収支比率等に係る経年分析!F$47,"▲","-")),2)</f>
        <v>31.06</v>
      </c>
      <c r="C20" s="179">
        <f>ROUND(VALUE(SUBSTITUTE(実質収支比率等に係る経年分析!G$47,"▲","-")),2)</f>
        <v>30.85</v>
      </c>
      <c r="D20" s="179">
        <f>ROUND(VALUE(SUBSTITUTE(実質収支比率等に係る経年分析!H$47,"▲","-")),2)</f>
        <v>30.34</v>
      </c>
      <c r="E20" s="179">
        <f>ROUND(VALUE(SUBSTITUTE(実質収支比率等に係る経年分析!I$47,"▲","-")),2)</f>
        <v>27.75</v>
      </c>
      <c r="F20" s="179">
        <f>ROUND(VALUE(SUBSTITUTE(実質収支比率等に係る経年分析!J$47,"▲","-")),2)</f>
        <v>25.44</v>
      </c>
    </row>
    <row r="21" spans="1:11">
      <c r="A21" s="179" t="s">
        <v>56</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2.25</v>
      </c>
      <c r="D21" s="179">
        <f>IF(ISNUMBER(VALUE(SUBSTITUTE(実質収支比率等に係る経年分析!H$49,"▲","-"))),ROUND(VALUE(SUBSTITUTE(実質収支比率等に係る経年分析!H$49,"▲","-")),2),NA())</f>
        <v>2.21</v>
      </c>
      <c r="E21" s="179">
        <f>IF(ISNUMBER(VALUE(SUBSTITUTE(実質収支比率等に係る経年分析!I$49,"▲","-"))),ROUND(VALUE(SUBSTITUTE(実質収支比率等に係る経年分析!I$49,"▲","-")),2),NA())</f>
        <v>1.52</v>
      </c>
      <c r="F21" s="179">
        <f>IF(ISNUMBER(VALUE(SUBSTITUTE(実質収支比率等に係る経年分析!J$49,"▲","-"))),ROUND(VALUE(SUBSTITUTE(実質収支比率等に係る経年分析!J$49,"▲","-")),2),NA())</f>
        <v>-0.8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c r="A31" s="180" t="str">
        <f>IF(連結実質赤字比率に係る赤字・黒字の構成分析!C$39="",NA(),連結実質赤字比率に係る赤字・黒字の構成分析!C$39)</f>
        <v>後期高齢者医療特別会計</v>
      </c>
      <c r="B31" s="180">
        <f>IF(ROUND(VALUE(SUBSTITUTE(連結実質赤字比率に係る赤字・黒字の構成分析!F$39,"▲", "-")), 2) &lt; 0, ABS(ROUND(VALUE(SUBSTITUTE(連結実質赤字比率に係る赤字・黒字の構成分析!F$39,"▲", "-")), 2)), NA())</f>
        <v>0.01</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0.01</v>
      </c>
      <c r="E31" s="180" t="e">
        <f>IF(ROUND(VALUE(SUBSTITUTE(連結実質赤字比率に係る赤字・黒字の構成分析!G$39,"▲", "-")), 2) &gt;= 0, ABS(ROUND(VALUE(SUBSTITUTE(連結実質赤字比率に係る赤字・黒字の構成分析!G$39,"▲", "-")), 2)), NA())</f>
        <v>#N/A</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1.0900000000000001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4.1900000000000004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4.5999999999999996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3658</v>
      </c>
      <c r="E42" s="181"/>
      <c r="F42" s="181"/>
      <c r="G42" s="181">
        <f>'実質公債費比率（分子）の構造'!L$52</f>
        <v>3475</v>
      </c>
      <c r="H42" s="181"/>
      <c r="I42" s="181"/>
      <c r="J42" s="181">
        <f>'実質公債費比率（分子）の構造'!M$52</f>
        <v>3671</v>
      </c>
      <c r="K42" s="181"/>
      <c r="L42" s="181"/>
      <c r="M42" s="181">
        <f>'実質公債費比率（分子）の構造'!N$52</f>
        <v>3448</v>
      </c>
      <c r="N42" s="181"/>
      <c r="O42" s="181"/>
      <c r="P42" s="181">
        <f>'実質公債費比率（分子）の構造'!O$52</f>
        <v>3479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73</v>
      </c>
      <c r="C44" s="181"/>
      <c r="D44" s="181"/>
      <c r="E44" s="181">
        <f>'実質公債費比率（分子）の構造'!L$50</f>
        <v>88</v>
      </c>
      <c r="F44" s="181"/>
      <c r="G44" s="181"/>
      <c r="H44" s="181">
        <f>'実質公債費比率（分子）の構造'!M$50</f>
        <v>106</v>
      </c>
      <c r="I44" s="181"/>
      <c r="J44" s="181"/>
      <c r="K44" s="181">
        <f>'実質公債費比率（分子）の構造'!N$50</f>
        <v>85</v>
      </c>
      <c r="L44" s="181"/>
      <c r="M44" s="181"/>
      <c r="N44" s="181">
        <f>'実質公債費比率（分子）の構造'!O$50</f>
        <v>191</v>
      </c>
      <c r="O44" s="181"/>
      <c r="P44" s="181"/>
    </row>
    <row r="45" spans="1:16">
      <c r="A45" s="181" t="s">
        <v>66</v>
      </c>
      <c r="B45" s="181">
        <f>'実質公債費比率（分子）の構造'!K$49</f>
        <v>27</v>
      </c>
      <c r="C45" s="181"/>
      <c r="D45" s="181"/>
      <c r="E45" s="181">
        <f>'実質公債費比率（分子）の構造'!L$49</f>
        <v>32</v>
      </c>
      <c r="F45" s="181"/>
      <c r="G45" s="181"/>
      <c r="H45" s="181">
        <f>'実質公債費比率（分子）の構造'!M$49</f>
        <v>61</v>
      </c>
      <c r="I45" s="181"/>
      <c r="J45" s="181"/>
      <c r="K45" s="181">
        <f>'実質公債費比率（分子）の構造'!N$49</f>
        <v>20</v>
      </c>
      <c r="L45" s="181"/>
      <c r="M45" s="181"/>
      <c r="N45" s="181">
        <f>'実質公債費比率（分子）の構造'!O$49</f>
        <v>2</v>
      </c>
      <c r="O45" s="181"/>
      <c r="P45" s="181"/>
    </row>
    <row r="46" spans="1:16">
      <c r="A46" s="181" t="s">
        <v>67</v>
      </c>
      <c r="B46" s="181">
        <f>'実質公債費比率（分子）の構造'!K$48</f>
        <v>562</v>
      </c>
      <c r="C46" s="181"/>
      <c r="D46" s="181"/>
      <c r="E46" s="181">
        <f>'実質公債費比率（分子）の構造'!L$48</f>
        <v>537</v>
      </c>
      <c r="F46" s="181"/>
      <c r="G46" s="181"/>
      <c r="H46" s="181">
        <f>'実質公債費比率（分子）の構造'!M$48</f>
        <v>555</v>
      </c>
      <c r="I46" s="181"/>
      <c r="J46" s="181"/>
      <c r="K46" s="181">
        <f>'実質公債費比率（分子）の構造'!N$48</f>
        <v>558</v>
      </c>
      <c r="L46" s="181"/>
      <c r="M46" s="181"/>
      <c r="N46" s="181">
        <f>'実質公債費比率（分子）の構造'!O$48</f>
        <v>538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3540</v>
      </c>
      <c r="C49" s="181"/>
      <c r="D49" s="181"/>
      <c r="E49" s="181">
        <f>'実質公債費比率（分子）の構造'!L$45</f>
        <v>3113</v>
      </c>
      <c r="F49" s="181"/>
      <c r="G49" s="181"/>
      <c r="H49" s="181">
        <f>'実質公債費比率（分子）の構造'!M$45</f>
        <v>3115</v>
      </c>
      <c r="I49" s="181"/>
      <c r="J49" s="181"/>
      <c r="K49" s="181">
        <f>'実質公債費比率（分子）の構造'!N$45</f>
        <v>2801</v>
      </c>
      <c r="L49" s="181"/>
      <c r="M49" s="181"/>
      <c r="N49" s="181">
        <f>'実質公債費比率（分子）の構造'!O$45</f>
        <v>2904</v>
      </c>
      <c r="O49" s="181"/>
      <c r="P49" s="181"/>
    </row>
    <row r="50" spans="1:16">
      <c r="A50" s="181" t="s">
        <v>71</v>
      </c>
      <c r="B50" s="181" t="e">
        <f>NA()</f>
        <v>#N/A</v>
      </c>
      <c r="C50" s="181">
        <f>IF(ISNUMBER('実質公債費比率（分子）の構造'!K$53),'実質公債費比率（分子）の構造'!K$53,NA())</f>
        <v>544</v>
      </c>
      <c r="D50" s="181" t="e">
        <f>NA()</f>
        <v>#N/A</v>
      </c>
      <c r="E50" s="181" t="e">
        <f>NA()</f>
        <v>#N/A</v>
      </c>
      <c r="F50" s="181">
        <f>IF(ISNUMBER('実質公債費比率（分子）の構造'!L$53),'実質公債費比率（分子）の構造'!L$53,NA())</f>
        <v>295</v>
      </c>
      <c r="G50" s="181" t="e">
        <f>NA()</f>
        <v>#N/A</v>
      </c>
      <c r="H50" s="181" t="e">
        <f>NA()</f>
        <v>#N/A</v>
      </c>
      <c r="I50" s="181">
        <f>IF(ISNUMBER('実質公債費比率（分子）の構造'!M$53),'実質公債費比率（分子）の構造'!M$53,NA())</f>
        <v>166</v>
      </c>
      <c r="J50" s="181" t="e">
        <f>NA()</f>
        <v>#N/A</v>
      </c>
      <c r="K50" s="181" t="e">
        <f>NA()</f>
        <v>#N/A</v>
      </c>
      <c r="L50" s="181">
        <f>IF(ISNUMBER('実質公債費比率（分子）の構造'!N$53),'実質公債費比率（分子）の構造'!N$53,NA())</f>
        <v>16</v>
      </c>
      <c r="M50" s="181" t="e">
        <f>NA()</f>
        <v>#N/A</v>
      </c>
      <c r="N50" s="181" t="e">
        <f>NA()</f>
        <v>#N/A</v>
      </c>
      <c r="O50" s="181">
        <f>IF(ISNUMBER('実質公債費比率（分子）の構造'!O$53),'実質公債費比率（分子）の構造'!O$53,NA())</f>
        <v>156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32788</v>
      </c>
      <c r="E56" s="180"/>
      <c r="F56" s="180"/>
      <c r="G56" s="180">
        <f>'将来負担比率（分子）の構造'!J$52</f>
        <v>31164</v>
      </c>
      <c r="H56" s="180"/>
      <c r="I56" s="180"/>
      <c r="J56" s="180">
        <f>'将来負担比率（分子）の構造'!K$52</f>
        <v>31105</v>
      </c>
      <c r="K56" s="180"/>
      <c r="L56" s="180"/>
      <c r="M56" s="180">
        <f>'将来負担比率（分子）の構造'!L$52</f>
        <v>30697</v>
      </c>
      <c r="N56" s="180"/>
      <c r="O56" s="180"/>
      <c r="P56" s="180">
        <f>'将来負担比率（分子）の構造'!M$52</f>
        <v>30474</v>
      </c>
    </row>
    <row r="57" spans="1:16">
      <c r="A57" s="180" t="s">
        <v>42</v>
      </c>
      <c r="B57" s="180"/>
      <c r="C57" s="180"/>
      <c r="D57" s="180">
        <f>'将来負担比率（分子）の構造'!I$51</f>
        <v>6668</v>
      </c>
      <c r="E57" s="180"/>
      <c r="F57" s="180"/>
      <c r="G57" s="180">
        <f>'将来負担比率（分子）の構造'!J$51</f>
        <v>6489</v>
      </c>
      <c r="H57" s="180"/>
      <c r="I57" s="180"/>
      <c r="J57" s="180">
        <f>'将来負担比率（分子）の構造'!K$51</f>
        <v>6561</v>
      </c>
      <c r="K57" s="180"/>
      <c r="L57" s="180"/>
      <c r="M57" s="180">
        <f>'将来負担比率（分子）の構造'!L$51</f>
        <v>6383</v>
      </c>
      <c r="N57" s="180"/>
      <c r="O57" s="180"/>
      <c r="P57" s="180">
        <f>'将来負担比率（分子）の構造'!M$51</f>
        <v>6439</v>
      </c>
    </row>
    <row r="58" spans="1:16">
      <c r="A58" s="180" t="s">
        <v>41</v>
      </c>
      <c r="B58" s="180"/>
      <c r="C58" s="180"/>
      <c r="D58" s="180">
        <f>'将来負担比率（分子）の構造'!I$50</f>
        <v>15916</v>
      </c>
      <c r="E58" s="180"/>
      <c r="F58" s="180"/>
      <c r="G58" s="180">
        <f>'将来負担比率（分子）の構造'!J$50</f>
        <v>15794</v>
      </c>
      <c r="H58" s="180"/>
      <c r="I58" s="180"/>
      <c r="J58" s="180">
        <f>'将来負担比率（分子）の構造'!K$50</f>
        <v>15751</v>
      </c>
      <c r="K58" s="180"/>
      <c r="L58" s="180"/>
      <c r="M58" s="180">
        <f>'将来負担比率（分子）の構造'!L$50</f>
        <v>15563</v>
      </c>
      <c r="N58" s="180"/>
      <c r="O58" s="180"/>
      <c r="P58" s="180">
        <f>'将来負担比率（分子）の構造'!M$50</f>
        <v>14892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1823</v>
      </c>
      <c r="C62" s="180"/>
      <c r="D62" s="180"/>
      <c r="E62" s="180">
        <f>'将来負担比率（分子）の構造'!J$45</f>
        <v>1725</v>
      </c>
      <c r="F62" s="180"/>
      <c r="G62" s="180"/>
      <c r="H62" s="180">
        <f>'将来負担比率（分子）の構造'!K$45</f>
        <v>1692</v>
      </c>
      <c r="I62" s="180"/>
      <c r="J62" s="180"/>
      <c r="K62" s="180">
        <f>'将来負担比率（分子）の構造'!L$45</f>
        <v>1539</v>
      </c>
      <c r="L62" s="180"/>
      <c r="M62" s="180"/>
      <c r="N62" s="180">
        <f>'将来負担比率（分子）の構造'!M$45</f>
        <v>1111</v>
      </c>
      <c r="O62" s="180"/>
      <c r="P62" s="180"/>
    </row>
    <row r="63" spans="1:16">
      <c r="A63" s="180" t="s">
        <v>34</v>
      </c>
      <c r="B63" s="180">
        <f>'将来負担比率（分子）の構造'!I$44</f>
        <v>2265</v>
      </c>
      <c r="C63" s="180"/>
      <c r="D63" s="180"/>
      <c r="E63" s="180">
        <f>'将来負担比率（分子）の構造'!J$44</f>
        <v>3548</v>
      </c>
      <c r="F63" s="180"/>
      <c r="G63" s="180"/>
      <c r="H63" s="180">
        <f>'将来負担比率（分子）の構造'!K$44</f>
        <v>3563</v>
      </c>
      <c r="I63" s="180"/>
      <c r="J63" s="180"/>
      <c r="K63" s="180">
        <f>'将来負担比率（分子）の構造'!L$44</f>
        <v>3724</v>
      </c>
      <c r="L63" s="180"/>
      <c r="M63" s="180"/>
      <c r="N63" s="180">
        <f>'将来負担比率（分子）の構造'!M$44</f>
        <v>3744</v>
      </c>
      <c r="O63" s="180"/>
      <c r="P63" s="180"/>
    </row>
    <row r="64" spans="1:16">
      <c r="A64" s="180" t="s">
        <v>33</v>
      </c>
      <c r="B64" s="180">
        <f>'将来負担比率（分子）の構造'!I$43</f>
        <v>4442</v>
      </c>
      <c r="C64" s="180"/>
      <c r="D64" s="180"/>
      <c r="E64" s="180">
        <f>'将来負担比率（分子）の構造'!J$43</f>
        <v>4352</v>
      </c>
      <c r="F64" s="180"/>
      <c r="G64" s="180"/>
      <c r="H64" s="180">
        <f>'将来負担比率（分子）の構造'!K$43</f>
        <v>4223</v>
      </c>
      <c r="I64" s="180"/>
      <c r="J64" s="180"/>
      <c r="K64" s="180">
        <f>'将来負担比率（分子）の構造'!L$43</f>
        <v>3918</v>
      </c>
      <c r="L64" s="180"/>
      <c r="M64" s="180"/>
      <c r="N64" s="180">
        <f>'将来負担比率（分子）の構造'!M$43</f>
        <v>3690</v>
      </c>
      <c r="O64" s="180"/>
      <c r="P64" s="180"/>
    </row>
    <row r="65" spans="1:16">
      <c r="A65" s="180" t="s">
        <v>32</v>
      </c>
      <c r="B65" s="180">
        <f>'将来負担比率（分子）の構造'!I$42</f>
        <v>406</v>
      </c>
      <c r="C65" s="180"/>
      <c r="D65" s="180"/>
      <c r="E65" s="180">
        <f>'将来負担比率（分子）の構造'!J$42</f>
        <v>810</v>
      </c>
      <c r="F65" s="180"/>
      <c r="G65" s="180"/>
      <c r="H65" s="180">
        <f>'将来負担比率（分子）の構造'!K$42</f>
        <v>403</v>
      </c>
      <c r="I65" s="180"/>
      <c r="J65" s="180"/>
      <c r="K65" s="180">
        <f>'将来負担比率（分子）の構造'!L$42</f>
        <v>382</v>
      </c>
      <c r="L65" s="180"/>
      <c r="M65" s="180"/>
      <c r="N65" s="180">
        <f>'将来負担比率（分子）の構造'!M$42</f>
        <v>376</v>
      </c>
      <c r="O65" s="180"/>
      <c r="P65" s="180"/>
    </row>
    <row r="66" spans="1:16">
      <c r="A66" s="180" t="s">
        <v>31</v>
      </c>
      <c r="B66" s="180">
        <f>'将来負担比率（分子）の構造'!I$41</f>
        <v>22410</v>
      </c>
      <c r="C66" s="180"/>
      <c r="D66" s="180"/>
      <c r="E66" s="180">
        <f>'将来負担比率（分子）の構造'!J$41</f>
        <v>22273</v>
      </c>
      <c r="F66" s="180"/>
      <c r="G66" s="180"/>
      <c r="H66" s="180">
        <f>'将来負担比率（分子）の構造'!K$41</f>
        <v>21586</v>
      </c>
      <c r="I66" s="180"/>
      <c r="J66" s="180"/>
      <c r="K66" s="180">
        <f>'将来負担比率（分子）の構造'!L$41</f>
        <v>21568</v>
      </c>
      <c r="L66" s="180"/>
      <c r="M66" s="180"/>
      <c r="N66" s="180">
        <f>'将来負担比率（分子）の構造'!M$41</f>
        <v>22436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5605</v>
      </c>
      <c r="C72" s="184">
        <f>基金残高に係る経年分析!G55</f>
        <v>5172</v>
      </c>
      <c r="D72" s="184">
        <f>基金残高に係る経年分析!H55</f>
        <v>4807</v>
      </c>
    </row>
    <row r="73" spans="1:16">
      <c r="A73" s="183" t="s">
        <v>78</v>
      </c>
      <c r="B73" s="184">
        <f>基金残高に係る経年分析!F56</f>
        <v>1924</v>
      </c>
      <c r="C73" s="184">
        <f>基金残高に係る経年分析!G56</f>
        <v>1508</v>
      </c>
      <c r="D73" s="184">
        <f>基金残高に係る経年分析!H56</f>
        <v>530</v>
      </c>
    </row>
    <row r="74" spans="1:16">
      <c r="A74" s="183" t="s">
        <v>79</v>
      </c>
      <c r="B74" s="184">
        <f>基金残高に係る経年分析!F57</f>
        <v>8210</v>
      </c>
      <c r="C74" s="184">
        <f>基金残高に係る経年分析!G57</f>
        <v>8871</v>
      </c>
      <c r="D74" s="184">
        <f>基金残高に係る経年分析!H57</f>
        <v>9544</v>
      </c>
    </row>
  </sheetData>
  <sheetProtection algorithmName="SHA-512" hashValue="vAqd2g6wpsYX3P80nDJPXwnRVrmgixZvQICYAg8eCxJLXt7U9A5rig+R/Ci9q2+yxnzcCzx+VNaKmWYYTnzstQ==" saltValue="NU/LmNv+B3T5KoVmAGSff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13651340</v>
      </c>
      <c r="S5" s="669"/>
      <c r="T5" s="669"/>
      <c r="U5" s="669"/>
      <c r="V5" s="669"/>
      <c r="W5" s="669"/>
      <c r="X5" s="669"/>
      <c r="Y5" s="670"/>
      <c r="Z5" s="671">
        <v>37.700000000000003</v>
      </c>
      <c r="AA5" s="671"/>
      <c r="AB5" s="671"/>
      <c r="AC5" s="671"/>
      <c r="AD5" s="672">
        <v>12850153</v>
      </c>
      <c r="AE5" s="672"/>
      <c r="AF5" s="672"/>
      <c r="AG5" s="672"/>
      <c r="AH5" s="672"/>
      <c r="AI5" s="672"/>
      <c r="AJ5" s="672"/>
      <c r="AK5" s="672"/>
      <c r="AL5" s="673">
        <v>71.900000000000006</v>
      </c>
      <c r="AM5" s="674"/>
      <c r="AN5" s="674"/>
      <c r="AO5" s="675"/>
      <c r="AP5" s="665" t="s">
        <v>230</v>
      </c>
      <c r="AQ5" s="666"/>
      <c r="AR5" s="666"/>
      <c r="AS5" s="666"/>
      <c r="AT5" s="666"/>
      <c r="AU5" s="666"/>
      <c r="AV5" s="666"/>
      <c r="AW5" s="666"/>
      <c r="AX5" s="666"/>
      <c r="AY5" s="666"/>
      <c r="AZ5" s="666"/>
      <c r="BA5" s="666"/>
      <c r="BB5" s="666"/>
      <c r="BC5" s="666"/>
      <c r="BD5" s="666"/>
      <c r="BE5" s="666"/>
      <c r="BF5" s="667"/>
      <c r="BG5" s="679">
        <v>12850153</v>
      </c>
      <c r="BH5" s="680"/>
      <c r="BI5" s="680"/>
      <c r="BJ5" s="680"/>
      <c r="BK5" s="680"/>
      <c r="BL5" s="680"/>
      <c r="BM5" s="680"/>
      <c r="BN5" s="681"/>
      <c r="BO5" s="682">
        <v>94.1</v>
      </c>
      <c r="BP5" s="682"/>
      <c r="BQ5" s="682"/>
      <c r="BR5" s="682"/>
      <c r="BS5" s="683">
        <v>171090</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479285</v>
      </c>
      <c r="S6" s="680"/>
      <c r="T6" s="680"/>
      <c r="U6" s="680"/>
      <c r="V6" s="680"/>
      <c r="W6" s="680"/>
      <c r="X6" s="680"/>
      <c r="Y6" s="681"/>
      <c r="Z6" s="682">
        <v>1.3</v>
      </c>
      <c r="AA6" s="682"/>
      <c r="AB6" s="682"/>
      <c r="AC6" s="682"/>
      <c r="AD6" s="683">
        <v>479285</v>
      </c>
      <c r="AE6" s="683"/>
      <c r="AF6" s="683"/>
      <c r="AG6" s="683"/>
      <c r="AH6" s="683"/>
      <c r="AI6" s="683"/>
      <c r="AJ6" s="683"/>
      <c r="AK6" s="683"/>
      <c r="AL6" s="684">
        <v>2.7</v>
      </c>
      <c r="AM6" s="685"/>
      <c r="AN6" s="685"/>
      <c r="AO6" s="686"/>
      <c r="AP6" s="676" t="s">
        <v>235</v>
      </c>
      <c r="AQ6" s="677"/>
      <c r="AR6" s="677"/>
      <c r="AS6" s="677"/>
      <c r="AT6" s="677"/>
      <c r="AU6" s="677"/>
      <c r="AV6" s="677"/>
      <c r="AW6" s="677"/>
      <c r="AX6" s="677"/>
      <c r="AY6" s="677"/>
      <c r="AZ6" s="677"/>
      <c r="BA6" s="677"/>
      <c r="BB6" s="677"/>
      <c r="BC6" s="677"/>
      <c r="BD6" s="677"/>
      <c r="BE6" s="677"/>
      <c r="BF6" s="678"/>
      <c r="BG6" s="679">
        <v>12850153</v>
      </c>
      <c r="BH6" s="680"/>
      <c r="BI6" s="680"/>
      <c r="BJ6" s="680"/>
      <c r="BK6" s="680"/>
      <c r="BL6" s="680"/>
      <c r="BM6" s="680"/>
      <c r="BN6" s="681"/>
      <c r="BO6" s="682">
        <v>94.1</v>
      </c>
      <c r="BP6" s="682"/>
      <c r="BQ6" s="682"/>
      <c r="BR6" s="682"/>
      <c r="BS6" s="683">
        <v>171090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253091</v>
      </c>
      <c r="CS6" s="680"/>
      <c r="CT6" s="680"/>
      <c r="CU6" s="680"/>
      <c r="CV6" s="680"/>
      <c r="CW6" s="680"/>
      <c r="CX6" s="680"/>
      <c r="CY6" s="681"/>
      <c r="CZ6" s="673">
        <v>0.7</v>
      </c>
      <c r="DA6" s="674"/>
      <c r="DB6" s="674"/>
      <c r="DC6" s="693"/>
      <c r="DD6" s="688" t="s">
        <v>237</v>
      </c>
      <c r="DE6" s="680"/>
      <c r="DF6" s="680"/>
      <c r="DG6" s="680"/>
      <c r="DH6" s="680"/>
      <c r="DI6" s="680"/>
      <c r="DJ6" s="680"/>
      <c r="DK6" s="680"/>
      <c r="DL6" s="680"/>
      <c r="DM6" s="680"/>
      <c r="DN6" s="680"/>
      <c r="DO6" s="680"/>
      <c r="DP6" s="681"/>
      <c r="DQ6" s="688">
        <v>253091</v>
      </c>
      <c r="DR6" s="680"/>
      <c r="DS6" s="680"/>
      <c r="DT6" s="680"/>
      <c r="DU6" s="680"/>
      <c r="DV6" s="680"/>
      <c r="DW6" s="680"/>
      <c r="DX6" s="680"/>
      <c r="DY6" s="680"/>
      <c r="DZ6" s="680"/>
      <c r="EA6" s="680"/>
      <c r="EB6" s="680"/>
      <c r="EC6" s="689"/>
    </row>
    <row r="7" spans="2:143" ht="11.25" customHeight="1">
      <c r="B7" s="676" t="s">
        <v>238</v>
      </c>
      <c r="C7" s="677"/>
      <c r="D7" s="677"/>
      <c r="E7" s="677"/>
      <c r="F7" s="677"/>
      <c r="G7" s="677"/>
      <c r="H7" s="677"/>
      <c r="I7" s="677"/>
      <c r="J7" s="677"/>
      <c r="K7" s="677"/>
      <c r="L7" s="677"/>
      <c r="M7" s="677"/>
      <c r="N7" s="677"/>
      <c r="O7" s="677"/>
      <c r="P7" s="677"/>
      <c r="Q7" s="678"/>
      <c r="R7" s="679">
        <v>21700</v>
      </c>
      <c r="S7" s="680"/>
      <c r="T7" s="680"/>
      <c r="U7" s="680"/>
      <c r="V7" s="680"/>
      <c r="W7" s="680"/>
      <c r="X7" s="680"/>
      <c r="Y7" s="681"/>
      <c r="Z7" s="682">
        <v>0.1</v>
      </c>
      <c r="AA7" s="682"/>
      <c r="AB7" s="682"/>
      <c r="AC7" s="682"/>
      <c r="AD7" s="683">
        <v>21700</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6771206</v>
      </c>
      <c r="BH7" s="680"/>
      <c r="BI7" s="680"/>
      <c r="BJ7" s="680"/>
      <c r="BK7" s="680"/>
      <c r="BL7" s="680"/>
      <c r="BM7" s="680"/>
      <c r="BN7" s="681"/>
      <c r="BO7" s="682">
        <v>49.6</v>
      </c>
      <c r="BP7" s="682"/>
      <c r="BQ7" s="682"/>
      <c r="BR7" s="682"/>
      <c r="BS7" s="683">
        <v>171090</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5765835</v>
      </c>
      <c r="CS7" s="680"/>
      <c r="CT7" s="680"/>
      <c r="CU7" s="680"/>
      <c r="CV7" s="680"/>
      <c r="CW7" s="680"/>
      <c r="CX7" s="680"/>
      <c r="CY7" s="681"/>
      <c r="CZ7" s="682">
        <v>16.2</v>
      </c>
      <c r="DA7" s="682"/>
      <c r="DB7" s="682"/>
      <c r="DC7" s="682"/>
      <c r="DD7" s="688">
        <v>697528</v>
      </c>
      <c r="DE7" s="680"/>
      <c r="DF7" s="680"/>
      <c r="DG7" s="680"/>
      <c r="DH7" s="680"/>
      <c r="DI7" s="680"/>
      <c r="DJ7" s="680"/>
      <c r="DK7" s="680"/>
      <c r="DL7" s="680"/>
      <c r="DM7" s="680"/>
      <c r="DN7" s="680"/>
      <c r="DO7" s="680"/>
      <c r="DP7" s="681"/>
      <c r="DQ7" s="688">
        <v>5077809</v>
      </c>
      <c r="DR7" s="680"/>
      <c r="DS7" s="680"/>
      <c r="DT7" s="680"/>
      <c r="DU7" s="680"/>
      <c r="DV7" s="680"/>
      <c r="DW7" s="680"/>
      <c r="DX7" s="680"/>
      <c r="DY7" s="680"/>
      <c r="DZ7" s="680"/>
      <c r="EA7" s="680"/>
      <c r="EB7" s="680"/>
      <c r="EC7" s="689"/>
    </row>
    <row r="8" spans="2:143" ht="11.25" customHeight="1">
      <c r="B8" s="676" t="s">
        <v>241</v>
      </c>
      <c r="C8" s="677"/>
      <c r="D8" s="677"/>
      <c r="E8" s="677"/>
      <c r="F8" s="677"/>
      <c r="G8" s="677"/>
      <c r="H8" s="677"/>
      <c r="I8" s="677"/>
      <c r="J8" s="677"/>
      <c r="K8" s="677"/>
      <c r="L8" s="677"/>
      <c r="M8" s="677"/>
      <c r="N8" s="677"/>
      <c r="O8" s="677"/>
      <c r="P8" s="677"/>
      <c r="Q8" s="678"/>
      <c r="R8" s="679">
        <v>48268</v>
      </c>
      <c r="S8" s="680"/>
      <c r="T8" s="680"/>
      <c r="U8" s="680"/>
      <c r="V8" s="680"/>
      <c r="W8" s="680"/>
      <c r="X8" s="680"/>
      <c r="Y8" s="681"/>
      <c r="Z8" s="682">
        <v>0.1</v>
      </c>
      <c r="AA8" s="682"/>
      <c r="AB8" s="682"/>
      <c r="AC8" s="682"/>
      <c r="AD8" s="683">
        <v>48268</v>
      </c>
      <c r="AE8" s="683"/>
      <c r="AF8" s="683"/>
      <c r="AG8" s="683"/>
      <c r="AH8" s="683"/>
      <c r="AI8" s="683"/>
      <c r="AJ8" s="683"/>
      <c r="AK8" s="683"/>
      <c r="AL8" s="684">
        <v>0.3</v>
      </c>
      <c r="AM8" s="685"/>
      <c r="AN8" s="685"/>
      <c r="AO8" s="686"/>
      <c r="AP8" s="676" t="s">
        <v>242</v>
      </c>
      <c r="AQ8" s="677"/>
      <c r="AR8" s="677"/>
      <c r="AS8" s="677"/>
      <c r="AT8" s="677"/>
      <c r="AU8" s="677"/>
      <c r="AV8" s="677"/>
      <c r="AW8" s="677"/>
      <c r="AX8" s="677"/>
      <c r="AY8" s="677"/>
      <c r="AZ8" s="677"/>
      <c r="BA8" s="677"/>
      <c r="BB8" s="677"/>
      <c r="BC8" s="677"/>
      <c r="BD8" s="677"/>
      <c r="BE8" s="677"/>
      <c r="BF8" s="678"/>
      <c r="BG8" s="679">
        <v>169317</v>
      </c>
      <c r="BH8" s="680"/>
      <c r="BI8" s="680"/>
      <c r="BJ8" s="680"/>
      <c r="BK8" s="680"/>
      <c r="BL8" s="680"/>
      <c r="BM8" s="680"/>
      <c r="BN8" s="681"/>
      <c r="BO8" s="682">
        <v>1.2</v>
      </c>
      <c r="BP8" s="682"/>
      <c r="BQ8" s="682"/>
      <c r="BR8" s="682"/>
      <c r="BS8" s="688" t="s">
        <v>237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14117727</v>
      </c>
      <c r="CS8" s="680"/>
      <c r="CT8" s="680"/>
      <c r="CU8" s="680"/>
      <c r="CV8" s="680"/>
      <c r="CW8" s="680"/>
      <c r="CX8" s="680"/>
      <c r="CY8" s="681"/>
      <c r="CZ8" s="682">
        <v>39.700000000000003</v>
      </c>
      <c r="DA8" s="682"/>
      <c r="DB8" s="682"/>
      <c r="DC8" s="682"/>
      <c r="DD8" s="688">
        <v>31766</v>
      </c>
      <c r="DE8" s="680"/>
      <c r="DF8" s="680"/>
      <c r="DG8" s="680"/>
      <c r="DH8" s="680"/>
      <c r="DI8" s="680"/>
      <c r="DJ8" s="680"/>
      <c r="DK8" s="680"/>
      <c r="DL8" s="680"/>
      <c r="DM8" s="680"/>
      <c r="DN8" s="680"/>
      <c r="DO8" s="680"/>
      <c r="DP8" s="681"/>
      <c r="DQ8" s="688">
        <v>6395145</v>
      </c>
      <c r="DR8" s="680"/>
      <c r="DS8" s="680"/>
      <c r="DT8" s="680"/>
      <c r="DU8" s="680"/>
      <c r="DV8" s="680"/>
      <c r="DW8" s="680"/>
      <c r="DX8" s="680"/>
      <c r="DY8" s="680"/>
      <c r="DZ8" s="680"/>
      <c r="EA8" s="680"/>
      <c r="EB8" s="680"/>
      <c r="EC8" s="689"/>
    </row>
    <row r="9" spans="2:143" ht="11.25" customHeight="1">
      <c r="B9" s="676" t="s">
        <v>244</v>
      </c>
      <c r="C9" s="677"/>
      <c r="D9" s="677"/>
      <c r="E9" s="677"/>
      <c r="F9" s="677"/>
      <c r="G9" s="677"/>
      <c r="H9" s="677"/>
      <c r="I9" s="677"/>
      <c r="J9" s="677"/>
      <c r="K9" s="677"/>
      <c r="L9" s="677"/>
      <c r="M9" s="677"/>
      <c r="N9" s="677"/>
      <c r="O9" s="677"/>
      <c r="P9" s="677"/>
      <c r="Q9" s="678"/>
      <c r="R9" s="679">
        <v>44293</v>
      </c>
      <c r="S9" s="680"/>
      <c r="T9" s="680"/>
      <c r="U9" s="680"/>
      <c r="V9" s="680"/>
      <c r="W9" s="680"/>
      <c r="X9" s="680"/>
      <c r="Y9" s="681"/>
      <c r="Z9" s="682">
        <v>0.1</v>
      </c>
      <c r="AA9" s="682"/>
      <c r="AB9" s="682"/>
      <c r="AC9" s="682"/>
      <c r="AD9" s="683">
        <v>44293</v>
      </c>
      <c r="AE9" s="683"/>
      <c r="AF9" s="683"/>
      <c r="AG9" s="683"/>
      <c r="AH9" s="683"/>
      <c r="AI9" s="683"/>
      <c r="AJ9" s="683"/>
      <c r="AK9" s="683"/>
      <c r="AL9" s="684">
        <v>0.2</v>
      </c>
      <c r="AM9" s="685"/>
      <c r="AN9" s="685"/>
      <c r="AO9" s="686"/>
      <c r="AP9" s="676" t="s">
        <v>245</v>
      </c>
      <c r="AQ9" s="677"/>
      <c r="AR9" s="677"/>
      <c r="AS9" s="677"/>
      <c r="AT9" s="677"/>
      <c r="AU9" s="677"/>
      <c r="AV9" s="677"/>
      <c r="AW9" s="677"/>
      <c r="AX9" s="677"/>
      <c r="AY9" s="677"/>
      <c r="AZ9" s="677"/>
      <c r="BA9" s="677"/>
      <c r="BB9" s="677"/>
      <c r="BC9" s="677"/>
      <c r="BD9" s="677"/>
      <c r="BE9" s="677"/>
      <c r="BF9" s="678"/>
      <c r="BG9" s="679">
        <v>5610567</v>
      </c>
      <c r="BH9" s="680"/>
      <c r="BI9" s="680"/>
      <c r="BJ9" s="680"/>
      <c r="BK9" s="680"/>
      <c r="BL9" s="680"/>
      <c r="BM9" s="680"/>
      <c r="BN9" s="681"/>
      <c r="BO9" s="682">
        <v>41.1</v>
      </c>
      <c r="BP9" s="682"/>
      <c r="BQ9" s="682"/>
      <c r="BR9" s="682"/>
      <c r="BS9" s="688" t="s">
        <v>237</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2259784</v>
      </c>
      <c r="CS9" s="680"/>
      <c r="CT9" s="680"/>
      <c r="CU9" s="680"/>
      <c r="CV9" s="680"/>
      <c r="CW9" s="680"/>
      <c r="CX9" s="680"/>
      <c r="CY9" s="681"/>
      <c r="CZ9" s="682">
        <v>6.4</v>
      </c>
      <c r="DA9" s="682"/>
      <c r="DB9" s="682"/>
      <c r="DC9" s="682"/>
      <c r="DD9" s="688">
        <v>9226</v>
      </c>
      <c r="DE9" s="680"/>
      <c r="DF9" s="680"/>
      <c r="DG9" s="680"/>
      <c r="DH9" s="680"/>
      <c r="DI9" s="680"/>
      <c r="DJ9" s="680"/>
      <c r="DK9" s="680"/>
      <c r="DL9" s="680"/>
      <c r="DM9" s="680"/>
      <c r="DN9" s="680"/>
      <c r="DO9" s="680"/>
      <c r="DP9" s="681"/>
      <c r="DQ9" s="688">
        <v>1820869</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237</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318076</v>
      </c>
      <c r="BH10" s="680"/>
      <c r="BI10" s="680"/>
      <c r="BJ10" s="680"/>
      <c r="BK10" s="680"/>
      <c r="BL10" s="680"/>
      <c r="BM10" s="680"/>
      <c r="BN10" s="681"/>
      <c r="BO10" s="682">
        <v>2.2999999999999998</v>
      </c>
      <c r="BP10" s="682"/>
      <c r="BQ10" s="682"/>
      <c r="BR10" s="682"/>
      <c r="BS10" s="688">
        <v>37668</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27089</v>
      </c>
      <c r="CS10" s="680"/>
      <c r="CT10" s="680"/>
      <c r="CU10" s="680"/>
      <c r="CV10" s="680"/>
      <c r="CW10" s="680"/>
      <c r="CX10" s="680"/>
      <c r="CY10" s="681"/>
      <c r="CZ10" s="682">
        <v>0.1</v>
      </c>
      <c r="DA10" s="682"/>
      <c r="DB10" s="682"/>
      <c r="DC10" s="682"/>
      <c r="DD10" s="688" t="s">
        <v>237</v>
      </c>
      <c r="DE10" s="680"/>
      <c r="DF10" s="680"/>
      <c r="DG10" s="680"/>
      <c r="DH10" s="680"/>
      <c r="DI10" s="680"/>
      <c r="DJ10" s="680"/>
      <c r="DK10" s="680"/>
      <c r="DL10" s="680"/>
      <c r="DM10" s="680"/>
      <c r="DN10" s="680"/>
      <c r="DO10" s="680"/>
      <c r="DP10" s="681"/>
      <c r="DQ10" s="688">
        <v>17089</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237</v>
      </c>
      <c r="AA11" s="682"/>
      <c r="AB11" s="682"/>
      <c r="AC11" s="682"/>
      <c r="AD11" s="683" t="s">
        <v>237</v>
      </c>
      <c r="AE11" s="683"/>
      <c r="AF11" s="683"/>
      <c r="AG11" s="683"/>
      <c r="AH11" s="683"/>
      <c r="AI11" s="683"/>
      <c r="AJ11" s="683"/>
      <c r="AK11" s="683"/>
      <c r="AL11" s="684" t="s">
        <v>149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673246</v>
      </c>
      <c r="BH11" s="680"/>
      <c r="BI11" s="680"/>
      <c r="BJ11" s="680"/>
      <c r="BK11" s="680"/>
      <c r="BL11" s="680"/>
      <c r="BM11" s="680"/>
      <c r="BN11" s="681"/>
      <c r="BO11" s="682">
        <v>4.9000000000000004</v>
      </c>
      <c r="BP11" s="682"/>
      <c r="BQ11" s="682"/>
      <c r="BR11" s="682"/>
      <c r="BS11" s="688">
        <v>133422</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73345</v>
      </c>
      <c r="CS11" s="680"/>
      <c r="CT11" s="680"/>
      <c r="CU11" s="680"/>
      <c r="CV11" s="680"/>
      <c r="CW11" s="680"/>
      <c r="CX11" s="680"/>
      <c r="CY11" s="681"/>
      <c r="CZ11" s="682">
        <v>0.2</v>
      </c>
      <c r="DA11" s="682"/>
      <c r="DB11" s="682"/>
      <c r="DC11" s="682"/>
      <c r="DD11" s="688">
        <v>702</v>
      </c>
      <c r="DE11" s="680"/>
      <c r="DF11" s="680"/>
      <c r="DG11" s="680"/>
      <c r="DH11" s="680"/>
      <c r="DI11" s="680"/>
      <c r="DJ11" s="680"/>
      <c r="DK11" s="680"/>
      <c r="DL11" s="680"/>
      <c r="DM11" s="680"/>
      <c r="DN11" s="680"/>
      <c r="DO11" s="680"/>
      <c r="DP11" s="681"/>
      <c r="DQ11" s="688">
        <v>51181</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1681770</v>
      </c>
      <c r="S12" s="680"/>
      <c r="T12" s="680"/>
      <c r="U12" s="680"/>
      <c r="V12" s="680"/>
      <c r="W12" s="680"/>
      <c r="X12" s="680"/>
      <c r="Y12" s="681"/>
      <c r="Z12" s="682">
        <v>4.5999999999999996</v>
      </c>
      <c r="AA12" s="682"/>
      <c r="AB12" s="682"/>
      <c r="AC12" s="682"/>
      <c r="AD12" s="683">
        <v>1681770</v>
      </c>
      <c r="AE12" s="683"/>
      <c r="AF12" s="683"/>
      <c r="AG12" s="683"/>
      <c r="AH12" s="683"/>
      <c r="AI12" s="683"/>
      <c r="AJ12" s="683"/>
      <c r="AK12" s="683"/>
      <c r="AL12" s="684">
        <v>9.4</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5289065</v>
      </c>
      <c r="BH12" s="680"/>
      <c r="BI12" s="680"/>
      <c r="BJ12" s="680"/>
      <c r="BK12" s="680"/>
      <c r="BL12" s="680"/>
      <c r="BM12" s="680"/>
      <c r="BN12" s="681"/>
      <c r="BO12" s="682">
        <v>38.700000000000003</v>
      </c>
      <c r="BP12" s="682"/>
      <c r="BQ12" s="682"/>
      <c r="BR12" s="682"/>
      <c r="BS12" s="688" t="s">
        <v>237</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507113</v>
      </c>
      <c r="CS12" s="680"/>
      <c r="CT12" s="680"/>
      <c r="CU12" s="680"/>
      <c r="CV12" s="680"/>
      <c r="CW12" s="680"/>
      <c r="CX12" s="680"/>
      <c r="CY12" s="681"/>
      <c r="CZ12" s="682">
        <v>1.4</v>
      </c>
      <c r="DA12" s="682"/>
      <c r="DB12" s="682"/>
      <c r="DC12" s="682"/>
      <c r="DD12" s="688" t="s">
        <v>237</v>
      </c>
      <c r="DE12" s="680"/>
      <c r="DF12" s="680"/>
      <c r="DG12" s="680"/>
      <c r="DH12" s="680"/>
      <c r="DI12" s="680"/>
      <c r="DJ12" s="680"/>
      <c r="DK12" s="680"/>
      <c r="DL12" s="680"/>
      <c r="DM12" s="680"/>
      <c r="DN12" s="680"/>
      <c r="DO12" s="680"/>
      <c r="DP12" s="681"/>
      <c r="DQ12" s="688">
        <v>120875</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t="s">
        <v>237</v>
      </c>
      <c r="S13" s="680"/>
      <c r="T13" s="680"/>
      <c r="U13" s="680"/>
      <c r="V13" s="680"/>
      <c r="W13" s="680"/>
      <c r="X13" s="680"/>
      <c r="Y13" s="681"/>
      <c r="Z13" s="682" t="s">
        <v>237</v>
      </c>
      <c r="AA13" s="682"/>
      <c r="AB13" s="682"/>
      <c r="AC13" s="682"/>
      <c r="AD13" s="683" t="s">
        <v>237</v>
      </c>
      <c r="AE13" s="683"/>
      <c r="AF13" s="683"/>
      <c r="AG13" s="683"/>
      <c r="AH13" s="683"/>
      <c r="AI13" s="683"/>
      <c r="AJ13" s="683"/>
      <c r="AK13" s="683"/>
      <c r="AL13" s="684" t="s">
        <v>237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5246981</v>
      </c>
      <c r="BH13" s="680"/>
      <c r="BI13" s="680"/>
      <c r="BJ13" s="680"/>
      <c r="BK13" s="680"/>
      <c r="BL13" s="680"/>
      <c r="BM13" s="680"/>
      <c r="BN13" s="681"/>
      <c r="BO13" s="682">
        <v>38.4</v>
      </c>
      <c r="BP13" s="682"/>
      <c r="BQ13" s="682"/>
      <c r="BR13" s="682"/>
      <c r="BS13" s="688" t="s">
        <v>149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4012299</v>
      </c>
      <c r="CS13" s="680"/>
      <c r="CT13" s="680"/>
      <c r="CU13" s="680"/>
      <c r="CV13" s="680"/>
      <c r="CW13" s="680"/>
      <c r="CX13" s="680"/>
      <c r="CY13" s="681"/>
      <c r="CZ13" s="682">
        <v>11.3</v>
      </c>
      <c r="DA13" s="682"/>
      <c r="DB13" s="682"/>
      <c r="DC13" s="682"/>
      <c r="DD13" s="688">
        <v>2409007</v>
      </c>
      <c r="DE13" s="680"/>
      <c r="DF13" s="680"/>
      <c r="DG13" s="680"/>
      <c r="DH13" s="680"/>
      <c r="DI13" s="680"/>
      <c r="DJ13" s="680"/>
      <c r="DK13" s="680"/>
      <c r="DL13" s="680"/>
      <c r="DM13" s="680"/>
      <c r="DN13" s="680"/>
      <c r="DO13" s="680"/>
      <c r="DP13" s="681"/>
      <c r="DQ13" s="688">
        <v>1972211</v>
      </c>
      <c r="DR13" s="680"/>
      <c r="DS13" s="680"/>
      <c r="DT13" s="680"/>
      <c r="DU13" s="680"/>
      <c r="DV13" s="680"/>
      <c r="DW13" s="680"/>
      <c r="DX13" s="680"/>
      <c r="DY13" s="680"/>
      <c r="DZ13" s="680"/>
      <c r="EA13" s="680"/>
      <c r="EB13" s="680"/>
      <c r="EC13" s="689"/>
    </row>
    <row r="14" spans="2:143" ht="11.25" customHeight="1">
      <c r="B14" s="676" t="s">
        <v>259</v>
      </c>
      <c r="C14" s="677"/>
      <c r="D14" s="677"/>
      <c r="E14" s="677"/>
      <c r="F14" s="677"/>
      <c r="G14" s="677"/>
      <c r="H14" s="677"/>
      <c r="I14" s="677"/>
      <c r="J14" s="677"/>
      <c r="K14" s="677"/>
      <c r="L14" s="677"/>
      <c r="M14" s="677"/>
      <c r="N14" s="677"/>
      <c r="O14" s="677"/>
      <c r="P14" s="677"/>
      <c r="Q14" s="678"/>
      <c r="R14" s="679" t="s">
        <v>149</v>
      </c>
      <c r="S14" s="680"/>
      <c r="T14" s="680"/>
      <c r="U14" s="680"/>
      <c r="V14" s="680"/>
      <c r="W14" s="680"/>
      <c r="X14" s="680"/>
      <c r="Y14" s="681"/>
      <c r="Z14" s="682" t="s">
        <v>237</v>
      </c>
      <c r="AA14" s="682"/>
      <c r="AB14" s="682"/>
      <c r="AC14" s="682"/>
      <c r="AD14" s="683" t="s">
        <v>237</v>
      </c>
      <c r="AE14" s="683"/>
      <c r="AF14" s="683"/>
      <c r="AG14" s="683"/>
      <c r="AH14" s="683"/>
      <c r="AI14" s="683"/>
      <c r="AJ14" s="683"/>
      <c r="AK14" s="683"/>
      <c r="AL14" s="684" t="s">
        <v>149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178475</v>
      </c>
      <c r="BH14" s="680"/>
      <c r="BI14" s="680"/>
      <c r="BJ14" s="680"/>
      <c r="BK14" s="680"/>
      <c r="BL14" s="680"/>
      <c r="BM14" s="680"/>
      <c r="BN14" s="681"/>
      <c r="BO14" s="682">
        <v>1.3</v>
      </c>
      <c r="BP14" s="682"/>
      <c r="BQ14" s="682"/>
      <c r="BR14" s="682"/>
      <c r="BS14" s="688" t="s">
        <v>149</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1087903</v>
      </c>
      <c r="CS14" s="680"/>
      <c r="CT14" s="680"/>
      <c r="CU14" s="680"/>
      <c r="CV14" s="680"/>
      <c r="CW14" s="680"/>
      <c r="CX14" s="680"/>
      <c r="CY14" s="681"/>
      <c r="CZ14" s="682">
        <v>3.1</v>
      </c>
      <c r="DA14" s="682"/>
      <c r="DB14" s="682"/>
      <c r="DC14" s="682"/>
      <c r="DD14" s="688">
        <v>140130</v>
      </c>
      <c r="DE14" s="680"/>
      <c r="DF14" s="680"/>
      <c r="DG14" s="680"/>
      <c r="DH14" s="680"/>
      <c r="DI14" s="680"/>
      <c r="DJ14" s="680"/>
      <c r="DK14" s="680"/>
      <c r="DL14" s="680"/>
      <c r="DM14" s="680"/>
      <c r="DN14" s="680"/>
      <c r="DO14" s="680"/>
      <c r="DP14" s="681"/>
      <c r="DQ14" s="688">
        <v>944248</v>
      </c>
      <c r="DR14" s="680"/>
      <c r="DS14" s="680"/>
      <c r="DT14" s="680"/>
      <c r="DU14" s="680"/>
      <c r="DV14" s="680"/>
      <c r="DW14" s="680"/>
      <c r="DX14" s="680"/>
      <c r="DY14" s="680"/>
      <c r="DZ14" s="680"/>
      <c r="EA14" s="680"/>
      <c r="EB14" s="680"/>
      <c r="EC14" s="689"/>
    </row>
    <row r="15" spans="2:143" ht="11.25" customHeight="1">
      <c r="B15" s="676" t="s">
        <v>262</v>
      </c>
      <c r="C15" s="677"/>
      <c r="D15" s="677"/>
      <c r="E15" s="677"/>
      <c r="F15" s="677"/>
      <c r="G15" s="677"/>
      <c r="H15" s="677"/>
      <c r="I15" s="677"/>
      <c r="J15" s="677"/>
      <c r="K15" s="677"/>
      <c r="L15" s="677"/>
      <c r="M15" s="677"/>
      <c r="N15" s="677"/>
      <c r="O15" s="677"/>
      <c r="P15" s="677"/>
      <c r="Q15" s="678"/>
      <c r="R15" s="679">
        <v>79115</v>
      </c>
      <c r="S15" s="680"/>
      <c r="T15" s="680"/>
      <c r="U15" s="680"/>
      <c r="V15" s="680"/>
      <c r="W15" s="680"/>
      <c r="X15" s="680"/>
      <c r="Y15" s="681"/>
      <c r="Z15" s="682">
        <v>0.2</v>
      </c>
      <c r="AA15" s="682"/>
      <c r="AB15" s="682"/>
      <c r="AC15" s="682"/>
      <c r="AD15" s="683">
        <v>79115</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611407</v>
      </c>
      <c r="BH15" s="680"/>
      <c r="BI15" s="680"/>
      <c r="BJ15" s="680"/>
      <c r="BK15" s="680"/>
      <c r="BL15" s="680"/>
      <c r="BM15" s="680"/>
      <c r="BN15" s="681"/>
      <c r="BO15" s="682">
        <v>4.5</v>
      </c>
      <c r="BP15" s="682"/>
      <c r="BQ15" s="682"/>
      <c r="BR15" s="682"/>
      <c r="BS15" s="688" t="s">
        <v>237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4107399</v>
      </c>
      <c r="CS15" s="680"/>
      <c r="CT15" s="680"/>
      <c r="CU15" s="680"/>
      <c r="CV15" s="680"/>
      <c r="CW15" s="680"/>
      <c r="CX15" s="680"/>
      <c r="CY15" s="681"/>
      <c r="CZ15" s="682">
        <v>11.6</v>
      </c>
      <c r="DA15" s="682"/>
      <c r="DB15" s="682"/>
      <c r="DC15" s="682"/>
      <c r="DD15" s="688">
        <v>1936152</v>
      </c>
      <c r="DE15" s="680"/>
      <c r="DF15" s="680"/>
      <c r="DG15" s="680"/>
      <c r="DH15" s="680"/>
      <c r="DI15" s="680"/>
      <c r="DJ15" s="680"/>
      <c r="DK15" s="680"/>
      <c r="DL15" s="680"/>
      <c r="DM15" s="680"/>
      <c r="DN15" s="680"/>
      <c r="DO15" s="680"/>
      <c r="DP15" s="681"/>
      <c r="DQ15" s="688">
        <v>2358233</v>
      </c>
      <c r="DR15" s="680"/>
      <c r="DS15" s="680"/>
      <c r="DT15" s="680"/>
      <c r="DU15" s="680"/>
      <c r="DV15" s="680"/>
      <c r="DW15" s="680"/>
      <c r="DX15" s="680"/>
      <c r="DY15" s="680"/>
      <c r="DZ15" s="680"/>
      <c r="EA15" s="680"/>
      <c r="EB15" s="680"/>
      <c r="EC15" s="689"/>
    </row>
    <row r="16" spans="2:143" ht="11.25" customHeight="1">
      <c r="B16" s="676" t="s">
        <v>265</v>
      </c>
      <c r="C16" s="677"/>
      <c r="D16" s="677"/>
      <c r="E16" s="677"/>
      <c r="F16" s="677"/>
      <c r="G16" s="677"/>
      <c r="H16" s="677"/>
      <c r="I16" s="677"/>
      <c r="J16" s="677"/>
      <c r="K16" s="677"/>
      <c r="L16" s="677"/>
      <c r="M16" s="677"/>
      <c r="N16" s="677"/>
      <c r="O16" s="677"/>
      <c r="P16" s="677"/>
      <c r="Q16" s="678"/>
      <c r="R16" s="679" t="s">
        <v>237</v>
      </c>
      <c r="S16" s="680"/>
      <c r="T16" s="680"/>
      <c r="U16" s="680"/>
      <c r="V16" s="680"/>
      <c r="W16" s="680"/>
      <c r="X16" s="680"/>
      <c r="Y16" s="681"/>
      <c r="Z16" s="682" t="s">
        <v>237</v>
      </c>
      <c r="AA16" s="682"/>
      <c r="AB16" s="682"/>
      <c r="AC16" s="682"/>
      <c r="AD16" s="683" t="s">
        <v>237</v>
      </c>
      <c r="AE16" s="683"/>
      <c r="AF16" s="683"/>
      <c r="AG16" s="683"/>
      <c r="AH16" s="683"/>
      <c r="AI16" s="683"/>
      <c r="AJ16" s="683"/>
      <c r="AK16" s="683"/>
      <c r="AL16" s="684" t="s">
        <v>149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237</v>
      </c>
      <c r="BP16" s="682"/>
      <c r="BQ16" s="682"/>
      <c r="BR16" s="682"/>
      <c r="BS16" s="688" t="s">
        <v>237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120387</v>
      </c>
      <c r="CS16" s="680"/>
      <c r="CT16" s="680"/>
      <c r="CU16" s="680"/>
      <c r="CV16" s="680"/>
      <c r="CW16" s="680"/>
      <c r="CX16" s="680"/>
      <c r="CY16" s="681"/>
      <c r="CZ16" s="682">
        <v>0.3</v>
      </c>
      <c r="DA16" s="682"/>
      <c r="DB16" s="682"/>
      <c r="DC16" s="682"/>
      <c r="DD16" s="688" t="s">
        <v>237</v>
      </c>
      <c r="DE16" s="680"/>
      <c r="DF16" s="680"/>
      <c r="DG16" s="680"/>
      <c r="DH16" s="680"/>
      <c r="DI16" s="680"/>
      <c r="DJ16" s="680"/>
      <c r="DK16" s="680"/>
      <c r="DL16" s="680"/>
      <c r="DM16" s="680"/>
      <c r="DN16" s="680"/>
      <c r="DO16" s="680"/>
      <c r="DP16" s="681"/>
      <c r="DQ16" s="688">
        <v>50640</v>
      </c>
      <c r="DR16" s="680"/>
      <c r="DS16" s="680"/>
      <c r="DT16" s="680"/>
      <c r="DU16" s="680"/>
      <c r="DV16" s="680"/>
      <c r="DW16" s="680"/>
      <c r="DX16" s="680"/>
      <c r="DY16" s="680"/>
      <c r="DZ16" s="680"/>
      <c r="EA16" s="680"/>
      <c r="EB16" s="680"/>
      <c r="EC16" s="689"/>
    </row>
    <row r="17" spans="2:133" ht="11.25" customHeight="1">
      <c r="B17" s="676" t="s">
        <v>268</v>
      </c>
      <c r="C17" s="677"/>
      <c r="D17" s="677"/>
      <c r="E17" s="677"/>
      <c r="F17" s="677"/>
      <c r="G17" s="677"/>
      <c r="H17" s="677"/>
      <c r="I17" s="677"/>
      <c r="J17" s="677"/>
      <c r="K17" s="677"/>
      <c r="L17" s="677"/>
      <c r="M17" s="677"/>
      <c r="N17" s="677"/>
      <c r="O17" s="677"/>
      <c r="P17" s="677"/>
      <c r="Q17" s="678"/>
      <c r="R17" s="679">
        <v>73571</v>
      </c>
      <c r="S17" s="680"/>
      <c r="T17" s="680"/>
      <c r="U17" s="680"/>
      <c r="V17" s="680"/>
      <c r="W17" s="680"/>
      <c r="X17" s="680"/>
      <c r="Y17" s="681"/>
      <c r="Z17" s="682">
        <v>0.2</v>
      </c>
      <c r="AA17" s="682"/>
      <c r="AB17" s="682"/>
      <c r="AC17" s="682"/>
      <c r="AD17" s="683">
        <v>73571</v>
      </c>
      <c r="AE17" s="683"/>
      <c r="AF17" s="683"/>
      <c r="AG17" s="683"/>
      <c r="AH17" s="683"/>
      <c r="AI17" s="683"/>
      <c r="AJ17" s="683"/>
      <c r="AK17" s="683"/>
      <c r="AL17" s="684">
        <v>0.4</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237</v>
      </c>
      <c r="BP17" s="682"/>
      <c r="BQ17" s="682"/>
      <c r="BR17" s="682"/>
      <c r="BS17" s="688" t="s">
        <v>149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3185487</v>
      </c>
      <c r="CS17" s="680"/>
      <c r="CT17" s="680"/>
      <c r="CU17" s="680"/>
      <c r="CV17" s="680"/>
      <c r="CW17" s="680"/>
      <c r="CX17" s="680"/>
      <c r="CY17" s="681"/>
      <c r="CZ17" s="682">
        <v>9</v>
      </c>
      <c r="DA17" s="682"/>
      <c r="DB17" s="682"/>
      <c r="DC17" s="682"/>
      <c r="DD17" s="688" t="s">
        <v>149</v>
      </c>
      <c r="DE17" s="680"/>
      <c r="DF17" s="680"/>
      <c r="DG17" s="680"/>
      <c r="DH17" s="680"/>
      <c r="DI17" s="680"/>
      <c r="DJ17" s="680"/>
      <c r="DK17" s="680"/>
      <c r="DL17" s="680"/>
      <c r="DM17" s="680"/>
      <c r="DN17" s="680"/>
      <c r="DO17" s="680"/>
      <c r="DP17" s="681"/>
      <c r="DQ17" s="688">
        <v>3044948</v>
      </c>
      <c r="DR17" s="680"/>
      <c r="DS17" s="680"/>
      <c r="DT17" s="680"/>
      <c r="DU17" s="680"/>
      <c r="DV17" s="680"/>
      <c r="DW17" s="680"/>
      <c r="DX17" s="680"/>
      <c r="DY17" s="680"/>
      <c r="DZ17" s="680"/>
      <c r="EA17" s="680"/>
      <c r="EB17" s="680"/>
      <c r="EC17" s="689"/>
    </row>
    <row r="18" spans="2:133" ht="11.25" customHeight="1">
      <c r="B18" s="676" t="s">
        <v>271</v>
      </c>
      <c r="C18" s="677"/>
      <c r="D18" s="677"/>
      <c r="E18" s="677"/>
      <c r="F18" s="677"/>
      <c r="G18" s="677"/>
      <c r="H18" s="677"/>
      <c r="I18" s="677"/>
      <c r="J18" s="677"/>
      <c r="K18" s="677"/>
      <c r="L18" s="677"/>
      <c r="M18" s="677"/>
      <c r="N18" s="677"/>
      <c r="O18" s="677"/>
      <c r="P18" s="677"/>
      <c r="Q18" s="678"/>
      <c r="R18" s="679">
        <v>2934110</v>
      </c>
      <c r="S18" s="680"/>
      <c r="T18" s="680"/>
      <c r="U18" s="680"/>
      <c r="V18" s="680"/>
      <c r="W18" s="680"/>
      <c r="X18" s="680"/>
      <c r="Y18" s="681"/>
      <c r="Z18" s="682">
        <v>8.1</v>
      </c>
      <c r="AA18" s="682"/>
      <c r="AB18" s="682"/>
      <c r="AC18" s="682"/>
      <c r="AD18" s="683">
        <v>2554903</v>
      </c>
      <c r="AE18" s="683"/>
      <c r="AF18" s="683"/>
      <c r="AG18" s="683"/>
      <c r="AH18" s="683"/>
      <c r="AI18" s="683"/>
      <c r="AJ18" s="683"/>
      <c r="AK18" s="683"/>
      <c r="AL18" s="684">
        <v>14.3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237</v>
      </c>
      <c r="BP18" s="682"/>
      <c r="BQ18" s="682"/>
      <c r="BR18" s="682"/>
      <c r="BS18" s="688" t="s">
        <v>237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149</v>
      </c>
      <c r="DA18" s="682"/>
      <c r="DB18" s="682"/>
      <c r="DC18" s="682"/>
      <c r="DD18" s="688" t="s">
        <v>237</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c r="B19" s="676" t="s">
        <v>274</v>
      </c>
      <c r="C19" s="677"/>
      <c r="D19" s="677"/>
      <c r="E19" s="677"/>
      <c r="F19" s="677"/>
      <c r="G19" s="677"/>
      <c r="H19" s="677"/>
      <c r="I19" s="677"/>
      <c r="J19" s="677"/>
      <c r="K19" s="677"/>
      <c r="L19" s="677"/>
      <c r="M19" s="677"/>
      <c r="N19" s="677"/>
      <c r="O19" s="677"/>
      <c r="P19" s="677"/>
      <c r="Q19" s="678"/>
      <c r="R19" s="679">
        <v>2554903</v>
      </c>
      <c r="S19" s="680"/>
      <c r="T19" s="680"/>
      <c r="U19" s="680"/>
      <c r="V19" s="680"/>
      <c r="W19" s="680"/>
      <c r="X19" s="680"/>
      <c r="Y19" s="681"/>
      <c r="Z19" s="682">
        <v>7</v>
      </c>
      <c r="AA19" s="682"/>
      <c r="AB19" s="682"/>
      <c r="AC19" s="682"/>
      <c r="AD19" s="683">
        <v>2554903</v>
      </c>
      <c r="AE19" s="683"/>
      <c r="AF19" s="683"/>
      <c r="AG19" s="683"/>
      <c r="AH19" s="683"/>
      <c r="AI19" s="683"/>
      <c r="AJ19" s="683"/>
      <c r="AK19" s="683"/>
      <c r="AL19" s="684">
        <v>14.3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801187</v>
      </c>
      <c r="BH19" s="680"/>
      <c r="BI19" s="680"/>
      <c r="BJ19" s="680"/>
      <c r="BK19" s="680"/>
      <c r="BL19" s="680"/>
      <c r="BM19" s="680"/>
      <c r="BN19" s="681"/>
      <c r="BO19" s="682">
        <v>5.9</v>
      </c>
      <c r="BP19" s="682"/>
      <c r="BQ19" s="682"/>
      <c r="BR19" s="682"/>
      <c r="BS19" s="688" t="s">
        <v>237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149</v>
      </c>
      <c r="CS19" s="680"/>
      <c r="CT19" s="680"/>
      <c r="CU19" s="680"/>
      <c r="CV19" s="680"/>
      <c r="CW19" s="680"/>
      <c r="CX19" s="680"/>
      <c r="CY19" s="681"/>
      <c r="CZ19" s="682" t="s">
        <v>237</v>
      </c>
      <c r="DA19" s="682"/>
      <c r="DB19" s="682"/>
      <c r="DC19" s="682"/>
      <c r="DD19" s="688" t="s">
        <v>149</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c r="B20" s="676" t="s">
        <v>277</v>
      </c>
      <c r="C20" s="677"/>
      <c r="D20" s="677"/>
      <c r="E20" s="677"/>
      <c r="F20" s="677"/>
      <c r="G20" s="677"/>
      <c r="H20" s="677"/>
      <c r="I20" s="677"/>
      <c r="J20" s="677"/>
      <c r="K20" s="677"/>
      <c r="L20" s="677"/>
      <c r="M20" s="677"/>
      <c r="N20" s="677"/>
      <c r="O20" s="677"/>
      <c r="P20" s="677"/>
      <c r="Q20" s="678"/>
      <c r="R20" s="679">
        <v>379207</v>
      </c>
      <c r="S20" s="680"/>
      <c r="T20" s="680"/>
      <c r="U20" s="680"/>
      <c r="V20" s="680"/>
      <c r="W20" s="680"/>
      <c r="X20" s="680"/>
      <c r="Y20" s="681"/>
      <c r="Z20" s="682">
        <v>1</v>
      </c>
      <c r="AA20" s="682"/>
      <c r="AB20" s="682"/>
      <c r="AC20" s="682"/>
      <c r="AD20" s="683" t="s">
        <v>149</v>
      </c>
      <c r="AE20" s="683"/>
      <c r="AF20" s="683"/>
      <c r="AG20" s="683"/>
      <c r="AH20" s="683"/>
      <c r="AI20" s="683"/>
      <c r="AJ20" s="683"/>
      <c r="AK20" s="683"/>
      <c r="AL20" s="684" t="s">
        <v>237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801187</v>
      </c>
      <c r="BH20" s="680"/>
      <c r="BI20" s="680"/>
      <c r="BJ20" s="680"/>
      <c r="BK20" s="680"/>
      <c r="BL20" s="680"/>
      <c r="BM20" s="680"/>
      <c r="BN20" s="681"/>
      <c r="BO20" s="682">
        <v>5.9</v>
      </c>
      <c r="BP20" s="682"/>
      <c r="BQ20" s="682"/>
      <c r="BR20" s="682"/>
      <c r="BS20" s="688" t="s">
        <v>149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35517459</v>
      </c>
      <c r="CS20" s="680"/>
      <c r="CT20" s="680"/>
      <c r="CU20" s="680"/>
      <c r="CV20" s="680"/>
      <c r="CW20" s="680"/>
      <c r="CX20" s="680"/>
      <c r="CY20" s="681"/>
      <c r="CZ20" s="682">
        <v>100</v>
      </c>
      <c r="DA20" s="682"/>
      <c r="DB20" s="682"/>
      <c r="DC20" s="682"/>
      <c r="DD20" s="688">
        <v>5224511</v>
      </c>
      <c r="DE20" s="680"/>
      <c r="DF20" s="680"/>
      <c r="DG20" s="680"/>
      <c r="DH20" s="680"/>
      <c r="DI20" s="680"/>
      <c r="DJ20" s="680"/>
      <c r="DK20" s="680"/>
      <c r="DL20" s="680"/>
      <c r="DM20" s="680"/>
      <c r="DN20" s="680"/>
      <c r="DO20" s="680"/>
      <c r="DP20" s="681"/>
      <c r="DQ20" s="688">
        <v>22106339</v>
      </c>
      <c r="DR20" s="680"/>
      <c r="DS20" s="680"/>
      <c r="DT20" s="680"/>
      <c r="DU20" s="680"/>
      <c r="DV20" s="680"/>
      <c r="DW20" s="680"/>
      <c r="DX20" s="680"/>
      <c r="DY20" s="680"/>
      <c r="DZ20" s="680"/>
      <c r="EA20" s="680"/>
      <c r="EB20" s="680"/>
      <c r="EC20" s="689"/>
    </row>
    <row r="21" spans="2:133" ht="11.25" customHeight="1">
      <c r="B21" s="676" t="s">
        <v>280</v>
      </c>
      <c r="C21" s="677"/>
      <c r="D21" s="677"/>
      <c r="E21" s="677"/>
      <c r="F21" s="677"/>
      <c r="G21" s="677"/>
      <c r="H21" s="677"/>
      <c r="I21" s="677"/>
      <c r="J21" s="677"/>
      <c r="K21" s="677"/>
      <c r="L21" s="677"/>
      <c r="M21" s="677"/>
      <c r="N21" s="677"/>
      <c r="O21" s="677"/>
      <c r="P21" s="677"/>
      <c r="Q21" s="678"/>
      <c r="R21" s="679" t="s">
        <v>237</v>
      </c>
      <c r="S21" s="680"/>
      <c r="T21" s="680"/>
      <c r="U21" s="680"/>
      <c r="V21" s="680"/>
      <c r="W21" s="680"/>
      <c r="X21" s="680"/>
      <c r="Y21" s="681"/>
      <c r="Z21" s="682" t="s">
        <v>237</v>
      </c>
      <c r="AA21" s="682"/>
      <c r="AB21" s="682"/>
      <c r="AC21" s="682"/>
      <c r="AD21" s="683" t="s">
        <v>149</v>
      </c>
      <c r="AE21" s="683"/>
      <c r="AF21" s="683"/>
      <c r="AG21" s="683"/>
      <c r="AH21" s="683"/>
      <c r="AI21" s="683"/>
      <c r="AJ21" s="683"/>
      <c r="AK21" s="683"/>
      <c r="AL21" s="684" t="s">
        <v>237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237</v>
      </c>
      <c r="BH21" s="680"/>
      <c r="BI21" s="680"/>
      <c r="BJ21" s="680"/>
      <c r="BK21" s="680"/>
      <c r="BL21" s="680"/>
      <c r="BM21" s="680"/>
      <c r="BN21" s="681"/>
      <c r="BO21" s="682" t="s">
        <v>149</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282</v>
      </c>
      <c r="C22" s="677"/>
      <c r="D22" s="677"/>
      <c r="E22" s="677"/>
      <c r="F22" s="677"/>
      <c r="G22" s="677"/>
      <c r="H22" s="677"/>
      <c r="I22" s="677"/>
      <c r="J22" s="677"/>
      <c r="K22" s="677"/>
      <c r="L22" s="677"/>
      <c r="M22" s="677"/>
      <c r="N22" s="677"/>
      <c r="O22" s="677"/>
      <c r="P22" s="677"/>
      <c r="Q22" s="678"/>
      <c r="R22" s="679">
        <v>19013452</v>
      </c>
      <c r="S22" s="680"/>
      <c r="T22" s="680"/>
      <c r="U22" s="680"/>
      <c r="V22" s="680"/>
      <c r="W22" s="680"/>
      <c r="X22" s="680"/>
      <c r="Y22" s="681"/>
      <c r="Z22" s="682">
        <v>52.5</v>
      </c>
      <c r="AA22" s="682"/>
      <c r="AB22" s="682"/>
      <c r="AC22" s="682"/>
      <c r="AD22" s="683">
        <v>17833058</v>
      </c>
      <c r="AE22" s="683"/>
      <c r="AF22" s="683"/>
      <c r="AG22" s="683"/>
      <c r="AH22" s="683"/>
      <c r="AI22" s="683"/>
      <c r="AJ22" s="683"/>
      <c r="AK22" s="683"/>
      <c r="AL22" s="684">
        <v>99.7</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237</v>
      </c>
      <c r="BP22" s="682"/>
      <c r="BQ22" s="682"/>
      <c r="BR22" s="682"/>
      <c r="BS22" s="688" t="s">
        <v>237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285</v>
      </c>
      <c r="C23" s="677"/>
      <c r="D23" s="677"/>
      <c r="E23" s="677"/>
      <c r="F23" s="677"/>
      <c r="G23" s="677"/>
      <c r="H23" s="677"/>
      <c r="I23" s="677"/>
      <c r="J23" s="677"/>
      <c r="K23" s="677"/>
      <c r="L23" s="677"/>
      <c r="M23" s="677"/>
      <c r="N23" s="677"/>
      <c r="O23" s="677"/>
      <c r="P23" s="677"/>
      <c r="Q23" s="678"/>
      <c r="R23" s="679">
        <v>19686</v>
      </c>
      <c r="S23" s="680"/>
      <c r="T23" s="680"/>
      <c r="U23" s="680"/>
      <c r="V23" s="680"/>
      <c r="W23" s="680"/>
      <c r="X23" s="680"/>
      <c r="Y23" s="681"/>
      <c r="Z23" s="682">
        <v>0.1</v>
      </c>
      <c r="AA23" s="682"/>
      <c r="AB23" s="682"/>
      <c r="AC23" s="682"/>
      <c r="AD23" s="683">
        <v>19686</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801187</v>
      </c>
      <c r="BH23" s="680"/>
      <c r="BI23" s="680"/>
      <c r="BJ23" s="680"/>
      <c r="BK23" s="680"/>
      <c r="BL23" s="680"/>
      <c r="BM23" s="680"/>
      <c r="BN23" s="681"/>
      <c r="BO23" s="682">
        <v>5.9</v>
      </c>
      <c r="BP23" s="682"/>
      <c r="BQ23" s="682"/>
      <c r="BR23" s="682"/>
      <c r="BS23" s="688" t="s">
        <v>237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c r="B24" s="676" t="s">
        <v>292</v>
      </c>
      <c r="C24" s="677"/>
      <c r="D24" s="677"/>
      <c r="E24" s="677"/>
      <c r="F24" s="677"/>
      <c r="G24" s="677"/>
      <c r="H24" s="677"/>
      <c r="I24" s="677"/>
      <c r="J24" s="677"/>
      <c r="K24" s="677"/>
      <c r="L24" s="677"/>
      <c r="M24" s="677"/>
      <c r="N24" s="677"/>
      <c r="O24" s="677"/>
      <c r="P24" s="677"/>
      <c r="Q24" s="678"/>
      <c r="R24" s="679">
        <v>596453</v>
      </c>
      <c r="S24" s="680"/>
      <c r="T24" s="680"/>
      <c r="U24" s="680"/>
      <c r="V24" s="680"/>
      <c r="W24" s="680"/>
      <c r="X24" s="680"/>
      <c r="Y24" s="681"/>
      <c r="Z24" s="682">
        <v>1.6</v>
      </c>
      <c r="AA24" s="682"/>
      <c r="AB24" s="682"/>
      <c r="AC24" s="682"/>
      <c r="AD24" s="683" t="s">
        <v>237</v>
      </c>
      <c r="AE24" s="683"/>
      <c r="AF24" s="683"/>
      <c r="AG24" s="683"/>
      <c r="AH24" s="683"/>
      <c r="AI24" s="683"/>
      <c r="AJ24" s="683"/>
      <c r="AK24" s="683"/>
      <c r="AL24" s="684" t="s">
        <v>237</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149</v>
      </c>
      <c r="BH24" s="680"/>
      <c r="BI24" s="680"/>
      <c r="BJ24" s="680"/>
      <c r="BK24" s="680"/>
      <c r="BL24" s="680"/>
      <c r="BM24" s="680"/>
      <c r="BN24" s="681"/>
      <c r="BO24" s="682" t="s">
        <v>237</v>
      </c>
      <c r="BP24" s="682"/>
      <c r="BQ24" s="682"/>
      <c r="BR24" s="682"/>
      <c r="BS24" s="688" t="s">
        <v>237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16217849</v>
      </c>
      <c r="CS24" s="669"/>
      <c r="CT24" s="669"/>
      <c r="CU24" s="669"/>
      <c r="CV24" s="669"/>
      <c r="CW24" s="669"/>
      <c r="CX24" s="669"/>
      <c r="CY24" s="670"/>
      <c r="CZ24" s="673">
        <v>45.7</v>
      </c>
      <c r="DA24" s="674"/>
      <c r="DB24" s="674"/>
      <c r="DC24" s="693"/>
      <c r="DD24" s="712">
        <v>9129019</v>
      </c>
      <c r="DE24" s="669"/>
      <c r="DF24" s="669"/>
      <c r="DG24" s="669"/>
      <c r="DH24" s="669"/>
      <c r="DI24" s="669"/>
      <c r="DJ24" s="669"/>
      <c r="DK24" s="670"/>
      <c r="DL24" s="712">
        <v>8332313</v>
      </c>
      <c r="DM24" s="669"/>
      <c r="DN24" s="669"/>
      <c r="DO24" s="669"/>
      <c r="DP24" s="669"/>
      <c r="DQ24" s="669"/>
      <c r="DR24" s="669"/>
      <c r="DS24" s="669"/>
      <c r="DT24" s="669"/>
      <c r="DU24" s="669"/>
      <c r="DV24" s="670"/>
      <c r="DW24" s="673">
        <v>43.3</v>
      </c>
      <c r="DX24" s="674"/>
      <c r="DY24" s="674"/>
      <c r="DZ24" s="674"/>
      <c r="EA24" s="674"/>
      <c r="EB24" s="674"/>
      <c r="EC24" s="675"/>
    </row>
    <row r="25" spans="2:133" ht="11.25" customHeight="1">
      <c r="B25" s="676" t="s">
        <v>295</v>
      </c>
      <c r="C25" s="677"/>
      <c r="D25" s="677"/>
      <c r="E25" s="677"/>
      <c r="F25" s="677"/>
      <c r="G25" s="677"/>
      <c r="H25" s="677"/>
      <c r="I25" s="677"/>
      <c r="J25" s="677"/>
      <c r="K25" s="677"/>
      <c r="L25" s="677"/>
      <c r="M25" s="677"/>
      <c r="N25" s="677"/>
      <c r="O25" s="677"/>
      <c r="P25" s="677"/>
      <c r="Q25" s="678"/>
      <c r="R25" s="679">
        <v>286745</v>
      </c>
      <c r="S25" s="680"/>
      <c r="T25" s="680"/>
      <c r="U25" s="680"/>
      <c r="V25" s="680"/>
      <c r="W25" s="680"/>
      <c r="X25" s="680"/>
      <c r="Y25" s="681"/>
      <c r="Z25" s="682">
        <v>0.8</v>
      </c>
      <c r="AA25" s="682"/>
      <c r="AB25" s="682"/>
      <c r="AC25" s="682"/>
      <c r="AD25" s="683">
        <v>21127</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237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3751886</v>
      </c>
      <c r="CS25" s="715"/>
      <c r="CT25" s="715"/>
      <c r="CU25" s="715"/>
      <c r="CV25" s="715"/>
      <c r="CW25" s="715"/>
      <c r="CX25" s="715"/>
      <c r="CY25" s="716"/>
      <c r="CZ25" s="684">
        <v>10.6</v>
      </c>
      <c r="DA25" s="713"/>
      <c r="DB25" s="713"/>
      <c r="DC25" s="717"/>
      <c r="DD25" s="688">
        <v>3380164</v>
      </c>
      <c r="DE25" s="715"/>
      <c r="DF25" s="715"/>
      <c r="DG25" s="715"/>
      <c r="DH25" s="715"/>
      <c r="DI25" s="715"/>
      <c r="DJ25" s="715"/>
      <c r="DK25" s="716"/>
      <c r="DL25" s="688">
        <v>3348583</v>
      </c>
      <c r="DM25" s="715"/>
      <c r="DN25" s="715"/>
      <c r="DO25" s="715"/>
      <c r="DP25" s="715"/>
      <c r="DQ25" s="715"/>
      <c r="DR25" s="715"/>
      <c r="DS25" s="715"/>
      <c r="DT25" s="715"/>
      <c r="DU25" s="715"/>
      <c r="DV25" s="716"/>
      <c r="DW25" s="684">
        <v>17.399999999999999</v>
      </c>
      <c r="DX25" s="713"/>
      <c r="DY25" s="713"/>
      <c r="DZ25" s="713"/>
      <c r="EA25" s="713"/>
      <c r="EB25" s="713"/>
      <c r="EC25" s="714"/>
    </row>
    <row r="26" spans="2:133" ht="11.25" customHeight="1">
      <c r="B26" s="676" t="s">
        <v>298</v>
      </c>
      <c r="C26" s="677"/>
      <c r="D26" s="677"/>
      <c r="E26" s="677"/>
      <c r="F26" s="677"/>
      <c r="G26" s="677"/>
      <c r="H26" s="677"/>
      <c r="I26" s="677"/>
      <c r="J26" s="677"/>
      <c r="K26" s="677"/>
      <c r="L26" s="677"/>
      <c r="M26" s="677"/>
      <c r="N26" s="677"/>
      <c r="O26" s="677"/>
      <c r="P26" s="677"/>
      <c r="Q26" s="678"/>
      <c r="R26" s="679">
        <v>360121</v>
      </c>
      <c r="S26" s="680"/>
      <c r="T26" s="680"/>
      <c r="U26" s="680"/>
      <c r="V26" s="680"/>
      <c r="W26" s="680"/>
      <c r="X26" s="680"/>
      <c r="Y26" s="681"/>
      <c r="Z26" s="682">
        <v>1</v>
      </c>
      <c r="AA26" s="682"/>
      <c r="AB26" s="682"/>
      <c r="AC26" s="682"/>
      <c r="AD26" s="683" t="s">
        <v>237</v>
      </c>
      <c r="AE26" s="683"/>
      <c r="AF26" s="683"/>
      <c r="AG26" s="683"/>
      <c r="AH26" s="683"/>
      <c r="AI26" s="683"/>
      <c r="AJ26" s="683"/>
      <c r="AK26" s="683"/>
      <c r="AL26" s="684" t="s">
        <v>237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149</v>
      </c>
      <c r="BH26" s="680"/>
      <c r="BI26" s="680"/>
      <c r="BJ26" s="680"/>
      <c r="BK26" s="680"/>
      <c r="BL26" s="680"/>
      <c r="BM26" s="680"/>
      <c r="BN26" s="681"/>
      <c r="BO26" s="682" t="s">
        <v>237</v>
      </c>
      <c r="BP26" s="682"/>
      <c r="BQ26" s="682"/>
      <c r="BR26" s="682"/>
      <c r="BS26" s="688" t="s">
        <v>149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2508380</v>
      </c>
      <c r="CS26" s="680"/>
      <c r="CT26" s="680"/>
      <c r="CU26" s="680"/>
      <c r="CV26" s="680"/>
      <c r="CW26" s="680"/>
      <c r="CX26" s="680"/>
      <c r="CY26" s="681"/>
      <c r="CZ26" s="684">
        <v>7.1</v>
      </c>
      <c r="DA26" s="713"/>
      <c r="DB26" s="713"/>
      <c r="DC26" s="717"/>
      <c r="DD26" s="688">
        <v>2149758</v>
      </c>
      <c r="DE26" s="680"/>
      <c r="DF26" s="680"/>
      <c r="DG26" s="680"/>
      <c r="DH26" s="680"/>
      <c r="DI26" s="680"/>
      <c r="DJ26" s="680"/>
      <c r="DK26" s="681"/>
      <c r="DL26" s="688" t="s">
        <v>237</v>
      </c>
      <c r="DM26" s="680"/>
      <c r="DN26" s="680"/>
      <c r="DO26" s="680"/>
      <c r="DP26" s="680"/>
      <c r="DQ26" s="680"/>
      <c r="DR26" s="680"/>
      <c r="DS26" s="680"/>
      <c r="DT26" s="680"/>
      <c r="DU26" s="680"/>
      <c r="DV26" s="681"/>
      <c r="DW26" s="684" t="s">
        <v>149</v>
      </c>
      <c r="DX26" s="713"/>
      <c r="DY26" s="713"/>
      <c r="DZ26" s="713"/>
      <c r="EA26" s="713"/>
      <c r="EB26" s="713"/>
      <c r="EC26" s="714"/>
    </row>
    <row r="27" spans="2:133" ht="11.25" customHeight="1">
      <c r="B27" s="676" t="s">
        <v>301</v>
      </c>
      <c r="C27" s="677"/>
      <c r="D27" s="677"/>
      <c r="E27" s="677"/>
      <c r="F27" s="677"/>
      <c r="G27" s="677"/>
      <c r="H27" s="677"/>
      <c r="I27" s="677"/>
      <c r="J27" s="677"/>
      <c r="K27" s="677"/>
      <c r="L27" s="677"/>
      <c r="M27" s="677"/>
      <c r="N27" s="677"/>
      <c r="O27" s="677"/>
      <c r="P27" s="677"/>
      <c r="Q27" s="678"/>
      <c r="R27" s="679">
        <v>5966608</v>
      </c>
      <c r="S27" s="680"/>
      <c r="T27" s="680"/>
      <c r="U27" s="680"/>
      <c r="V27" s="680"/>
      <c r="W27" s="680"/>
      <c r="X27" s="680"/>
      <c r="Y27" s="681"/>
      <c r="Z27" s="682">
        <v>16.5</v>
      </c>
      <c r="AA27" s="682"/>
      <c r="AB27" s="682"/>
      <c r="AC27" s="682"/>
      <c r="AD27" s="683" t="s">
        <v>237</v>
      </c>
      <c r="AE27" s="683"/>
      <c r="AF27" s="683"/>
      <c r="AG27" s="683"/>
      <c r="AH27" s="683"/>
      <c r="AI27" s="683"/>
      <c r="AJ27" s="683"/>
      <c r="AK27" s="683"/>
      <c r="AL27" s="684" t="s">
        <v>237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13651340</v>
      </c>
      <c r="BH27" s="680"/>
      <c r="BI27" s="680"/>
      <c r="BJ27" s="680"/>
      <c r="BK27" s="680"/>
      <c r="BL27" s="680"/>
      <c r="BM27" s="680"/>
      <c r="BN27" s="681"/>
      <c r="BO27" s="682">
        <v>100</v>
      </c>
      <c r="BP27" s="682"/>
      <c r="BQ27" s="682"/>
      <c r="BR27" s="682"/>
      <c r="BS27" s="688">
        <v>171090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9280476</v>
      </c>
      <c r="CS27" s="715"/>
      <c r="CT27" s="715"/>
      <c r="CU27" s="715"/>
      <c r="CV27" s="715"/>
      <c r="CW27" s="715"/>
      <c r="CX27" s="715"/>
      <c r="CY27" s="716"/>
      <c r="CZ27" s="684">
        <v>26.1</v>
      </c>
      <c r="DA27" s="713"/>
      <c r="DB27" s="713"/>
      <c r="DC27" s="717"/>
      <c r="DD27" s="688">
        <v>2703907</v>
      </c>
      <c r="DE27" s="715"/>
      <c r="DF27" s="715"/>
      <c r="DG27" s="715"/>
      <c r="DH27" s="715"/>
      <c r="DI27" s="715"/>
      <c r="DJ27" s="715"/>
      <c r="DK27" s="716"/>
      <c r="DL27" s="688">
        <v>2220439</v>
      </c>
      <c r="DM27" s="715"/>
      <c r="DN27" s="715"/>
      <c r="DO27" s="715"/>
      <c r="DP27" s="715"/>
      <c r="DQ27" s="715"/>
      <c r="DR27" s="715"/>
      <c r="DS27" s="715"/>
      <c r="DT27" s="715"/>
      <c r="DU27" s="715"/>
      <c r="DV27" s="716"/>
      <c r="DW27" s="684">
        <v>11.5</v>
      </c>
      <c r="DX27" s="713"/>
      <c r="DY27" s="713"/>
      <c r="DZ27" s="713"/>
      <c r="EA27" s="713"/>
      <c r="EB27" s="713"/>
      <c r="EC27" s="714"/>
    </row>
    <row r="28" spans="2:133" ht="11.25" customHeight="1">
      <c r="B28" s="721" t="s">
        <v>304</v>
      </c>
      <c r="C28" s="722"/>
      <c r="D28" s="722"/>
      <c r="E28" s="722"/>
      <c r="F28" s="722"/>
      <c r="G28" s="722"/>
      <c r="H28" s="722"/>
      <c r="I28" s="722"/>
      <c r="J28" s="722"/>
      <c r="K28" s="722"/>
      <c r="L28" s="722"/>
      <c r="M28" s="722"/>
      <c r="N28" s="722"/>
      <c r="O28" s="722"/>
      <c r="P28" s="722"/>
      <c r="Q28" s="723"/>
      <c r="R28" s="679">
        <v>7726</v>
      </c>
      <c r="S28" s="680"/>
      <c r="T28" s="680"/>
      <c r="U28" s="680"/>
      <c r="V28" s="680"/>
      <c r="W28" s="680"/>
      <c r="X28" s="680"/>
      <c r="Y28" s="681"/>
      <c r="Z28" s="682">
        <v>0</v>
      </c>
      <c r="AA28" s="682"/>
      <c r="AB28" s="682"/>
      <c r="AC28" s="682"/>
      <c r="AD28" s="683">
        <v>7726</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3185487</v>
      </c>
      <c r="CS28" s="680"/>
      <c r="CT28" s="680"/>
      <c r="CU28" s="680"/>
      <c r="CV28" s="680"/>
      <c r="CW28" s="680"/>
      <c r="CX28" s="680"/>
      <c r="CY28" s="681"/>
      <c r="CZ28" s="684">
        <v>9</v>
      </c>
      <c r="DA28" s="713"/>
      <c r="DB28" s="713"/>
      <c r="DC28" s="717"/>
      <c r="DD28" s="688">
        <v>3044948</v>
      </c>
      <c r="DE28" s="680"/>
      <c r="DF28" s="680"/>
      <c r="DG28" s="680"/>
      <c r="DH28" s="680"/>
      <c r="DI28" s="680"/>
      <c r="DJ28" s="680"/>
      <c r="DK28" s="681"/>
      <c r="DL28" s="688">
        <v>2763291</v>
      </c>
      <c r="DM28" s="680"/>
      <c r="DN28" s="680"/>
      <c r="DO28" s="680"/>
      <c r="DP28" s="680"/>
      <c r="DQ28" s="680"/>
      <c r="DR28" s="680"/>
      <c r="DS28" s="680"/>
      <c r="DT28" s="680"/>
      <c r="DU28" s="680"/>
      <c r="DV28" s="681"/>
      <c r="DW28" s="684">
        <v>14.4</v>
      </c>
      <c r="DX28" s="713"/>
      <c r="DY28" s="713"/>
      <c r="DZ28" s="713"/>
      <c r="EA28" s="713"/>
      <c r="EB28" s="713"/>
      <c r="EC28" s="714"/>
    </row>
    <row r="29" spans="2:133" ht="11.25" customHeight="1">
      <c r="B29" s="676" t="s">
        <v>306</v>
      </c>
      <c r="C29" s="677"/>
      <c r="D29" s="677"/>
      <c r="E29" s="677"/>
      <c r="F29" s="677"/>
      <c r="G29" s="677"/>
      <c r="H29" s="677"/>
      <c r="I29" s="677"/>
      <c r="J29" s="677"/>
      <c r="K29" s="677"/>
      <c r="L29" s="677"/>
      <c r="M29" s="677"/>
      <c r="N29" s="677"/>
      <c r="O29" s="677"/>
      <c r="P29" s="677"/>
      <c r="Q29" s="678"/>
      <c r="R29" s="679">
        <v>2140541</v>
      </c>
      <c r="S29" s="680"/>
      <c r="T29" s="680"/>
      <c r="U29" s="680"/>
      <c r="V29" s="680"/>
      <c r="W29" s="680"/>
      <c r="X29" s="680"/>
      <c r="Y29" s="681"/>
      <c r="Z29" s="682">
        <v>5.9</v>
      </c>
      <c r="AA29" s="682"/>
      <c r="AB29" s="682"/>
      <c r="AC29" s="682"/>
      <c r="AD29" s="683" t="s">
        <v>149</v>
      </c>
      <c r="AE29" s="683"/>
      <c r="AF29" s="683"/>
      <c r="AG29" s="683"/>
      <c r="AH29" s="683"/>
      <c r="AI29" s="683"/>
      <c r="AJ29" s="683"/>
      <c r="AK29" s="683"/>
      <c r="AL29" s="684" t="s">
        <v>237</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3185434</v>
      </c>
      <c r="CS29" s="715"/>
      <c r="CT29" s="715"/>
      <c r="CU29" s="715"/>
      <c r="CV29" s="715"/>
      <c r="CW29" s="715"/>
      <c r="CX29" s="715"/>
      <c r="CY29" s="716"/>
      <c r="CZ29" s="684">
        <v>9</v>
      </c>
      <c r="DA29" s="713"/>
      <c r="DB29" s="713"/>
      <c r="DC29" s="717"/>
      <c r="DD29" s="688">
        <v>3044895</v>
      </c>
      <c r="DE29" s="715"/>
      <c r="DF29" s="715"/>
      <c r="DG29" s="715"/>
      <c r="DH29" s="715"/>
      <c r="DI29" s="715"/>
      <c r="DJ29" s="715"/>
      <c r="DK29" s="716"/>
      <c r="DL29" s="688">
        <v>2763238</v>
      </c>
      <c r="DM29" s="715"/>
      <c r="DN29" s="715"/>
      <c r="DO29" s="715"/>
      <c r="DP29" s="715"/>
      <c r="DQ29" s="715"/>
      <c r="DR29" s="715"/>
      <c r="DS29" s="715"/>
      <c r="DT29" s="715"/>
      <c r="DU29" s="715"/>
      <c r="DV29" s="716"/>
      <c r="DW29" s="684">
        <v>14.4</v>
      </c>
      <c r="DX29" s="713"/>
      <c r="DY29" s="713"/>
      <c r="DZ29" s="713"/>
      <c r="EA29" s="713"/>
      <c r="EB29" s="713"/>
      <c r="EC29" s="714"/>
    </row>
    <row r="30" spans="2:133" ht="11.25" customHeight="1">
      <c r="B30" s="676" t="s">
        <v>311</v>
      </c>
      <c r="C30" s="677"/>
      <c r="D30" s="677"/>
      <c r="E30" s="677"/>
      <c r="F30" s="677"/>
      <c r="G30" s="677"/>
      <c r="H30" s="677"/>
      <c r="I30" s="677"/>
      <c r="J30" s="677"/>
      <c r="K30" s="677"/>
      <c r="L30" s="677"/>
      <c r="M30" s="677"/>
      <c r="N30" s="677"/>
      <c r="O30" s="677"/>
      <c r="P30" s="677"/>
      <c r="Q30" s="678"/>
      <c r="R30" s="679">
        <v>101236</v>
      </c>
      <c r="S30" s="680"/>
      <c r="T30" s="680"/>
      <c r="U30" s="680"/>
      <c r="V30" s="680"/>
      <c r="W30" s="680"/>
      <c r="X30" s="680"/>
      <c r="Y30" s="681"/>
      <c r="Z30" s="682">
        <v>0.3</v>
      </c>
      <c r="AA30" s="682"/>
      <c r="AB30" s="682"/>
      <c r="AC30" s="682"/>
      <c r="AD30" s="683" t="s">
        <v>237</v>
      </c>
      <c r="AE30" s="683"/>
      <c r="AF30" s="683"/>
      <c r="AG30" s="683"/>
      <c r="AH30" s="683"/>
      <c r="AI30" s="683"/>
      <c r="AJ30" s="683"/>
      <c r="AK30" s="683"/>
      <c r="AL30" s="684" t="s">
        <v>149</v>
      </c>
      <c r="AM30" s="685"/>
      <c r="AN30" s="685"/>
      <c r="AO30" s="686"/>
      <c r="AP30" s="727" t="s">
        <v>312</v>
      </c>
      <c r="AQ30" s="728"/>
      <c r="AR30" s="728"/>
      <c r="AS30" s="728"/>
      <c r="AT30" s="733" t="s">
        <v>313</v>
      </c>
      <c r="AU30" s="230"/>
      <c r="AV30" s="230"/>
      <c r="AW30" s="230"/>
      <c r="AX30" s="665" t="s">
        <v>191</v>
      </c>
      <c r="AY30" s="666"/>
      <c r="AZ30" s="666"/>
      <c r="BA30" s="666"/>
      <c r="BB30" s="666"/>
      <c r="BC30" s="666"/>
      <c r="BD30" s="666"/>
      <c r="BE30" s="666"/>
      <c r="BF30" s="667"/>
      <c r="BG30" s="739">
        <v>99.3</v>
      </c>
      <c r="BH30" s="740"/>
      <c r="BI30" s="740"/>
      <c r="BJ30" s="740"/>
      <c r="BK30" s="740"/>
      <c r="BL30" s="740"/>
      <c r="BM30" s="674">
        <v>96.6</v>
      </c>
      <c r="BN30" s="740"/>
      <c r="BO30" s="740"/>
      <c r="BP30" s="740"/>
      <c r="BQ30" s="741"/>
      <c r="BR30" s="739">
        <v>99.1</v>
      </c>
      <c r="BS30" s="740"/>
      <c r="BT30" s="740"/>
      <c r="BU30" s="740"/>
      <c r="BV30" s="740"/>
      <c r="BW30" s="740"/>
      <c r="BX30" s="674">
        <v>95.7</v>
      </c>
      <c r="BY30" s="740"/>
      <c r="BZ30" s="740"/>
      <c r="CA30" s="740"/>
      <c r="CB30" s="741"/>
      <c r="CD30" s="744"/>
      <c r="CE30" s="745"/>
      <c r="CF30" s="694" t="s">
        <v>314</v>
      </c>
      <c r="CG30" s="695"/>
      <c r="CH30" s="695"/>
      <c r="CI30" s="695"/>
      <c r="CJ30" s="695"/>
      <c r="CK30" s="695"/>
      <c r="CL30" s="695"/>
      <c r="CM30" s="695"/>
      <c r="CN30" s="695"/>
      <c r="CO30" s="695"/>
      <c r="CP30" s="695"/>
      <c r="CQ30" s="696"/>
      <c r="CR30" s="679">
        <v>3084965</v>
      </c>
      <c r="CS30" s="680"/>
      <c r="CT30" s="680"/>
      <c r="CU30" s="680"/>
      <c r="CV30" s="680"/>
      <c r="CW30" s="680"/>
      <c r="CX30" s="680"/>
      <c r="CY30" s="681"/>
      <c r="CZ30" s="684">
        <v>8.6999999999999993</v>
      </c>
      <c r="DA30" s="713"/>
      <c r="DB30" s="713"/>
      <c r="DC30" s="717"/>
      <c r="DD30" s="688">
        <v>2947667</v>
      </c>
      <c r="DE30" s="680"/>
      <c r="DF30" s="680"/>
      <c r="DG30" s="680"/>
      <c r="DH30" s="680"/>
      <c r="DI30" s="680"/>
      <c r="DJ30" s="680"/>
      <c r="DK30" s="681"/>
      <c r="DL30" s="688">
        <v>2666010</v>
      </c>
      <c r="DM30" s="680"/>
      <c r="DN30" s="680"/>
      <c r="DO30" s="680"/>
      <c r="DP30" s="680"/>
      <c r="DQ30" s="680"/>
      <c r="DR30" s="680"/>
      <c r="DS30" s="680"/>
      <c r="DT30" s="680"/>
      <c r="DU30" s="680"/>
      <c r="DV30" s="681"/>
      <c r="DW30" s="684">
        <v>13.9</v>
      </c>
      <c r="DX30" s="713"/>
      <c r="DY30" s="713"/>
      <c r="DZ30" s="713"/>
      <c r="EA30" s="713"/>
      <c r="EB30" s="713"/>
      <c r="EC30" s="714"/>
    </row>
    <row r="31" spans="2:133" ht="11.25" customHeight="1">
      <c r="B31" s="676" t="s">
        <v>315</v>
      </c>
      <c r="C31" s="677"/>
      <c r="D31" s="677"/>
      <c r="E31" s="677"/>
      <c r="F31" s="677"/>
      <c r="G31" s="677"/>
      <c r="H31" s="677"/>
      <c r="I31" s="677"/>
      <c r="J31" s="677"/>
      <c r="K31" s="677"/>
      <c r="L31" s="677"/>
      <c r="M31" s="677"/>
      <c r="N31" s="677"/>
      <c r="O31" s="677"/>
      <c r="P31" s="677"/>
      <c r="Q31" s="678"/>
      <c r="R31" s="679">
        <v>93575</v>
      </c>
      <c r="S31" s="680"/>
      <c r="T31" s="680"/>
      <c r="U31" s="680"/>
      <c r="V31" s="680"/>
      <c r="W31" s="680"/>
      <c r="X31" s="680"/>
      <c r="Y31" s="681"/>
      <c r="Z31" s="682">
        <v>0.3</v>
      </c>
      <c r="AA31" s="682"/>
      <c r="AB31" s="682"/>
      <c r="AC31" s="682"/>
      <c r="AD31" s="683" t="s">
        <v>149</v>
      </c>
      <c r="AE31" s="683"/>
      <c r="AF31" s="683"/>
      <c r="AG31" s="683"/>
      <c r="AH31" s="683"/>
      <c r="AI31" s="683"/>
      <c r="AJ31" s="683"/>
      <c r="AK31" s="683"/>
      <c r="AL31" s="684" t="s">
        <v>237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99.1</v>
      </c>
      <c r="BH31" s="715"/>
      <c r="BI31" s="715"/>
      <c r="BJ31" s="715"/>
      <c r="BK31" s="715"/>
      <c r="BL31" s="715"/>
      <c r="BM31" s="685">
        <v>96.1</v>
      </c>
      <c r="BN31" s="737"/>
      <c r="BO31" s="737"/>
      <c r="BP31" s="737"/>
      <c r="BQ31" s="738"/>
      <c r="BR31" s="736">
        <v>98.9</v>
      </c>
      <c r="BS31" s="715"/>
      <c r="BT31" s="715"/>
      <c r="BU31" s="715"/>
      <c r="BV31" s="715"/>
      <c r="BW31" s="715"/>
      <c r="BX31" s="685">
        <v>95</v>
      </c>
      <c r="BY31" s="737"/>
      <c r="BZ31" s="737"/>
      <c r="CA31" s="737"/>
      <c r="CB31" s="738"/>
      <c r="CD31" s="744"/>
      <c r="CE31" s="745"/>
      <c r="CF31" s="694" t="s">
        <v>318</v>
      </c>
      <c r="CG31" s="695"/>
      <c r="CH31" s="695"/>
      <c r="CI31" s="695"/>
      <c r="CJ31" s="695"/>
      <c r="CK31" s="695"/>
      <c r="CL31" s="695"/>
      <c r="CM31" s="695"/>
      <c r="CN31" s="695"/>
      <c r="CO31" s="695"/>
      <c r="CP31" s="695"/>
      <c r="CQ31" s="696"/>
      <c r="CR31" s="679">
        <v>100469</v>
      </c>
      <c r="CS31" s="715"/>
      <c r="CT31" s="715"/>
      <c r="CU31" s="715"/>
      <c r="CV31" s="715"/>
      <c r="CW31" s="715"/>
      <c r="CX31" s="715"/>
      <c r="CY31" s="716"/>
      <c r="CZ31" s="684">
        <v>0.3</v>
      </c>
      <c r="DA31" s="713"/>
      <c r="DB31" s="713"/>
      <c r="DC31" s="717"/>
      <c r="DD31" s="688">
        <v>97228</v>
      </c>
      <c r="DE31" s="715"/>
      <c r="DF31" s="715"/>
      <c r="DG31" s="715"/>
      <c r="DH31" s="715"/>
      <c r="DI31" s="715"/>
      <c r="DJ31" s="715"/>
      <c r="DK31" s="716"/>
      <c r="DL31" s="688">
        <v>97228</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319</v>
      </c>
      <c r="C32" s="677"/>
      <c r="D32" s="677"/>
      <c r="E32" s="677"/>
      <c r="F32" s="677"/>
      <c r="G32" s="677"/>
      <c r="H32" s="677"/>
      <c r="I32" s="677"/>
      <c r="J32" s="677"/>
      <c r="K32" s="677"/>
      <c r="L32" s="677"/>
      <c r="M32" s="677"/>
      <c r="N32" s="677"/>
      <c r="O32" s="677"/>
      <c r="P32" s="677"/>
      <c r="Q32" s="678"/>
      <c r="R32" s="679">
        <v>2147217</v>
      </c>
      <c r="S32" s="680"/>
      <c r="T32" s="680"/>
      <c r="U32" s="680"/>
      <c r="V32" s="680"/>
      <c r="W32" s="680"/>
      <c r="X32" s="680"/>
      <c r="Y32" s="681"/>
      <c r="Z32" s="682">
        <v>5.9</v>
      </c>
      <c r="AA32" s="682"/>
      <c r="AB32" s="682"/>
      <c r="AC32" s="682"/>
      <c r="AD32" s="683" t="s">
        <v>237</v>
      </c>
      <c r="AE32" s="683"/>
      <c r="AF32" s="683"/>
      <c r="AG32" s="683"/>
      <c r="AH32" s="683"/>
      <c r="AI32" s="683"/>
      <c r="AJ32" s="683"/>
      <c r="AK32" s="683"/>
      <c r="AL32" s="684" t="s">
        <v>149</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99.4</v>
      </c>
      <c r="BH32" s="749"/>
      <c r="BI32" s="749"/>
      <c r="BJ32" s="749"/>
      <c r="BK32" s="749"/>
      <c r="BL32" s="749"/>
      <c r="BM32" s="750">
        <v>96.8</v>
      </c>
      <c r="BN32" s="749"/>
      <c r="BO32" s="749"/>
      <c r="BP32" s="749"/>
      <c r="BQ32" s="751"/>
      <c r="BR32" s="748">
        <v>99.3</v>
      </c>
      <c r="BS32" s="749"/>
      <c r="BT32" s="749"/>
      <c r="BU32" s="749"/>
      <c r="BV32" s="749"/>
      <c r="BW32" s="749"/>
      <c r="BX32" s="750">
        <v>96</v>
      </c>
      <c r="BY32" s="749"/>
      <c r="BZ32" s="749"/>
      <c r="CA32" s="749"/>
      <c r="CB32" s="751"/>
      <c r="CD32" s="746"/>
      <c r="CE32" s="747"/>
      <c r="CF32" s="694" t="s">
        <v>321</v>
      </c>
      <c r="CG32" s="695"/>
      <c r="CH32" s="695"/>
      <c r="CI32" s="695"/>
      <c r="CJ32" s="695"/>
      <c r="CK32" s="695"/>
      <c r="CL32" s="695"/>
      <c r="CM32" s="695"/>
      <c r="CN32" s="695"/>
      <c r="CO32" s="695"/>
      <c r="CP32" s="695"/>
      <c r="CQ32" s="696"/>
      <c r="CR32" s="679">
        <v>53</v>
      </c>
      <c r="CS32" s="680"/>
      <c r="CT32" s="680"/>
      <c r="CU32" s="680"/>
      <c r="CV32" s="680"/>
      <c r="CW32" s="680"/>
      <c r="CX32" s="680"/>
      <c r="CY32" s="681"/>
      <c r="CZ32" s="684">
        <v>0</v>
      </c>
      <c r="DA32" s="713"/>
      <c r="DB32" s="713"/>
      <c r="DC32" s="717"/>
      <c r="DD32" s="688">
        <v>53</v>
      </c>
      <c r="DE32" s="680"/>
      <c r="DF32" s="680"/>
      <c r="DG32" s="680"/>
      <c r="DH32" s="680"/>
      <c r="DI32" s="680"/>
      <c r="DJ32" s="680"/>
      <c r="DK32" s="681"/>
      <c r="DL32" s="688">
        <v>53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322</v>
      </c>
      <c r="C33" s="677"/>
      <c r="D33" s="677"/>
      <c r="E33" s="677"/>
      <c r="F33" s="677"/>
      <c r="G33" s="677"/>
      <c r="H33" s="677"/>
      <c r="I33" s="677"/>
      <c r="J33" s="677"/>
      <c r="K33" s="677"/>
      <c r="L33" s="677"/>
      <c r="M33" s="677"/>
      <c r="N33" s="677"/>
      <c r="O33" s="677"/>
      <c r="P33" s="677"/>
      <c r="Q33" s="678"/>
      <c r="R33" s="679">
        <v>752758</v>
      </c>
      <c r="S33" s="680"/>
      <c r="T33" s="680"/>
      <c r="U33" s="680"/>
      <c r="V33" s="680"/>
      <c r="W33" s="680"/>
      <c r="X33" s="680"/>
      <c r="Y33" s="681"/>
      <c r="Z33" s="682">
        <v>2.1</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13954712</v>
      </c>
      <c r="CS33" s="715"/>
      <c r="CT33" s="715"/>
      <c r="CU33" s="715"/>
      <c r="CV33" s="715"/>
      <c r="CW33" s="715"/>
      <c r="CX33" s="715"/>
      <c r="CY33" s="716"/>
      <c r="CZ33" s="684">
        <v>39.299999999999997</v>
      </c>
      <c r="DA33" s="713"/>
      <c r="DB33" s="713"/>
      <c r="DC33" s="717"/>
      <c r="DD33" s="688">
        <v>11590151</v>
      </c>
      <c r="DE33" s="715"/>
      <c r="DF33" s="715"/>
      <c r="DG33" s="715"/>
      <c r="DH33" s="715"/>
      <c r="DI33" s="715"/>
      <c r="DJ33" s="715"/>
      <c r="DK33" s="716"/>
      <c r="DL33" s="688">
        <v>8446516</v>
      </c>
      <c r="DM33" s="715"/>
      <c r="DN33" s="715"/>
      <c r="DO33" s="715"/>
      <c r="DP33" s="715"/>
      <c r="DQ33" s="715"/>
      <c r="DR33" s="715"/>
      <c r="DS33" s="715"/>
      <c r="DT33" s="715"/>
      <c r="DU33" s="715"/>
      <c r="DV33" s="716"/>
      <c r="DW33" s="684">
        <v>43.9</v>
      </c>
      <c r="DX33" s="713"/>
      <c r="DY33" s="713"/>
      <c r="DZ33" s="713"/>
      <c r="EA33" s="713"/>
      <c r="EB33" s="713"/>
      <c r="EC33" s="714"/>
    </row>
    <row r="34" spans="2:133" ht="11.25" customHeight="1">
      <c r="B34" s="676" t="s">
        <v>324</v>
      </c>
      <c r="C34" s="677"/>
      <c r="D34" s="677"/>
      <c r="E34" s="677"/>
      <c r="F34" s="677"/>
      <c r="G34" s="677"/>
      <c r="H34" s="677"/>
      <c r="I34" s="677"/>
      <c r="J34" s="677"/>
      <c r="K34" s="677"/>
      <c r="L34" s="677"/>
      <c r="M34" s="677"/>
      <c r="N34" s="677"/>
      <c r="O34" s="677"/>
      <c r="P34" s="677"/>
      <c r="Q34" s="678"/>
      <c r="R34" s="679">
        <v>806959</v>
      </c>
      <c r="S34" s="680"/>
      <c r="T34" s="680"/>
      <c r="U34" s="680"/>
      <c r="V34" s="680"/>
      <c r="W34" s="680"/>
      <c r="X34" s="680"/>
      <c r="Y34" s="681"/>
      <c r="Z34" s="682">
        <v>2.2000000000000002</v>
      </c>
      <c r="AA34" s="682"/>
      <c r="AB34" s="682"/>
      <c r="AC34" s="682"/>
      <c r="AD34" s="683">
        <v>35</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4334682</v>
      </c>
      <c r="CS34" s="680"/>
      <c r="CT34" s="680"/>
      <c r="CU34" s="680"/>
      <c r="CV34" s="680"/>
      <c r="CW34" s="680"/>
      <c r="CX34" s="680"/>
      <c r="CY34" s="681"/>
      <c r="CZ34" s="684">
        <v>12.2</v>
      </c>
      <c r="DA34" s="713"/>
      <c r="DB34" s="713"/>
      <c r="DC34" s="717"/>
      <c r="DD34" s="688">
        <v>3808706</v>
      </c>
      <c r="DE34" s="680"/>
      <c r="DF34" s="680"/>
      <c r="DG34" s="680"/>
      <c r="DH34" s="680"/>
      <c r="DI34" s="680"/>
      <c r="DJ34" s="680"/>
      <c r="DK34" s="681"/>
      <c r="DL34" s="688">
        <v>3073407</v>
      </c>
      <c r="DM34" s="680"/>
      <c r="DN34" s="680"/>
      <c r="DO34" s="680"/>
      <c r="DP34" s="680"/>
      <c r="DQ34" s="680"/>
      <c r="DR34" s="680"/>
      <c r="DS34" s="680"/>
      <c r="DT34" s="680"/>
      <c r="DU34" s="680"/>
      <c r="DV34" s="681"/>
      <c r="DW34" s="684">
        <v>16</v>
      </c>
      <c r="DX34" s="713"/>
      <c r="DY34" s="713"/>
      <c r="DZ34" s="713"/>
      <c r="EA34" s="713"/>
      <c r="EB34" s="713"/>
      <c r="EC34" s="714"/>
    </row>
    <row r="35" spans="2:133" ht="11.25" customHeight="1">
      <c r="B35" s="676" t="s">
        <v>328</v>
      </c>
      <c r="C35" s="677"/>
      <c r="D35" s="677"/>
      <c r="E35" s="677"/>
      <c r="F35" s="677"/>
      <c r="G35" s="677"/>
      <c r="H35" s="677"/>
      <c r="I35" s="677"/>
      <c r="J35" s="677"/>
      <c r="K35" s="677"/>
      <c r="L35" s="677"/>
      <c r="M35" s="677"/>
      <c r="N35" s="677"/>
      <c r="O35" s="677"/>
      <c r="P35" s="677"/>
      <c r="Q35" s="678"/>
      <c r="R35" s="679">
        <v>3953044</v>
      </c>
      <c r="S35" s="680"/>
      <c r="T35" s="680"/>
      <c r="U35" s="680"/>
      <c r="V35" s="680"/>
      <c r="W35" s="680"/>
      <c r="X35" s="680"/>
      <c r="Y35" s="681"/>
      <c r="Z35" s="682">
        <v>10.9</v>
      </c>
      <c r="AA35" s="682"/>
      <c r="AB35" s="682"/>
      <c r="AC35" s="682"/>
      <c r="AD35" s="683" t="s">
        <v>237</v>
      </c>
      <c r="AE35" s="683"/>
      <c r="AF35" s="683"/>
      <c r="AG35" s="683"/>
      <c r="AH35" s="683"/>
      <c r="AI35" s="683"/>
      <c r="AJ35" s="683"/>
      <c r="AK35" s="683"/>
      <c r="AL35" s="684" t="s">
        <v>237</v>
      </c>
      <c r="AM35" s="685"/>
      <c r="AN35" s="685"/>
      <c r="AO35" s="686"/>
      <c r="AP35" s="234"/>
      <c r="AQ35" s="752" t="s">
        <v>329</v>
      </c>
      <c r="AR35" s="753"/>
      <c r="AS35" s="753"/>
      <c r="AT35" s="753"/>
      <c r="AU35" s="753"/>
      <c r="AV35" s="753"/>
      <c r="AW35" s="753"/>
      <c r="AX35" s="753"/>
      <c r="AY35" s="754"/>
      <c r="AZ35" s="668">
        <v>3755566</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35895</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137298</v>
      </c>
      <c r="CS35" s="715"/>
      <c r="CT35" s="715"/>
      <c r="CU35" s="715"/>
      <c r="CV35" s="715"/>
      <c r="CW35" s="715"/>
      <c r="CX35" s="715"/>
      <c r="CY35" s="716"/>
      <c r="CZ35" s="684">
        <v>0.4</v>
      </c>
      <c r="DA35" s="713"/>
      <c r="DB35" s="713"/>
      <c r="DC35" s="717"/>
      <c r="DD35" s="688">
        <v>130811</v>
      </c>
      <c r="DE35" s="715"/>
      <c r="DF35" s="715"/>
      <c r="DG35" s="715"/>
      <c r="DH35" s="715"/>
      <c r="DI35" s="715"/>
      <c r="DJ35" s="715"/>
      <c r="DK35" s="716"/>
      <c r="DL35" s="688">
        <v>130811</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332</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237</v>
      </c>
      <c r="AA36" s="682"/>
      <c r="AB36" s="682"/>
      <c r="AC36" s="682"/>
      <c r="AD36" s="683" t="s">
        <v>237</v>
      </c>
      <c r="AE36" s="683"/>
      <c r="AF36" s="683"/>
      <c r="AG36" s="683"/>
      <c r="AH36" s="683"/>
      <c r="AI36" s="683"/>
      <c r="AJ36" s="683"/>
      <c r="AK36" s="683"/>
      <c r="AL36" s="684" t="s">
        <v>237</v>
      </c>
      <c r="AM36" s="685"/>
      <c r="AN36" s="685"/>
      <c r="AO36" s="686"/>
      <c r="AQ36" s="756" t="s">
        <v>333</v>
      </c>
      <c r="AR36" s="757"/>
      <c r="AS36" s="757"/>
      <c r="AT36" s="757"/>
      <c r="AU36" s="757"/>
      <c r="AV36" s="757"/>
      <c r="AW36" s="757"/>
      <c r="AX36" s="757"/>
      <c r="AY36" s="758"/>
      <c r="AZ36" s="679">
        <v>836591</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-300509</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4734385</v>
      </c>
      <c r="CS36" s="680"/>
      <c r="CT36" s="680"/>
      <c r="CU36" s="680"/>
      <c r="CV36" s="680"/>
      <c r="CW36" s="680"/>
      <c r="CX36" s="680"/>
      <c r="CY36" s="681"/>
      <c r="CZ36" s="684">
        <v>13.3</v>
      </c>
      <c r="DA36" s="713"/>
      <c r="DB36" s="713"/>
      <c r="DC36" s="717"/>
      <c r="DD36" s="688">
        <v>4011753</v>
      </c>
      <c r="DE36" s="680"/>
      <c r="DF36" s="680"/>
      <c r="DG36" s="680"/>
      <c r="DH36" s="680"/>
      <c r="DI36" s="680"/>
      <c r="DJ36" s="680"/>
      <c r="DK36" s="681"/>
      <c r="DL36" s="688">
        <v>3200175</v>
      </c>
      <c r="DM36" s="680"/>
      <c r="DN36" s="680"/>
      <c r="DO36" s="680"/>
      <c r="DP36" s="680"/>
      <c r="DQ36" s="680"/>
      <c r="DR36" s="680"/>
      <c r="DS36" s="680"/>
      <c r="DT36" s="680"/>
      <c r="DU36" s="680"/>
      <c r="DV36" s="681"/>
      <c r="DW36" s="684">
        <v>16.600000000000001</v>
      </c>
      <c r="DX36" s="713"/>
      <c r="DY36" s="713"/>
      <c r="DZ36" s="713"/>
      <c r="EA36" s="713"/>
      <c r="EB36" s="713"/>
      <c r="EC36" s="714"/>
    </row>
    <row r="37" spans="2:133" ht="11.25" customHeight="1">
      <c r="B37" s="676" t="s">
        <v>336</v>
      </c>
      <c r="C37" s="677"/>
      <c r="D37" s="677"/>
      <c r="E37" s="677"/>
      <c r="F37" s="677"/>
      <c r="G37" s="677"/>
      <c r="H37" s="677"/>
      <c r="I37" s="677"/>
      <c r="J37" s="677"/>
      <c r="K37" s="677"/>
      <c r="L37" s="677"/>
      <c r="M37" s="677"/>
      <c r="N37" s="677"/>
      <c r="O37" s="677"/>
      <c r="P37" s="677"/>
      <c r="Q37" s="678"/>
      <c r="R37" s="679">
        <v>1343544</v>
      </c>
      <c r="S37" s="680"/>
      <c r="T37" s="680"/>
      <c r="U37" s="680"/>
      <c r="V37" s="680"/>
      <c r="W37" s="680"/>
      <c r="X37" s="680"/>
      <c r="Y37" s="681"/>
      <c r="Z37" s="682">
        <v>3.7</v>
      </c>
      <c r="AA37" s="682"/>
      <c r="AB37" s="682"/>
      <c r="AC37" s="682"/>
      <c r="AD37" s="683" t="s">
        <v>149</v>
      </c>
      <c r="AE37" s="683"/>
      <c r="AF37" s="683"/>
      <c r="AG37" s="683"/>
      <c r="AH37" s="683"/>
      <c r="AI37" s="683"/>
      <c r="AJ37" s="683"/>
      <c r="AK37" s="683"/>
      <c r="AL37" s="684" t="s">
        <v>149</v>
      </c>
      <c r="AM37" s="685"/>
      <c r="AN37" s="685"/>
      <c r="AO37" s="686"/>
      <c r="AQ37" s="756" t="s">
        <v>337</v>
      </c>
      <c r="AR37" s="757"/>
      <c r="AS37" s="757"/>
      <c r="AT37" s="757"/>
      <c r="AU37" s="757"/>
      <c r="AV37" s="757"/>
      <c r="AW37" s="757"/>
      <c r="AX37" s="757"/>
      <c r="AY37" s="758"/>
      <c r="AZ37" s="679">
        <v>94139</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11717</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1374549</v>
      </c>
      <c r="CS37" s="715"/>
      <c r="CT37" s="715"/>
      <c r="CU37" s="715"/>
      <c r="CV37" s="715"/>
      <c r="CW37" s="715"/>
      <c r="CX37" s="715"/>
      <c r="CY37" s="716"/>
      <c r="CZ37" s="684">
        <v>3.9</v>
      </c>
      <c r="DA37" s="713"/>
      <c r="DB37" s="713"/>
      <c r="DC37" s="717"/>
      <c r="DD37" s="688">
        <v>1151091</v>
      </c>
      <c r="DE37" s="715"/>
      <c r="DF37" s="715"/>
      <c r="DG37" s="715"/>
      <c r="DH37" s="715"/>
      <c r="DI37" s="715"/>
      <c r="DJ37" s="715"/>
      <c r="DK37" s="716"/>
      <c r="DL37" s="688">
        <v>990279</v>
      </c>
      <c r="DM37" s="715"/>
      <c r="DN37" s="715"/>
      <c r="DO37" s="715"/>
      <c r="DP37" s="715"/>
      <c r="DQ37" s="715"/>
      <c r="DR37" s="715"/>
      <c r="DS37" s="715"/>
      <c r="DT37" s="715"/>
      <c r="DU37" s="715"/>
      <c r="DV37" s="716"/>
      <c r="DW37" s="684">
        <v>5.2</v>
      </c>
      <c r="DX37" s="713"/>
      <c r="DY37" s="713"/>
      <c r="DZ37" s="713"/>
      <c r="EA37" s="713"/>
      <c r="EB37" s="713"/>
      <c r="EC37" s="714"/>
    </row>
    <row r="38" spans="2:133" ht="11.25" customHeight="1">
      <c r="B38" s="724" t="s">
        <v>340</v>
      </c>
      <c r="C38" s="725"/>
      <c r="D38" s="725"/>
      <c r="E38" s="725"/>
      <c r="F38" s="725"/>
      <c r="G38" s="725"/>
      <c r="H38" s="725"/>
      <c r="I38" s="725"/>
      <c r="J38" s="725"/>
      <c r="K38" s="725"/>
      <c r="L38" s="725"/>
      <c r="M38" s="725"/>
      <c r="N38" s="725"/>
      <c r="O38" s="725"/>
      <c r="P38" s="725"/>
      <c r="Q38" s="726"/>
      <c r="R38" s="759">
        <v>36246121</v>
      </c>
      <c r="S38" s="760"/>
      <c r="T38" s="760"/>
      <c r="U38" s="760"/>
      <c r="V38" s="760"/>
      <c r="W38" s="760"/>
      <c r="X38" s="760"/>
      <c r="Y38" s="761"/>
      <c r="Z38" s="762">
        <v>100</v>
      </c>
      <c r="AA38" s="762"/>
      <c r="AB38" s="762"/>
      <c r="AC38" s="762"/>
      <c r="AD38" s="763">
        <v>17881632</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188</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18852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2824836</v>
      </c>
      <c r="CS38" s="680"/>
      <c r="CT38" s="680"/>
      <c r="CU38" s="680"/>
      <c r="CV38" s="680"/>
      <c r="CW38" s="680"/>
      <c r="CX38" s="680"/>
      <c r="CY38" s="681"/>
      <c r="CZ38" s="684">
        <v>8</v>
      </c>
      <c r="DA38" s="713"/>
      <c r="DB38" s="713"/>
      <c r="DC38" s="717"/>
      <c r="DD38" s="688">
        <v>2342123</v>
      </c>
      <c r="DE38" s="680"/>
      <c r="DF38" s="680"/>
      <c r="DG38" s="680"/>
      <c r="DH38" s="680"/>
      <c r="DI38" s="680"/>
      <c r="DJ38" s="680"/>
      <c r="DK38" s="681"/>
      <c r="DL38" s="688">
        <v>2042123</v>
      </c>
      <c r="DM38" s="680"/>
      <c r="DN38" s="680"/>
      <c r="DO38" s="680"/>
      <c r="DP38" s="680"/>
      <c r="DQ38" s="680"/>
      <c r="DR38" s="680"/>
      <c r="DS38" s="680"/>
      <c r="DT38" s="680"/>
      <c r="DU38" s="680"/>
      <c r="DV38" s="681"/>
      <c r="DW38" s="684">
        <v>10.6</v>
      </c>
      <c r="DX38" s="713"/>
      <c r="DY38" s="713"/>
      <c r="DZ38" s="713"/>
      <c r="EA38" s="713"/>
      <c r="EB38" s="713"/>
      <c r="EC38" s="714"/>
    </row>
    <row r="39" spans="2:133" ht="11.25" customHeight="1">
      <c r="AQ39" s="756" t="s">
        <v>344</v>
      </c>
      <c r="AR39" s="757"/>
      <c r="AS39" s="757"/>
      <c r="AT39" s="757"/>
      <c r="AU39" s="757"/>
      <c r="AV39" s="757"/>
      <c r="AW39" s="757"/>
      <c r="AX39" s="757"/>
      <c r="AY39" s="758"/>
      <c r="AZ39" s="679" t="s">
        <v>188</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88</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1469890</v>
      </c>
      <c r="CS39" s="715"/>
      <c r="CT39" s="715"/>
      <c r="CU39" s="715"/>
      <c r="CV39" s="715"/>
      <c r="CW39" s="715"/>
      <c r="CX39" s="715"/>
      <c r="CY39" s="716"/>
      <c r="CZ39" s="684">
        <v>4.0999999999999996</v>
      </c>
      <c r="DA39" s="713"/>
      <c r="DB39" s="713"/>
      <c r="DC39" s="717"/>
      <c r="DD39" s="688">
        <v>1255937</v>
      </c>
      <c r="DE39" s="715"/>
      <c r="DF39" s="715"/>
      <c r="DG39" s="715"/>
      <c r="DH39" s="715"/>
      <c r="DI39" s="715"/>
      <c r="DJ39" s="715"/>
      <c r="DK39" s="716"/>
      <c r="DL39" s="688" t="s">
        <v>188</v>
      </c>
      <c r="DM39" s="715"/>
      <c r="DN39" s="715"/>
      <c r="DO39" s="715"/>
      <c r="DP39" s="715"/>
      <c r="DQ39" s="715"/>
      <c r="DR39" s="715"/>
      <c r="DS39" s="715"/>
      <c r="DT39" s="715"/>
      <c r="DU39" s="715"/>
      <c r="DV39" s="716"/>
      <c r="DW39" s="684" t="s">
        <v>188</v>
      </c>
      <c r="DX39" s="713"/>
      <c r="DY39" s="713"/>
      <c r="DZ39" s="713"/>
      <c r="EA39" s="713"/>
      <c r="EB39" s="713"/>
      <c r="EC39" s="714"/>
    </row>
    <row r="40" spans="2:133" ht="11.25" customHeight="1">
      <c r="AQ40" s="756" t="s">
        <v>348</v>
      </c>
      <c r="AR40" s="757"/>
      <c r="AS40" s="757"/>
      <c r="AT40" s="757"/>
      <c r="AU40" s="757"/>
      <c r="AV40" s="757"/>
      <c r="AW40" s="757"/>
      <c r="AX40" s="757"/>
      <c r="AY40" s="758"/>
      <c r="AZ40" s="679">
        <v>911491</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188</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453621</v>
      </c>
      <c r="CS40" s="680"/>
      <c r="CT40" s="680"/>
      <c r="CU40" s="680"/>
      <c r="CV40" s="680"/>
      <c r="CW40" s="680"/>
      <c r="CX40" s="680"/>
      <c r="CY40" s="681"/>
      <c r="CZ40" s="684">
        <v>1.3</v>
      </c>
      <c r="DA40" s="713"/>
      <c r="DB40" s="713"/>
      <c r="DC40" s="717"/>
      <c r="DD40" s="688">
        <v>40821</v>
      </c>
      <c r="DE40" s="680"/>
      <c r="DF40" s="680"/>
      <c r="DG40" s="680"/>
      <c r="DH40" s="680"/>
      <c r="DI40" s="680"/>
      <c r="DJ40" s="680"/>
      <c r="DK40" s="681"/>
      <c r="DL40" s="688" t="s">
        <v>188</v>
      </c>
      <c r="DM40" s="680"/>
      <c r="DN40" s="680"/>
      <c r="DO40" s="680"/>
      <c r="DP40" s="680"/>
      <c r="DQ40" s="680"/>
      <c r="DR40" s="680"/>
      <c r="DS40" s="680"/>
      <c r="DT40" s="680"/>
      <c r="DU40" s="680"/>
      <c r="DV40" s="681"/>
      <c r="DW40" s="684" t="s">
        <v>188</v>
      </c>
      <c r="DX40" s="713"/>
      <c r="DY40" s="713"/>
      <c r="DZ40" s="713"/>
      <c r="EA40" s="713"/>
      <c r="EB40" s="713"/>
      <c r="EC40" s="714"/>
    </row>
    <row r="41" spans="2:133" ht="11.25" customHeight="1">
      <c r="AQ41" s="766" t="s">
        <v>351</v>
      </c>
      <c r="AR41" s="767"/>
      <c r="AS41" s="767"/>
      <c r="AT41" s="767"/>
      <c r="AU41" s="767"/>
      <c r="AV41" s="767"/>
      <c r="AW41" s="767"/>
      <c r="AX41" s="767"/>
      <c r="AY41" s="768"/>
      <c r="AZ41" s="759">
        <v>1913345</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302</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188</v>
      </c>
      <c r="CS41" s="715"/>
      <c r="CT41" s="715"/>
      <c r="CU41" s="715"/>
      <c r="CV41" s="715"/>
      <c r="CW41" s="715"/>
      <c r="CX41" s="715"/>
      <c r="CY41" s="716"/>
      <c r="CZ41" s="684" t="s">
        <v>354</v>
      </c>
      <c r="DA41" s="713"/>
      <c r="DB41" s="713"/>
      <c r="DC41" s="717"/>
      <c r="DD41" s="688" t="s">
        <v>355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5344898</v>
      </c>
      <c r="CS42" s="680"/>
      <c r="CT42" s="680"/>
      <c r="CU42" s="680"/>
      <c r="CV42" s="680"/>
      <c r="CW42" s="680"/>
      <c r="CX42" s="680"/>
      <c r="CY42" s="681"/>
      <c r="CZ42" s="684">
        <v>15</v>
      </c>
      <c r="DA42" s="685"/>
      <c r="DB42" s="685"/>
      <c r="DC42" s="780"/>
      <c r="DD42" s="688">
        <v>1387169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59064</v>
      </c>
      <c r="CS43" s="715"/>
      <c r="CT43" s="715"/>
      <c r="CU43" s="715"/>
      <c r="CV43" s="715"/>
      <c r="CW43" s="715"/>
      <c r="CX43" s="715"/>
      <c r="CY43" s="716"/>
      <c r="CZ43" s="684">
        <v>0.2</v>
      </c>
      <c r="DA43" s="713"/>
      <c r="DB43" s="713"/>
      <c r="DC43" s="717"/>
      <c r="DD43" s="688">
        <v>56003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360</v>
      </c>
      <c r="CD44" s="791" t="s">
        <v>309</v>
      </c>
      <c r="CE44" s="792"/>
      <c r="CF44" s="676" t="s">
        <v>361</v>
      </c>
      <c r="CG44" s="677"/>
      <c r="CH44" s="677"/>
      <c r="CI44" s="677"/>
      <c r="CJ44" s="677"/>
      <c r="CK44" s="677"/>
      <c r="CL44" s="677"/>
      <c r="CM44" s="677"/>
      <c r="CN44" s="677"/>
      <c r="CO44" s="677"/>
      <c r="CP44" s="677"/>
      <c r="CQ44" s="678"/>
      <c r="CR44" s="679">
        <v>5224511</v>
      </c>
      <c r="CS44" s="680"/>
      <c r="CT44" s="680"/>
      <c r="CU44" s="680"/>
      <c r="CV44" s="680"/>
      <c r="CW44" s="680"/>
      <c r="CX44" s="680"/>
      <c r="CY44" s="681"/>
      <c r="CZ44" s="684">
        <v>14.7</v>
      </c>
      <c r="DA44" s="685"/>
      <c r="DB44" s="685"/>
      <c r="DC44" s="780"/>
      <c r="DD44" s="688">
        <v>1336529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362</v>
      </c>
      <c r="CG45" s="677"/>
      <c r="CH45" s="677"/>
      <c r="CI45" s="677"/>
      <c r="CJ45" s="677"/>
      <c r="CK45" s="677"/>
      <c r="CL45" s="677"/>
      <c r="CM45" s="677"/>
      <c r="CN45" s="677"/>
      <c r="CO45" s="677"/>
      <c r="CP45" s="677"/>
      <c r="CQ45" s="678"/>
      <c r="CR45" s="679">
        <v>1924750</v>
      </c>
      <c r="CS45" s="715"/>
      <c r="CT45" s="715"/>
      <c r="CU45" s="715"/>
      <c r="CV45" s="715"/>
      <c r="CW45" s="715"/>
      <c r="CX45" s="715"/>
      <c r="CY45" s="716"/>
      <c r="CZ45" s="684">
        <v>5.4</v>
      </c>
      <c r="DA45" s="713"/>
      <c r="DB45" s="713"/>
      <c r="DC45" s="717"/>
      <c r="DD45" s="688">
        <v>390661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363</v>
      </c>
      <c r="CG46" s="677"/>
      <c r="CH46" s="677"/>
      <c r="CI46" s="677"/>
      <c r="CJ46" s="677"/>
      <c r="CK46" s="677"/>
      <c r="CL46" s="677"/>
      <c r="CM46" s="677"/>
      <c r="CN46" s="677"/>
      <c r="CO46" s="677"/>
      <c r="CP46" s="677"/>
      <c r="CQ46" s="678"/>
      <c r="CR46" s="679">
        <v>1662349</v>
      </c>
      <c r="CS46" s="680"/>
      <c r="CT46" s="680"/>
      <c r="CU46" s="680"/>
      <c r="CV46" s="680"/>
      <c r="CW46" s="680"/>
      <c r="CX46" s="680"/>
      <c r="CY46" s="681"/>
      <c r="CZ46" s="684">
        <v>4.7</v>
      </c>
      <c r="DA46" s="685"/>
      <c r="DB46" s="685"/>
      <c r="DC46" s="780"/>
      <c r="DD46" s="688">
        <v>945841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364</v>
      </c>
      <c r="CG47" s="677"/>
      <c r="CH47" s="677"/>
      <c r="CI47" s="677"/>
      <c r="CJ47" s="677"/>
      <c r="CK47" s="677"/>
      <c r="CL47" s="677"/>
      <c r="CM47" s="677"/>
      <c r="CN47" s="677"/>
      <c r="CO47" s="677"/>
      <c r="CP47" s="677"/>
      <c r="CQ47" s="678"/>
      <c r="CR47" s="679">
        <v>120387</v>
      </c>
      <c r="CS47" s="715"/>
      <c r="CT47" s="715"/>
      <c r="CU47" s="715"/>
      <c r="CV47" s="715"/>
      <c r="CW47" s="715"/>
      <c r="CX47" s="715"/>
      <c r="CY47" s="716"/>
      <c r="CZ47" s="684">
        <v>0.3</v>
      </c>
      <c r="DA47" s="713"/>
      <c r="DB47" s="713"/>
      <c r="DC47" s="717"/>
      <c r="DD47" s="688">
        <v>50640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365</v>
      </c>
      <c r="CG48" s="677"/>
      <c r="CH48" s="677"/>
      <c r="CI48" s="677"/>
      <c r="CJ48" s="677"/>
      <c r="CK48" s="677"/>
      <c r="CL48" s="677"/>
      <c r="CM48" s="677"/>
      <c r="CN48" s="677"/>
      <c r="CO48" s="677"/>
      <c r="CP48" s="677"/>
      <c r="CQ48" s="678"/>
      <c r="CR48" s="679" t="s">
        <v>355</v>
      </c>
      <c r="CS48" s="680"/>
      <c r="CT48" s="680"/>
      <c r="CU48" s="680"/>
      <c r="CV48" s="680"/>
      <c r="CW48" s="680"/>
      <c r="CX48" s="680"/>
      <c r="CY48" s="681"/>
      <c r="CZ48" s="684" t="s">
        <v>354</v>
      </c>
      <c r="DA48" s="685"/>
      <c r="DB48" s="685"/>
      <c r="DC48" s="780"/>
      <c r="DD48" s="688" t="s">
        <v>355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366</v>
      </c>
      <c r="CE49" s="725"/>
      <c r="CF49" s="725"/>
      <c r="CG49" s="725"/>
      <c r="CH49" s="725"/>
      <c r="CI49" s="725"/>
      <c r="CJ49" s="725"/>
      <c r="CK49" s="725"/>
      <c r="CL49" s="725"/>
      <c r="CM49" s="725"/>
      <c r="CN49" s="725"/>
      <c r="CO49" s="725"/>
      <c r="CP49" s="725"/>
      <c r="CQ49" s="726"/>
      <c r="CR49" s="759">
        <v>35517459</v>
      </c>
      <c r="CS49" s="749"/>
      <c r="CT49" s="749"/>
      <c r="CU49" s="749"/>
      <c r="CV49" s="749"/>
      <c r="CW49" s="749"/>
      <c r="CX49" s="749"/>
      <c r="CY49" s="781"/>
      <c r="CZ49" s="764">
        <v>100</v>
      </c>
      <c r="DA49" s="782"/>
      <c r="DB49" s="782"/>
      <c r="DC49" s="783"/>
      <c r="DD49" s="784">
        <v>22106339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PHCj4T4byMc+STpEgL2SNtRrSTTS9CwmxoUTfddaqV8xs62D9PgcxJOcJNh5QmH1C83MjI4v9O3y4jKQo2y29w==" saltValue="BgLxiM+8nRXuNvbt0tu1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389</v>
      </c>
      <c r="C7" s="812"/>
      <c r="D7" s="812"/>
      <c r="E7" s="812"/>
      <c r="F7" s="812"/>
      <c r="G7" s="812"/>
      <c r="H7" s="812"/>
      <c r="I7" s="812"/>
      <c r="J7" s="812"/>
      <c r="K7" s="812"/>
      <c r="L7" s="812"/>
      <c r="M7" s="812"/>
      <c r="N7" s="812"/>
      <c r="O7" s="812"/>
      <c r="P7" s="813"/>
      <c r="Q7" s="814">
        <v>36246</v>
      </c>
      <c r="R7" s="815"/>
      <c r="S7" s="815"/>
      <c r="T7" s="815"/>
      <c r="U7" s="815"/>
      <c r="V7" s="815">
        <v>35517</v>
      </c>
      <c r="W7" s="815"/>
      <c r="X7" s="815"/>
      <c r="Y7" s="815"/>
      <c r="Z7" s="815"/>
      <c r="AA7" s="815">
        <v>729</v>
      </c>
      <c r="AB7" s="815"/>
      <c r="AC7" s="815"/>
      <c r="AD7" s="815"/>
      <c r="AE7" s="816"/>
      <c r="AF7" s="817">
        <v>682</v>
      </c>
      <c r="AG7" s="818"/>
      <c r="AH7" s="818"/>
      <c r="AI7" s="818"/>
      <c r="AJ7" s="819"/>
      <c r="AK7" s="854">
        <v>2147</v>
      </c>
      <c r="AL7" s="855"/>
      <c r="AM7" s="855"/>
      <c r="AN7" s="855"/>
      <c r="AO7" s="855"/>
      <c r="AP7" s="855">
        <v>22436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577</v>
      </c>
      <c r="BT7" s="859"/>
      <c r="BU7" s="859"/>
      <c r="BV7" s="859"/>
      <c r="BW7" s="859"/>
      <c r="BX7" s="859"/>
      <c r="BY7" s="859"/>
      <c r="BZ7" s="859"/>
      <c r="CA7" s="859"/>
      <c r="CB7" s="859"/>
      <c r="CC7" s="859"/>
      <c r="CD7" s="859"/>
      <c r="CE7" s="859"/>
      <c r="CF7" s="859"/>
      <c r="CG7" s="860"/>
      <c r="CH7" s="851">
        <v>8</v>
      </c>
      <c r="CI7" s="852"/>
      <c r="CJ7" s="852"/>
      <c r="CK7" s="852"/>
      <c r="CL7" s="853"/>
      <c r="CM7" s="851">
        <v>154</v>
      </c>
      <c r="CN7" s="852"/>
      <c r="CO7" s="852"/>
      <c r="CP7" s="852"/>
      <c r="CQ7" s="853"/>
      <c r="CR7" s="851">
        <v>3</v>
      </c>
      <c r="CS7" s="852"/>
      <c r="CT7" s="852"/>
      <c r="CU7" s="852"/>
      <c r="CV7" s="853"/>
      <c r="CW7" s="851">
        <v>166</v>
      </c>
      <c r="CX7" s="852"/>
      <c r="CY7" s="852"/>
      <c r="CZ7" s="852"/>
      <c r="DA7" s="853"/>
      <c r="DB7" s="851" t="s">
        <v>576</v>
      </c>
      <c r="DC7" s="852"/>
      <c r="DD7" s="852"/>
      <c r="DE7" s="852"/>
      <c r="DF7" s="853"/>
      <c r="DG7" s="851" t="s">
        <v>576</v>
      </c>
      <c r="DH7" s="852"/>
      <c r="DI7" s="852"/>
      <c r="DJ7" s="852"/>
      <c r="DK7" s="853"/>
      <c r="DL7" s="851" t="s">
        <v>576</v>
      </c>
      <c r="DM7" s="852"/>
      <c r="DN7" s="852"/>
      <c r="DO7" s="852"/>
      <c r="DP7" s="853"/>
      <c r="DQ7" s="851" t="s">
        <v>576</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578</v>
      </c>
      <c r="BT8" s="849"/>
      <c r="BU8" s="849"/>
      <c r="BV8" s="849"/>
      <c r="BW8" s="849"/>
      <c r="BX8" s="849"/>
      <c r="BY8" s="849"/>
      <c r="BZ8" s="849"/>
      <c r="CA8" s="849"/>
      <c r="CB8" s="849"/>
      <c r="CC8" s="849"/>
      <c r="CD8" s="849"/>
      <c r="CE8" s="849"/>
      <c r="CF8" s="849"/>
      <c r="CG8" s="850"/>
      <c r="CH8" s="861">
        <v>1</v>
      </c>
      <c r="CI8" s="862"/>
      <c r="CJ8" s="862"/>
      <c r="CK8" s="862"/>
      <c r="CL8" s="863"/>
      <c r="CM8" s="861">
        <v>148</v>
      </c>
      <c r="CN8" s="862"/>
      <c r="CO8" s="862"/>
      <c r="CP8" s="862"/>
      <c r="CQ8" s="863"/>
      <c r="CR8" s="861">
        <v>100</v>
      </c>
      <c r="CS8" s="862"/>
      <c r="CT8" s="862"/>
      <c r="CU8" s="862"/>
      <c r="CV8" s="863"/>
      <c r="CW8" s="861" t="s">
        <v>582</v>
      </c>
      <c r="CX8" s="862"/>
      <c r="CY8" s="862"/>
      <c r="CZ8" s="862"/>
      <c r="DA8" s="863"/>
      <c r="DB8" s="861" t="s">
        <v>576</v>
      </c>
      <c r="DC8" s="862"/>
      <c r="DD8" s="862"/>
      <c r="DE8" s="862"/>
      <c r="DF8" s="863"/>
      <c r="DG8" s="861" t="s">
        <v>576</v>
      </c>
      <c r="DH8" s="862"/>
      <c r="DI8" s="862"/>
      <c r="DJ8" s="862"/>
      <c r="DK8" s="863"/>
      <c r="DL8" s="861" t="s">
        <v>576</v>
      </c>
      <c r="DM8" s="862"/>
      <c r="DN8" s="862"/>
      <c r="DO8" s="862"/>
      <c r="DP8" s="863"/>
      <c r="DQ8" s="861" t="s">
        <v>576</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579</v>
      </c>
      <c r="BT9" s="849"/>
      <c r="BU9" s="849"/>
      <c r="BV9" s="849"/>
      <c r="BW9" s="849"/>
      <c r="BX9" s="849"/>
      <c r="BY9" s="849"/>
      <c r="BZ9" s="849"/>
      <c r="CA9" s="849"/>
      <c r="CB9" s="849"/>
      <c r="CC9" s="849"/>
      <c r="CD9" s="849"/>
      <c r="CE9" s="849"/>
      <c r="CF9" s="849"/>
      <c r="CG9" s="850"/>
      <c r="CH9" s="861">
        <v>-2</v>
      </c>
      <c r="CI9" s="862"/>
      <c r="CJ9" s="862"/>
      <c r="CK9" s="862"/>
      <c r="CL9" s="863"/>
      <c r="CM9" s="861">
        <v>204</v>
      </c>
      <c r="CN9" s="862"/>
      <c r="CO9" s="862"/>
      <c r="CP9" s="862"/>
      <c r="CQ9" s="863"/>
      <c r="CR9" s="861">
        <v>200</v>
      </c>
      <c r="CS9" s="862"/>
      <c r="CT9" s="862"/>
      <c r="CU9" s="862"/>
      <c r="CV9" s="863"/>
      <c r="CW9" s="861">
        <v>17</v>
      </c>
      <c r="CX9" s="862"/>
      <c r="CY9" s="862"/>
      <c r="CZ9" s="862"/>
      <c r="DA9" s="863"/>
      <c r="DB9" s="861" t="s">
        <v>576</v>
      </c>
      <c r="DC9" s="862"/>
      <c r="DD9" s="862"/>
      <c r="DE9" s="862"/>
      <c r="DF9" s="863"/>
      <c r="DG9" s="861" t="s">
        <v>576</v>
      </c>
      <c r="DH9" s="862"/>
      <c r="DI9" s="862"/>
      <c r="DJ9" s="862"/>
      <c r="DK9" s="863"/>
      <c r="DL9" s="861" t="s">
        <v>576</v>
      </c>
      <c r="DM9" s="862"/>
      <c r="DN9" s="862"/>
      <c r="DO9" s="862"/>
      <c r="DP9" s="863"/>
      <c r="DQ9" s="861" t="s">
        <v>576</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580</v>
      </c>
      <c r="BS10" s="848" t="s">
        <v>581</v>
      </c>
      <c r="BT10" s="849"/>
      <c r="BU10" s="849"/>
      <c r="BV10" s="849"/>
      <c r="BW10" s="849"/>
      <c r="BX10" s="849"/>
      <c r="BY10" s="849"/>
      <c r="BZ10" s="849"/>
      <c r="CA10" s="849"/>
      <c r="CB10" s="849"/>
      <c r="CC10" s="849"/>
      <c r="CD10" s="849"/>
      <c r="CE10" s="849"/>
      <c r="CF10" s="849"/>
      <c r="CG10" s="850"/>
      <c r="CH10" s="861">
        <v>-5</v>
      </c>
      <c r="CI10" s="862"/>
      <c r="CJ10" s="862"/>
      <c r="CK10" s="862"/>
      <c r="CL10" s="863"/>
      <c r="CM10" s="861">
        <v>42</v>
      </c>
      <c r="CN10" s="862"/>
      <c r="CO10" s="862"/>
      <c r="CP10" s="862"/>
      <c r="CQ10" s="863"/>
      <c r="CR10" s="861">
        <v>5</v>
      </c>
      <c r="CS10" s="862"/>
      <c r="CT10" s="862"/>
      <c r="CU10" s="862"/>
      <c r="CV10" s="863"/>
      <c r="CW10" s="861" t="s">
        <v>576</v>
      </c>
      <c r="CX10" s="862"/>
      <c r="CY10" s="862"/>
      <c r="CZ10" s="862"/>
      <c r="DA10" s="863"/>
      <c r="DB10" s="861" t="s">
        <v>576</v>
      </c>
      <c r="DC10" s="862"/>
      <c r="DD10" s="862"/>
      <c r="DE10" s="862"/>
      <c r="DF10" s="863"/>
      <c r="DG10" s="861">
        <v>344</v>
      </c>
      <c r="DH10" s="862"/>
      <c r="DI10" s="862"/>
      <c r="DJ10" s="862"/>
      <c r="DK10" s="863"/>
      <c r="DL10" s="861" t="s">
        <v>576</v>
      </c>
      <c r="DM10" s="862"/>
      <c r="DN10" s="862"/>
      <c r="DO10" s="862"/>
      <c r="DP10" s="863"/>
      <c r="DQ10" s="861" t="s">
        <v>576</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v>36246</v>
      </c>
      <c r="R23" s="874"/>
      <c r="S23" s="874"/>
      <c r="T23" s="874"/>
      <c r="U23" s="874"/>
      <c r="V23" s="874">
        <v>35517</v>
      </c>
      <c r="W23" s="874"/>
      <c r="X23" s="874"/>
      <c r="Y23" s="874"/>
      <c r="Z23" s="874"/>
      <c r="AA23" s="874">
        <v>729</v>
      </c>
      <c r="AB23" s="874"/>
      <c r="AC23" s="874"/>
      <c r="AD23" s="874"/>
      <c r="AE23" s="875"/>
      <c r="AF23" s="876">
        <v>682</v>
      </c>
      <c r="AG23" s="874"/>
      <c r="AH23" s="874"/>
      <c r="AI23" s="874"/>
      <c r="AJ23" s="877"/>
      <c r="AK23" s="878"/>
      <c r="AL23" s="879"/>
      <c r="AM23" s="879"/>
      <c r="AN23" s="879"/>
      <c r="AO23" s="879"/>
      <c r="AP23" s="874">
        <v>22436</v>
      </c>
      <c r="AQ23" s="874"/>
      <c r="AR23" s="874"/>
      <c r="AS23" s="874"/>
      <c r="AT23" s="874"/>
      <c r="AU23" s="880"/>
      <c r="AV23" s="880"/>
      <c r="AW23" s="880"/>
      <c r="AX23" s="880"/>
      <c r="AY23" s="881"/>
      <c r="AZ23" s="889" t="s">
        <v>188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372</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8531</v>
      </c>
      <c r="R28" s="903"/>
      <c r="S28" s="903"/>
      <c r="T28" s="903"/>
      <c r="U28" s="903"/>
      <c r="V28" s="903">
        <v>8496</v>
      </c>
      <c r="W28" s="903"/>
      <c r="X28" s="903"/>
      <c r="Y28" s="903"/>
      <c r="Z28" s="903"/>
      <c r="AA28" s="903">
        <v>35</v>
      </c>
      <c r="AB28" s="903"/>
      <c r="AC28" s="903"/>
      <c r="AD28" s="903"/>
      <c r="AE28" s="904"/>
      <c r="AF28" s="905">
        <v>35</v>
      </c>
      <c r="AG28" s="903"/>
      <c r="AH28" s="903"/>
      <c r="AI28" s="903"/>
      <c r="AJ28" s="906"/>
      <c r="AK28" s="907">
        <v>911</v>
      </c>
      <c r="AL28" s="898"/>
      <c r="AM28" s="898"/>
      <c r="AN28" s="898"/>
      <c r="AO28" s="898"/>
      <c r="AP28" s="898" t="s">
        <v>576</v>
      </c>
      <c r="AQ28" s="898"/>
      <c r="AR28" s="898"/>
      <c r="AS28" s="898"/>
      <c r="AT28" s="898"/>
      <c r="AU28" s="898" t="s">
        <v>576</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5654</v>
      </c>
      <c r="R29" s="839"/>
      <c r="S29" s="839"/>
      <c r="T29" s="839"/>
      <c r="U29" s="839"/>
      <c r="V29" s="839">
        <v>5478</v>
      </c>
      <c r="W29" s="839"/>
      <c r="X29" s="839"/>
      <c r="Y29" s="839"/>
      <c r="Z29" s="839"/>
      <c r="AA29" s="839">
        <v>176</v>
      </c>
      <c r="AB29" s="839"/>
      <c r="AC29" s="839"/>
      <c r="AD29" s="839"/>
      <c r="AE29" s="840"/>
      <c r="AF29" s="841">
        <v>176</v>
      </c>
      <c r="AG29" s="842"/>
      <c r="AH29" s="842"/>
      <c r="AI29" s="842"/>
      <c r="AJ29" s="843"/>
      <c r="AK29" s="910">
        <v>889</v>
      </c>
      <c r="AL29" s="911"/>
      <c r="AM29" s="911"/>
      <c r="AN29" s="911"/>
      <c r="AO29" s="911"/>
      <c r="AP29" s="911" t="s">
        <v>576</v>
      </c>
      <c r="AQ29" s="911"/>
      <c r="AR29" s="911"/>
      <c r="AS29" s="911"/>
      <c r="AT29" s="911"/>
      <c r="AU29" s="911" t="s">
        <v>576</v>
      </c>
      <c r="AV29" s="911"/>
      <c r="AW29" s="911"/>
      <c r="AX29" s="911"/>
      <c r="AY29" s="911"/>
      <c r="AZ29" s="912" t="s">
        <v>576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52</v>
      </c>
      <c r="R30" s="839"/>
      <c r="S30" s="839"/>
      <c r="T30" s="839"/>
      <c r="U30" s="839"/>
      <c r="V30" s="839">
        <v>33</v>
      </c>
      <c r="W30" s="839"/>
      <c r="X30" s="839"/>
      <c r="Y30" s="839"/>
      <c r="Z30" s="839"/>
      <c r="AA30" s="839">
        <v>19</v>
      </c>
      <c r="AB30" s="839"/>
      <c r="AC30" s="839"/>
      <c r="AD30" s="839"/>
      <c r="AE30" s="840"/>
      <c r="AF30" s="841">
        <v>19</v>
      </c>
      <c r="AG30" s="842"/>
      <c r="AH30" s="842"/>
      <c r="AI30" s="842"/>
      <c r="AJ30" s="843"/>
      <c r="AK30" s="910">
        <v>19</v>
      </c>
      <c r="AL30" s="911"/>
      <c r="AM30" s="911"/>
      <c r="AN30" s="911"/>
      <c r="AO30" s="911"/>
      <c r="AP30" s="911" t="s">
        <v>576</v>
      </c>
      <c r="AQ30" s="911"/>
      <c r="AR30" s="911"/>
      <c r="AS30" s="911"/>
      <c r="AT30" s="911"/>
      <c r="AU30" s="911" t="s">
        <v>576</v>
      </c>
      <c r="AV30" s="911"/>
      <c r="AW30" s="911"/>
      <c r="AX30" s="911"/>
      <c r="AY30" s="911"/>
      <c r="AZ30" s="912" t="s">
        <v>576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1270</v>
      </c>
      <c r="R31" s="839"/>
      <c r="S31" s="839"/>
      <c r="T31" s="839"/>
      <c r="U31" s="839"/>
      <c r="V31" s="839">
        <v>1249</v>
      </c>
      <c r="W31" s="839"/>
      <c r="X31" s="839"/>
      <c r="Y31" s="839"/>
      <c r="Z31" s="839"/>
      <c r="AA31" s="839">
        <v>21</v>
      </c>
      <c r="AB31" s="839"/>
      <c r="AC31" s="839"/>
      <c r="AD31" s="839"/>
      <c r="AE31" s="840"/>
      <c r="AF31" s="841">
        <v>21</v>
      </c>
      <c r="AG31" s="842"/>
      <c r="AH31" s="842"/>
      <c r="AI31" s="842"/>
      <c r="AJ31" s="843"/>
      <c r="AK31" s="910">
        <v>263</v>
      </c>
      <c r="AL31" s="911"/>
      <c r="AM31" s="911"/>
      <c r="AN31" s="911"/>
      <c r="AO31" s="911"/>
      <c r="AP31" s="911" t="s">
        <v>576</v>
      </c>
      <c r="AQ31" s="911"/>
      <c r="AR31" s="911"/>
      <c r="AS31" s="911"/>
      <c r="AT31" s="911"/>
      <c r="AU31" s="911" t="s">
        <v>576</v>
      </c>
      <c r="AV31" s="911"/>
      <c r="AW31" s="911"/>
      <c r="AX31" s="911"/>
      <c r="AY31" s="911"/>
      <c r="AZ31" s="912" t="s">
        <v>576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2111</v>
      </c>
      <c r="R32" s="839"/>
      <c r="S32" s="839"/>
      <c r="T32" s="839"/>
      <c r="U32" s="839"/>
      <c r="V32" s="839">
        <v>1897</v>
      </c>
      <c r="W32" s="839"/>
      <c r="X32" s="839"/>
      <c r="Y32" s="839"/>
      <c r="Z32" s="839"/>
      <c r="AA32" s="839">
        <v>214</v>
      </c>
      <c r="AB32" s="839"/>
      <c r="AC32" s="839"/>
      <c r="AD32" s="839"/>
      <c r="AE32" s="840"/>
      <c r="AF32" s="841">
        <v>2348</v>
      </c>
      <c r="AG32" s="842"/>
      <c r="AH32" s="842"/>
      <c r="AI32" s="842"/>
      <c r="AJ32" s="843"/>
      <c r="AK32" s="910">
        <v>46</v>
      </c>
      <c r="AL32" s="911"/>
      <c r="AM32" s="911"/>
      <c r="AN32" s="911"/>
      <c r="AO32" s="911"/>
      <c r="AP32" s="911">
        <v>6977</v>
      </c>
      <c r="AQ32" s="911"/>
      <c r="AR32" s="911"/>
      <c r="AS32" s="911"/>
      <c r="AT32" s="911"/>
      <c r="AU32" s="911">
        <v>70</v>
      </c>
      <c r="AV32" s="911"/>
      <c r="AW32" s="911"/>
      <c r="AX32" s="911"/>
      <c r="AY32" s="911"/>
      <c r="AZ32" s="912" t="s">
        <v>576</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2171</v>
      </c>
      <c r="R33" s="839"/>
      <c r="S33" s="839"/>
      <c r="T33" s="839"/>
      <c r="U33" s="839"/>
      <c r="V33" s="839">
        <v>1883</v>
      </c>
      <c r="W33" s="839"/>
      <c r="X33" s="839"/>
      <c r="Y33" s="839"/>
      <c r="Z33" s="839"/>
      <c r="AA33" s="839">
        <v>288</v>
      </c>
      <c r="AB33" s="839"/>
      <c r="AC33" s="839"/>
      <c r="AD33" s="839"/>
      <c r="AE33" s="840"/>
      <c r="AF33" s="841">
        <v>969</v>
      </c>
      <c r="AG33" s="842"/>
      <c r="AH33" s="842"/>
      <c r="AI33" s="842"/>
      <c r="AJ33" s="843"/>
      <c r="AK33" s="910">
        <v>837</v>
      </c>
      <c r="AL33" s="911"/>
      <c r="AM33" s="911"/>
      <c r="AN33" s="911"/>
      <c r="AO33" s="911"/>
      <c r="AP33" s="911">
        <v>11173</v>
      </c>
      <c r="AQ33" s="911"/>
      <c r="AR33" s="911"/>
      <c r="AS33" s="911"/>
      <c r="AT33" s="911"/>
      <c r="AU33" s="911">
        <v>3620</v>
      </c>
      <c r="AV33" s="911"/>
      <c r="AW33" s="911"/>
      <c r="AX33" s="911"/>
      <c r="AY33" s="911"/>
      <c r="AZ33" s="912" t="s">
        <v>576</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3568</v>
      </c>
      <c r="AG63" s="922"/>
      <c r="AH63" s="922"/>
      <c r="AI63" s="922"/>
      <c r="AJ63" s="923"/>
      <c r="AK63" s="924"/>
      <c r="AL63" s="919"/>
      <c r="AM63" s="919"/>
      <c r="AN63" s="919"/>
      <c r="AO63" s="919"/>
      <c r="AP63" s="922">
        <v>18150</v>
      </c>
      <c r="AQ63" s="922"/>
      <c r="AR63" s="922"/>
      <c r="AS63" s="922"/>
      <c r="AT63" s="922"/>
      <c r="AU63" s="922">
        <v>3690</v>
      </c>
      <c r="AV63" s="922"/>
      <c r="AW63" s="922"/>
      <c r="AX63" s="922"/>
      <c r="AY63" s="922"/>
      <c r="AZ63" s="926"/>
      <c r="BA63" s="926"/>
      <c r="BB63" s="926"/>
      <c r="BC63" s="926"/>
      <c r="BD63" s="926"/>
      <c r="BE63" s="927" t="s">
        <v>576</v>
      </c>
      <c r="BF63" s="927"/>
      <c r="BG63" s="927"/>
      <c r="BH63" s="927"/>
      <c r="BI63" s="928"/>
      <c r="BJ63" s="929" t="s">
        <v>188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395</v>
      </c>
      <c r="R66" s="798"/>
      <c r="S66" s="798"/>
      <c r="T66" s="798"/>
      <c r="U66" s="799"/>
      <c r="V66" s="797" t="s">
        <v>396</v>
      </c>
      <c r="W66" s="798"/>
      <c r="X66" s="798"/>
      <c r="Y66" s="798"/>
      <c r="Z66" s="799"/>
      <c r="AA66" s="797" t="s">
        <v>397</v>
      </c>
      <c r="AB66" s="798"/>
      <c r="AC66" s="798"/>
      <c r="AD66" s="798"/>
      <c r="AE66" s="799"/>
      <c r="AF66" s="932" t="s">
        <v>398</v>
      </c>
      <c r="AG66" s="893"/>
      <c r="AH66" s="893"/>
      <c r="AI66" s="893"/>
      <c r="AJ66" s="933"/>
      <c r="AK66" s="797" t="s">
        <v>399</v>
      </c>
      <c r="AL66" s="821"/>
      <c r="AM66" s="821"/>
      <c r="AN66" s="821"/>
      <c r="AO66" s="822"/>
      <c r="AP66" s="797" t="s">
        <v>414</v>
      </c>
      <c r="AQ66" s="798"/>
      <c r="AR66" s="798"/>
      <c r="AS66" s="798"/>
      <c r="AT66" s="799"/>
      <c r="AU66" s="797" t="s">
        <v>415</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583</v>
      </c>
      <c r="C68" s="950"/>
      <c r="D68" s="950"/>
      <c r="E68" s="950"/>
      <c r="F68" s="950"/>
      <c r="G68" s="950"/>
      <c r="H68" s="950"/>
      <c r="I68" s="950"/>
      <c r="J68" s="950"/>
      <c r="K68" s="950"/>
      <c r="L68" s="950"/>
      <c r="M68" s="950"/>
      <c r="N68" s="950"/>
      <c r="O68" s="950"/>
      <c r="P68" s="951"/>
      <c r="Q68" s="952">
        <v>102</v>
      </c>
      <c r="R68" s="946"/>
      <c r="S68" s="946"/>
      <c r="T68" s="946"/>
      <c r="U68" s="946"/>
      <c r="V68" s="946">
        <v>101</v>
      </c>
      <c r="W68" s="946"/>
      <c r="X68" s="946"/>
      <c r="Y68" s="946"/>
      <c r="Z68" s="946"/>
      <c r="AA68" s="946">
        <v>1</v>
      </c>
      <c r="AB68" s="946"/>
      <c r="AC68" s="946"/>
      <c r="AD68" s="946"/>
      <c r="AE68" s="946"/>
      <c r="AF68" s="946">
        <v>1</v>
      </c>
      <c r="AG68" s="946"/>
      <c r="AH68" s="946"/>
      <c r="AI68" s="946"/>
      <c r="AJ68" s="946"/>
      <c r="AK68" s="946" t="s">
        <v>604</v>
      </c>
      <c r="AL68" s="946"/>
      <c r="AM68" s="946"/>
      <c r="AN68" s="946"/>
      <c r="AO68" s="946"/>
      <c r="AP68" s="946" t="s">
        <v>601</v>
      </c>
      <c r="AQ68" s="946"/>
      <c r="AR68" s="946"/>
      <c r="AS68" s="946"/>
      <c r="AT68" s="946"/>
      <c r="AU68" s="946" t="s">
        <v>601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584</v>
      </c>
      <c r="C69" s="954"/>
      <c r="D69" s="954"/>
      <c r="E69" s="954"/>
      <c r="F69" s="954"/>
      <c r="G69" s="954"/>
      <c r="H69" s="954"/>
      <c r="I69" s="954"/>
      <c r="J69" s="954"/>
      <c r="K69" s="954"/>
      <c r="L69" s="954"/>
      <c r="M69" s="954"/>
      <c r="N69" s="954"/>
      <c r="O69" s="954"/>
      <c r="P69" s="955"/>
      <c r="Q69" s="956">
        <v>11887</v>
      </c>
      <c r="R69" s="911"/>
      <c r="S69" s="911"/>
      <c r="T69" s="911"/>
      <c r="U69" s="911"/>
      <c r="V69" s="911">
        <v>11522</v>
      </c>
      <c r="W69" s="911"/>
      <c r="X69" s="911"/>
      <c r="Y69" s="911"/>
      <c r="Z69" s="911"/>
      <c r="AA69" s="911">
        <v>366</v>
      </c>
      <c r="AB69" s="911"/>
      <c r="AC69" s="911"/>
      <c r="AD69" s="911"/>
      <c r="AE69" s="911"/>
      <c r="AF69" s="911">
        <v>366</v>
      </c>
      <c r="AG69" s="911"/>
      <c r="AH69" s="911"/>
      <c r="AI69" s="911"/>
      <c r="AJ69" s="911"/>
      <c r="AK69" s="911" t="s">
        <v>601</v>
      </c>
      <c r="AL69" s="911"/>
      <c r="AM69" s="911"/>
      <c r="AN69" s="911"/>
      <c r="AO69" s="911"/>
      <c r="AP69" s="911" t="s">
        <v>601</v>
      </c>
      <c r="AQ69" s="911"/>
      <c r="AR69" s="911"/>
      <c r="AS69" s="911"/>
      <c r="AT69" s="911"/>
      <c r="AU69" s="911" t="s">
        <v>601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585</v>
      </c>
      <c r="C70" s="954"/>
      <c r="D70" s="954"/>
      <c r="E70" s="954"/>
      <c r="F70" s="954"/>
      <c r="G70" s="954"/>
      <c r="H70" s="954"/>
      <c r="I70" s="954"/>
      <c r="J70" s="954"/>
      <c r="K70" s="954"/>
      <c r="L70" s="954"/>
      <c r="M70" s="954"/>
      <c r="N70" s="954"/>
      <c r="O70" s="954"/>
      <c r="P70" s="955"/>
      <c r="Q70" s="956">
        <v>59</v>
      </c>
      <c r="R70" s="911"/>
      <c r="S70" s="911"/>
      <c r="T70" s="911"/>
      <c r="U70" s="911"/>
      <c r="V70" s="911">
        <v>59</v>
      </c>
      <c r="W70" s="911"/>
      <c r="X70" s="911"/>
      <c r="Y70" s="911"/>
      <c r="Z70" s="911"/>
      <c r="AA70" s="911" t="s">
        <v>601</v>
      </c>
      <c r="AB70" s="911"/>
      <c r="AC70" s="911"/>
      <c r="AD70" s="911"/>
      <c r="AE70" s="911"/>
      <c r="AF70" s="911" t="s">
        <v>601</v>
      </c>
      <c r="AG70" s="911"/>
      <c r="AH70" s="911"/>
      <c r="AI70" s="911"/>
      <c r="AJ70" s="911"/>
      <c r="AK70" s="911" t="s">
        <v>601</v>
      </c>
      <c r="AL70" s="911"/>
      <c r="AM70" s="911"/>
      <c r="AN70" s="911"/>
      <c r="AO70" s="911"/>
      <c r="AP70" s="911" t="s">
        <v>601</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586</v>
      </c>
      <c r="C71" s="954"/>
      <c r="D71" s="954"/>
      <c r="E71" s="954"/>
      <c r="F71" s="954"/>
      <c r="G71" s="954"/>
      <c r="H71" s="954"/>
      <c r="I71" s="954"/>
      <c r="J71" s="954"/>
      <c r="K71" s="954"/>
      <c r="L71" s="954"/>
      <c r="M71" s="954"/>
      <c r="N71" s="954"/>
      <c r="O71" s="954"/>
      <c r="P71" s="955"/>
      <c r="Q71" s="956">
        <v>41</v>
      </c>
      <c r="R71" s="911"/>
      <c r="S71" s="911"/>
      <c r="T71" s="911"/>
      <c r="U71" s="911"/>
      <c r="V71" s="911">
        <v>38</v>
      </c>
      <c r="W71" s="911"/>
      <c r="X71" s="911"/>
      <c r="Y71" s="911"/>
      <c r="Z71" s="911"/>
      <c r="AA71" s="911">
        <v>2</v>
      </c>
      <c r="AB71" s="911"/>
      <c r="AC71" s="911"/>
      <c r="AD71" s="911"/>
      <c r="AE71" s="911"/>
      <c r="AF71" s="911">
        <v>2</v>
      </c>
      <c r="AG71" s="911"/>
      <c r="AH71" s="911"/>
      <c r="AI71" s="911"/>
      <c r="AJ71" s="911"/>
      <c r="AK71" s="911" t="s">
        <v>601</v>
      </c>
      <c r="AL71" s="911"/>
      <c r="AM71" s="911"/>
      <c r="AN71" s="911"/>
      <c r="AO71" s="911"/>
      <c r="AP71" s="911">
        <v>23</v>
      </c>
      <c r="AQ71" s="911"/>
      <c r="AR71" s="911"/>
      <c r="AS71" s="911"/>
      <c r="AT71" s="911"/>
      <c r="AU71" s="911">
        <v>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587</v>
      </c>
      <c r="C72" s="954"/>
      <c r="D72" s="954"/>
      <c r="E72" s="954"/>
      <c r="F72" s="954"/>
      <c r="G72" s="954"/>
      <c r="H72" s="954"/>
      <c r="I72" s="954"/>
      <c r="J72" s="954"/>
      <c r="K72" s="954"/>
      <c r="L72" s="954"/>
      <c r="M72" s="954"/>
      <c r="N72" s="954"/>
      <c r="O72" s="954"/>
      <c r="P72" s="955"/>
      <c r="Q72" s="956">
        <v>1</v>
      </c>
      <c r="R72" s="911"/>
      <c r="S72" s="911"/>
      <c r="T72" s="911"/>
      <c r="U72" s="911"/>
      <c r="V72" s="911">
        <v>1</v>
      </c>
      <c r="W72" s="911"/>
      <c r="X72" s="911"/>
      <c r="Y72" s="911"/>
      <c r="Z72" s="911"/>
      <c r="AA72" s="911">
        <v>1</v>
      </c>
      <c r="AB72" s="911"/>
      <c r="AC72" s="911"/>
      <c r="AD72" s="911"/>
      <c r="AE72" s="911"/>
      <c r="AF72" s="911">
        <v>1</v>
      </c>
      <c r="AG72" s="911"/>
      <c r="AH72" s="911"/>
      <c r="AI72" s="911"/>
      <c r="AJ72" s="911"/>
      <c r="AK72" s="911" t="s">
        <v>601</v>
      </c>
      <c r="AL72" s="911"/>
      <c r="AM72" s="911"/>
      <c r="AN72" s="911"/>
      <c r="AO72" s="911"/>
      <c r="AP72" s="911" t="s">
        <v>601</v>
      </c>
      <c r="AQ72" s="911"/>
      <c r="AR72" s="911"/>
      <c r="AS72" s="911"/>
      <c r="AT72" s="911"/>
      <c r="AU72" s="911" t="s">
        <v>601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588</v>
      </c>
      <c r="C73" s="954"/>
      <c r="D73" s="954"/>
      <c r="E73" s="954"/>
      <c r="F73" s="954"/>
      <c r="G73" s="954"/>
      <c r="H73" s="954"/>
      <c r="I73" s="954"/>
      <c r="J73" s="954"/>
      <c r="K73" s="954"/>
      <c r="L73" s="954"/>
      <c r="M73" s="954"/>
      <c r="N73" s="954"/>
      <c r="O73" s="954"/>
      <c r="P73" s="955"/>
      <c r="Q73" s="956">
        <v>2736</v>
      </c>
      <c r="R73" s="911"/>
      <c r="S73" s="911"/>
      <c r="T73" s="911"/>
      <c r="U73" s="911"/>
      <c r="V73" s="911">
        <v>2711</v>
      </c>
      <c r="W73" s="911"/>
      <c r="X73" s="911"/>
      <c r="Y73" s="911"/>
      <c r="Z73" s="911"/>
      <c r="AA73" s="911">
        <v>25</v>
      </c>
      <c r="AB73" s="911"/>
      <c r="AC73" s="911"/>
      <c r="AD73" s="911"/>
      <c r="AE73" s="911"/>
      <c r="AF73" s="911">
        <v>25</v>
      </c>
      <c r="AG73" s="911"/>
      <c r="AH73" s="911"/>
      <c r="AI73" s="911"/>
      <c r="AJ73" s="911"/>
      <c r="AK73" s="911">
        <v>100</v>
      </c>
      <c r="AL73" s="911"/>
      <c r="AM73" s="911"/>
      <c r="AN73" s="911"/>
      <c r="AO73" s="911"/>
      <c r="AP73" s="911">
        <v>1080</v>
      </c>
      <c r="AQ73" s="911"/>
      <c r="AR73" s="911"/>
      <c r="AS73" s="911"/>
      <c r="AT73" s="911"/>
      <c r="AU73" s="911">
        <v>384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589</v>
      </c>
      <c r="C74" s="954"/>
      <c r="D74" s="954"/>
      <c r="E74" s="954"/>
      <c r="F74" s="954"/>
      <c r="G74" s="954"/>
      <c r="H74" s="954"/>
      <c r="I74" s="954"/>
      <c r="J74" s="954"/>
      <c r="K74" s="954"/>
      <c r="L74" s="954"/>
      <c r="M74" s="954"/>
      <c r="N74" s="954"/>
      <c r="O74" s="954"/>
      <c r="P74" s="955"/>
      <c r="Q74" s="956">
        <v>789</v>
      </c>
      <c r="R74" s="911"/>
      <c r="S74" s="911"/>
      <c r="T74" s="911"/>
      <c r="U74" s="911"/>
      <c r="V74" s="911">
        <v>765</v>
      </c>
      <c r="W74" s="911"/>
      <c r="X74" s="911"/>
      <c r="Y74" s="911"/>
      <c r="Z74" s="911"/>
      <c r="AA74" s="911">
        <v>24</v>
      </c>
      <c r="AB74" s="911"/>
      <c r="AC74" s="911"/>
      <c r="AD74" s="911"/>
      <c r="AE74" s="911"/>
      <c r="AF74" s="911">
        <v>24</v>
      </c>
      <c r="AG74" s="911"/>
      <c r="AH74" s="911"/>
      <c r="AI74" s="911"/>
      <c r="AJ74" s="911"/>
      <c r="AK74" s="911">
        <v>106</v>
      </c>
      <c r="AL74" s="911"/>
      <c r="AM74" s="911"/>
      <c r="AN74" s="911"/>
      <c r="AO74" s="911"/>
      <c r="AP74" s="911">
        <v>482</v>
      </c>
      <c r="AQ74" s="911"/>
      <c r="AR74" s="911"/>
      <c r="AS74" s="911"/>
      <c r="AT74" s="911"/>
      <c r="AU74" s="911">
        <v>273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590</v>
      </c>
      <c r="C75" s="954"/>
      <c r="D75" s="954"/>
      <c r="E75" s="954"/>
      <c r="F75" s="954"/>
      <c r="G75" s="954"/>
      <c r="H75" s="954"/>
      <c r="I75" s="954"/>
      <c r="J75" s="954"/>
      <c r="K75" s="954"/>
      <c r="L75" s="954"/>
      <c r="M75" s="954"/>
      <c r="N75" s="954"/>
      <c r="O75" s="954"/>
      <c r="P75" s="955"/>
      <c r="Q75" s="959">
        <v>291</v>
      </c>
      <c r="R75" s="960"/>
      <c r="S75" s="960"/>
      <c r="T75" s="960"/>
      <c r="U75" s="910"/>
      <c r="V75" s="961">
        <v>277</v>
      </c>
      <c r="W75" s="960"/>
      <c r="X75" s="960"/>
      <c r="Y75" s="960"/>
      <c r="Z75" s="910"/>
      <c r="AA75" s="961">
        <v>13</v>
      </c>
      <c r="AB75" s="960"/>
      <c r="AC75" s="960"/>
      <c r="AD75" s="960"/>
      <c r="AE75" s="910"/>
      <c r="AF75" s="961">
        <v>13</v>
      </c>
      <c r="AG75" s="960"/>
      <c r="AH75" s="960"/>
      <c r="AI75" s="960"/>
      <c r="AJ75" s="910"/>
      <c r="AK75" s="961">
        <v>90</v>
      </c>
      <c r="AL75" s="960"/>
      <c r="AM75" s="960"/>
      <c r="AN75" s="960"/>
      <c r="AO75" s="910"/>
      <c r="AP75" s="961" t="s">
        <v>601</v>
      </c>
      <c r="AQ75" s="960"/>
      <c r="AR75" s="960"/>
      <c r="AS75" s="960"/>
      <c r="AT75" s="910"/>
      <c r="AU75" s="961" t="s">
        <v>601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591</v>
      </c>
      <c r="C76" s="954"/>
      <c r="D76" s="954"/>
      <c r="E76" s="954"/>
      <c r="F76" s="954"/>
      <c r="G76" s="954"/>
      <c r="H76" s="954"/>
      <c r="I76" s="954"/>
      <c r="J76" s="954"/>
      <c r="K76" s="954"/>
      <c r="L76" s="954"/>
      <c r="M76" s="954"/>
      <c r="N76" s="954"/>
      <c r="O76" s="954"/>
      <c r="P76" s="955"/>
      <c r="Q76" s="959">
        <v>66</v>
      </c>
      <c r="R76" s="960"/>
      <c r="S76" s="960"/>
      <c r="T76" s="960"/>
      <c r="U76" s="910"/>
      <c r="V76" s="961">
        <v>66</v>
      </c>
      <c r="W76" s="960"/>
      <c r="X76" s="960"/>
      <c r="Y76" s="960"/>
      <c r="Z76" s="910"/>
      <c r="AA76" s="961" t="s">
        <v>601</v>
      </c>
      <c r="AB76" s="960"/>
      <c r="AC76" s="960"/>
      <c r="AD76" s="960"/>
      <c r="AE76" s="910"/>
      <c r="AF76" s="961" t="s">
        <v>601</v>
      </c>
      <c r="AG76" s="960"/>
      <c r="AH76" s="960"/>
      <c r="AI76" s="960"/>
      <c r="AJ76" s="910"/>
      <c r="AK76" s="961" t="s">
        <v>601</v>
      </c>
      <c r="AL76" s="960"/>
      <c r="AM76" s="960"/>
      <c r="AN76" s="960"/>
      <c r="AO76" s="910"/>
      <c r="AP76" s="961" t="s">
        <v>601</v>
      </c>
      <c r="AQ76" s="960"/>
      <c r="AR76" s="960"/>
      <c r="AS76" s="960"/>
      <c r="AT76" s="910"/>
      <c r="AU76" s="961" t="s">
        <v>601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592</v>
      </c>
      <c r="C77" s="954"/>
      <c r="D77" s="954"/>
      <c r="E77" s="954"/>
      <c r="F77" s="954"/>
      <c r="G77" s="954"/>
      <c r="H77" s="954"/>
      <c r="I77" s="954"/>
      <c r="J77" s="954"/>
      <c r="K77" s="954"/>
      <c r="L77" s="954"/>
      <c r="M77" s="954"/>
      <c r="N77" s="954"/>
      <c r="O77" s="954"/>
      <c r="P77" s="955"/>
      <c r="Q77" s="959">
        <v>597</v>
      </c>
      <c r="R77" s="960"/>
      <c r="S77" s="960"/>
      <c r="T77" s="960"/>
      <c r="U77" s="910"/>
      <c r="V77" s="961">
        <v>531</v>
      </c>
      <c r="W77" s="960"/>
      <c r="X77" s="960"/>
      <c r="Y77" s="960"/>
      <c r="Z77" s="910"/>
      <c r="AA77" s="961">
        <v>66</v>
      </c>
      <c r="AB77" s="960"/>
      <c r="AC77" s="960"/>
      <c r="AD77" s="960"/>
      <c r="AE77" s="910"/>
      <c r="AF77" s="961">
        <v>66</v>
      </c>
      <c r="AG77" s="960"/>
      <c r="AH77" s="960"/>
      <c r="AI77" s="960"/>
      <c r="AJ77" s="910"/>
      <c r="AK77" s="961" t="s">
        <v>601</v>
      </c>
      <c r="AL77" s="960"/>
      <c r="AM77" s="960"/>
      <c r="AN77" s="960"/>
      <c r="AO77" s="910"/>
      <c r="AP77" s="961" t="s">
        <v>601</v>
      </c>
      <c r="AQ77" s="960"/>
      <c r="AR77" s="960"/>
      <c r="AS77" s="960"/>
      <c r="AT77" s="910"/>
      <c r="AU77" s="961" t="s">
        <v>601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593</v>
      </c>
      <c r="C78" s="954"/>
      <c r="D78" s="954"/>
      <c r="E78" s="954"/>
      <c r="F78" s="954"/>
      <c r="G78" s="954"/>
      <c r="H78" s="954"/>
      <c r="I78" s="954"/>
      <c r="J78" s="954"/>
      <c r="K78" s="954"/>
      <c r="L78" s="954"/>
      <c r="M78" s="954"/>
      <c r="N78" s="954"/>
      <c r="O78" s="954"/>
      <c r="P78" s="955"/>
      <c r="Q78" s="956">
        <v>303</v>
      </c>
      <c r="R78" s="911"/>
      <c r="S78" s="911"/>
      <c r="T78" s="911"/>
      <c r="U78" s="911"/>
      <c r="V78" s="911">
        <v>279</v>
      </c>
      <c r="W78" s="911"/>
      <c r="X78" s="911"/>
      <c r="Y78" s="911"/>
      <c r="Z78" s="911"/>
      <c r="AA78" s="911">
        <v>24</v>
      </c>
      <c r="AB78" s="911"/>
      <c r="AC78" s="911"/>
      <c r="AD78" s="911"/>
      <c r="AE78" s="911"/>
      <c r="AF78" s="911">
        <v>24</v>
      </c>
      <c r="AG78" s="911"/>
      <c r="AH78" s="911"/>
      <c r="AI78" s="911"/>
      <c r="AJ78" s="911"/>
      <c r="AK78" s="911" t="s">
        <v>601</v>
      </c>
      <c r="AL78" s="911"/>
      <c r="AM78" s="911"/>
      <c r="AN78" s="911"/>
      <c r="AO78" s="911"/>
      <c r="AP78" s="911" t="s">
        <v>601</v>
      </c>
      <c r="AQ78" s="911"/>
      <c r="AR78" s="911"/>
      <c r="AS78" s="911"/>
      <c r="AT78" s="911"/>
      <c r="AU78" s="911" t="s">
        <v>605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594</v>
      </c>
      <c r="C79" s="954"/>
      <c r="D79" s="954"/>
      <c r="E79" s="954"/>
      <c r="F79" s="954"/>
      <c r="G79" s="954"/>
      <c r="H79" s="954"/>
      <c r="I79" s="954"/>
      <c r="J79" s="954"/>
      <c r="K79" s="954"/>
      <c r="L79" s="954"/>
      <c r="M79" s="954"/>
      <c r="N79" s="954"/>
      <c r="O79" s="954"/>
      <c r="P79" s="955"/>
      <c r="Q79" s="956">
        <v>199</v>
      </c>
      <c r="R79" s="911"/>
      <c r="S79" s="911"/>
      <c r="T79" s="911"/>
      <c r="U79" s="911"/>
      <c r="V79" s="911">
        <v>176</v>
      </c>
      <c r="W79" s="911"/>
      <c r="X79" s="911"/>
      <c r="Y79" s="911"/>
      <c r="Z79" s="911"/>
      <c r="AA79" s="911">
        <v>22</v>
      </c>
      <c r="AB79" s="911"/>
      <c r="AC79" s="911"/>
      <c r="AD79" s="911"/>
      <c r="AE79" s="911"/>
      <c r="AF79" s="911">
        <v>22</v>
      </c>
      <c r="AG79" s="911"/>
      <c r="AH79" s="911"/>
      <c r="AI79" s="911"/>
      <c r="AJ79" s="911"/>
      <c r="AK79" s="911">
        <v>49</v>
      </c>
      <c r="AL79" s="911"/>
      <c r="AM79" s="911"/>
      <c r="AN79" s="911"/>
      <c r="AO79" s="911"/>
      <c r="AP79" s="911" t="s">
        <v>601</v>
      </c>
      <c r="AQ79" s="911"/>
      <c r="AR79" s="911"/>
      <c r="AS79" s="911"/>
      <c r="AT79" s="911"/>
      <c r="AU79" s="911" t="s">
        <v>601</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595</v>
      </c>
      <c r="C80" s="954"/>
      <c r="D80" s="954"/>
      <c r="E80" s="954"/>
      <c r="F80" s="954"/>
      <c r="G80" s="954"/>
      <c r="H80" s="954"/>
      <c r="I80" s="954"/>
      <c r="J80" s="954"/>
      <c r="K80" s="954"/>
      <c r="L80" s="954"/>
      <c r="M80" s="954"/>
      <c r="N80" s="954"/>
      <c r="O80" s="954"/>
      <c r="P80" s="955"/>
      <c r="Q80" s="956">
        <v>28</v>
      </c>
      <c r="R80" s="911"/>
      <c r="S80" s="911"/>
      <c r="T80" s="911"/>
      <c r="U80" s="911"/>
      <c r="V80" s="911">
        <v>28</v>
      </c>
      <c r="W80" s="911"/>
      <c r="X80" s="911"/>
      <c r="Y80" s="911"/>
      <c r="Z80" s="911"/>
      <c r="AA80" s="911" t="s">
        <v>601</v>
      </c>
      <c r="AB80" s="911"/>
      <c r="AC80" s="911"/>
      <c r="AD80" s="911"/>
      <c r="AE80" s="911"/>
      <c r="AF80" s="911" t="s">
        <v>601</v>
      </c>
      <c r="AG80" s="911"/>
      <c r="AH80" s="911"/>
      <c r="AI80" s="911"/>
      <c r="AJ80" s="911"/>
      <c r="AK80" s="911">
        <v>26</v>
      </c>
      <c r="AL80" s="911"/>
      <c r="AM80" s="911"/>
      <c r="AN80" s="911"/>
      <c r="AO80" s="911"/>
      <c r="AP80" s="911" t="s">
        <v>601</v>
      </c>
      <c r="AQ80" s="911"/>
      <c r="AR80" s="911"/>
      <c r="AS80" s="911"/>
      <c r="AT80" s="911"/>
      <c r="AU80" s="911" t="s">
        <v>601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596</v>
      </c>
      <c r="C81" s="954"/>
      <c r="D81" s="954"/>
      <c r="E81" s="954"/>
      <c r="F81" s="954"/>
      <c r="G81" s="954"/>
      <c r="H81" s="954"/>
      <c r="I81" s="954"/>
      <c r="J81" s="954"/>
      <c r="K81" s="954"/>
      <c r="L81" s="954"/>
      <c r="M81" s="954"/>
      <c r="N81" s="954"/>
      <c r="O81" s="954"/>
      <c r="P81" s="955"/>
      <c r="Q81" s="956">
        <v>3688</v>
      </c>
      <c r="R81" s="911"/>
      <c r="S81" s="911"/>
      <c r="T81" s="911"/>
      <c r="U81" s="911"/>
      <c r="V81" s="911">
        <v>3688</v>
      </c>
      <c r="W81" s="911"/>
      <c r="X81" s="911"/>
      <c r="Y81" s="911"/>
      <c r="Z81" s="911"/>
      <c r="AA81" s="911" t="s">
        <v>601</v>
      </c>
      <c r="AB81" s="911"/>
      <c r="AC81" s="911"/>
      <c r="AD81" s="911"/>
      <c r="AE81" s="911"/>
      <c r="AF81" s="911" t="s">
        <v>601</v>
      </c>
      <c r="AG81" s="911"/>
      <c r="AH81" s="911"/>
      <c r="AI81" s="911"/>
      <c r="AJ81" s="911"/>
      <c r="AK81" s="911" t="s">
        <v>601</v>
      </c>
      <c r="AL81" s="911"/>
      <c r="AM81" s="911"/>
      <c r="AN81" s="911"/>
      <c r="AO81" s="911"/>
      <c r="AP81" s="911" t="s">
        <v>601</v>
      </c>
      <c r="AQ81" s="911"/>
      <c r="AR81" s="911"/>
      <c r="AS81" s="911"/>
      <c r="AT81" s="911"/>
      <c r="AU81" s="911" t="s">
        <v>601</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t="s">
        <v>597</v>
      </c>
      <c r="C82" s="954"/>
      <c r="D82" s="954"/>
      <c r="E82" s="954"/>
      <c r="F82" s="954"/>
      <c r="G82" s="954"/>
      <c r="H82" s="954"/>
      <c r="I82" s="954"/>
      <c r="J82" s="954"/>
      <c r="K82" s="954"/>
      <c r="L82" s="954"/>
      <c r="M82" s="954"/>
      <c r="N82" s="954"/>
      <c r="O82" s="954"/>
      <c r="P82" s="955"/>
      <c r="Q82" s="956">
        <v>3211</v>
      </c>
      <c r="R82" s="911"/>
      <c r="S82" s="911"/>
      <c r="T82" s="911"/>
      <c r="U82" s="911"/>
      <c r="V82" s="911">
        <v>3081</v>
      </c>
      <c r="W82" s="911"/>
      <c r="X82" s="911"/>
      <c r="Y82" s="911"/>
      <c r="Z82" s="911"/>
      <c r="AA82" s="911">
        <v>130</v>
      </c>
      <c r="AB82" s="911"/>
      <c r="AC82" s="911"/>
      <c r="AD82" s="911"/>
      <c r="AE82" s="911"/>
      <c r="AF82" s="911">
        <v>130</v>
      </c>
      <c r="AG82" s="911"/>
      <c r="AH82" s="911"/>
      <c r="AI82" s="911"/>
      <c r="AJ82" s="911"/>
      <c r="AK82" s="911">
        <v>1046</v>
      </c>
      <c r="AL82" s="911"/>
      <c r="AM82" s="911"/>
      <c r="AN82" s="911"/>
      <c r="AO82" s="911"/>
      <c r="AP82" s="911">
        <v>14538</v>
      </c>
      <c r="AQ82" s="911"/>
      <c r="AR82" s="911"/>
      <c r="AS82" s="911"/>
      <c r="AT82" s="911"/>
      <c r="AU82" s="911">
        <v>3082</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t="s">
        <v>598</v>
      </c>
      <c r="C83" s="954"/>
      <c r="D83" s="954"/>
      <c r="E83" s="954"/>
      <c r="F83" s="954"/>
      <c r="G83" s="954"/>
      <c r="H83" s="954"/>
      <c r="I83" s="954"/>
      <c r="J83" s="954"/>
      <c r="K83" s="954"/>
      <c r="L83" s="954"/>
      <c r="M83" s="954"/>
      <c r="N83" s="954"/>
      <c r="O83" s="954"/>
      <c r="P83" s="955"/>
      <c r="Q83" s="956">
        <v>244</v>
      </c>
      <c r="R83" s="911"/>
      <c r="S83" s="911"/>
      <c r="T83" s="911"/>
      <c r="U83" s="911"/>
      <c r="V83" s="911">
        <v>231</v>
      </c>
      <c r="W83" s="911"/>
      <c r="X83" s="911"/>
      <c r="Y83" s="911"/>
      <c r="Z83" s="911"/>
      <c r="AA83" s="911">
        <v>13</v>
      </c>
      <c r="AB83" s="911"/>
      <c r="AC83" s="911"/>
      <c r="AD83" s="911"/>
      <c r="AE83" s="911"/>
      <c r="AF83" s="911">
        <v>13</v>
      </c>
      <c r="AG83" s="911"/>
      <c r="AH83" s="911"/>
      <c r="AI83" s="911"/>
      <c r="AJ83" s="911"/>
      <c r="AK83" s="911">
        <v>36</v>
      </c>
      <c r="AL83" s="911"/>
      <c r="AM83" s="911"/>
      <c r="AN83" s="911"/>
      <c r="AO83" s="911"/>
      <c r="AP83" s="911" t="s">
        <v>602</v>
      </c>
      <c r="AQ83" s="911"/>
      <c r="AR83" s="911"/>
      <c r="AS83" s="911"/>
      <c r="AT83" s="911"/>
      <c r="AU83" s="911" t="s">
        <v>602</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t="s">
        <v>599</v>
      </c>
      <c r="C84" s="954"/>
      <c r="D84" s="954"/>
      <c r="E84" s="954"/>
      <c r="F84" s="954"/>
      <c r="G84" s="954"/>
      <c r="H84" s="954"/>
      <c r="I84" s="954"/>
      <c r="J84" s="954"/>
      <c r="K84" s="954"/>
      <c r="L84" s="954"/>
      <c r="M84" s="954"/>
      <c r="N84" s="954"/>
      <c r="O84" s="954"/>
      <c r="P84" s="955"/>
      <c r="Q84" s="956">
        <v>767604</v>
      </c>
      <c r="R84" s="911"/>
      <c r="S84" s="911"/>
      <c r="T84" s="911"/>
      <c r="U84" s="911"/>
      <c r="V84" s="911">
        <v>751444</v>
      </c>
      <c r="W84" s="911"/>
      <c r="X84" s="911"/>
      <c r="Y84" s="911"/>
      <c r="Z84" s="911"/>
      <c r="AA84" s="911">
        <v>16160</v>
      </c>
      <c r="AB84" s="911"/>
      <c r="AC84" s="911"/>
      <c r="AD84" s="911"/>
      <c r="AE84" s="911"/>
      <c r="AF84" s="911">
        <v>16160</v>
      </c>
      <c r="AG84" s="911"/>
      <c r="AH84" s="911"/>
      <c r="AI84" s="911"/>
      <c r="AJ84" s="911"/>
      <c r="AK84" s="911" t="s">
        <v>602</v>
      </c>
      <c r="AL84" s="911"/>
      <c r="AM84" s="911"/>
      <c r="AN84" s="911"/>
      <c r="AO84" s="911"/>
      <c r="AP84" s="911" t="s">
        <v>602</v>
      </c>
      <c r="AQ84" s="911"/>
      <c r="AR84" s="911"/>
      <c r="AS84" s="911"/>
      <c r="AT84" s="911"/>
      <c r="AU84" s="911" t="s">
        <v>602</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t="s">
        <v>600</v>
      </c>
      <c r="C85" s="954"/>
      <c r="D85" s="954"/>
      <c r="E85" s="954"/>
      <c r="F85" s="954"/>
      <c r="G85" s="954"/>
      <c r="H85" s="954"/>
      <c r="I85" s="954"/>
      <c r="J85" s="954"/>
      <c r="K85" s="954"/>
      <c r="L85" s="954"/>
      <c r="M85" s="954"/>
      <c r="N85" s="954"/>
      <c r="O85" s="954"/>
      <c r="P85" s="955"/>
      <c r="Q85" s="956">
        <v>11585</v>
      </c>
      <c r="R85" s="911"/>
      <c r="S85" s="911"/>
      <c r="T85" s="911"/>
      <c r="U85" s="911"/>
      <c r="V85" s="911">
        <v>9941</v>
      </c>
      <c r="W85" s="911"/>
      <c r="X85" s="911"/>
      <c r="Y85" s="911"/>
      <c r="Z85" s="911"/>
      <c r="AA85" s="911">
        <v>1644</v>
      </c>
      <c r="AB85" s="911"/>
      <c r="AC85" s="911"/>
      <c r="AD85" s="911"/>
      <c r="AE85" s="911"/>
      <c r="AF85" s="911">
        <v>9211</v>
      </c>
      <c r="AG85" s="911"/>
      <c r="AH85" s="911"/>
      <c r="AI85" s="911"/>
      <c r="AJ85" s="911"/>
      <c r="AK85" s="911" t="s">
        <v>602</v>
      </c>
      <c r="AL85" s="911"/>
      <c r="AM85" s="911"/>
      <c r="AN85" s="911"/>
      <c r="AO85" s="911"/>
      <c r="AP85" s="911">
        <v>15645</v>
      </c>
      <c r="AQ85" s="911"/>
      <c r="AR85" s="911"/>
      <c r="AS85" s="911"/>
      <c r="AT85" s="911"/>
      <c r="AU85" s="911" t="s">
        <v>604</v>
      </c>
      <c r="AV85" s="911"/>
      <c r="AW85" s="911"/>
      <c r="AX85" s="911"/>
      <c r="AY85" s="911"/>
      <c r="AZ85" s="957" t="s">
        <v>603</v>
      </c>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26058</v>
      </c>
      <c r="AG88" s="922"/>
      <c r="AH88" s="922"/>
      <c r="AI88" s="922"/>
      <c r="AJ88" s="922"/>
      <c r="AK88" s="919"/>
      <c r="AL88" s="919"/>
      <c r="AM88" s="919"/>
      <c r="AN88" s="919"/>
      <c r="AO88" s="919"/>
      <c r="AP88" s="922">
        <f>SUM(AP68:AT87)</f>
        <v>31768</v>
      </c>
      <c r="AQ88" s="922"/>
      <c r="AR88" s="922"/>
      <c r="AS88" s="922"/>
      <c r="AT88" s="922"/>
      <c r="AU88" s="922">
        <f>SUM(AU68:AY87)</f>
        <v>3744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308</v>
      </c>
      <c r="CS102" s="930"/>
      <c r="CT102" s="930"/>
      <c r="CU102" s="930"/>
      <c r="CV102" s="973"/>
      <c r="CW102" s="972">
        <v>183</v>
      </c>
      <c r="CX102" s="930"/>
      <c r="CY102" s="930"/>
      <c r="CZ102" s="930"/>
      <c r="DA102" s="973"/>
      <c r="DB102" s="972" t="s">
        <v>576</v>
      </c>
      <c r="DC102" s="930"/>
      <c r="DD102" s="930"/>
      <c r="DE102" s="930"/>
      <c r="DF102" s="973"/>
      <c r="DG102" s="972">
        <v>344</v>
      </c>
      <c r="DH102" s="930"/>
      <c r="DI102" s="930"/>
      <c r="DJ102" s="930"/>
      <c r="DK102" s="973"/>
      <c r="DL102" s="972" t="s">
        <v>576</v>
      </c>
      <c r="DM102" s="930"/>
      <c r="DN102" s="930"/>
      <c r="DO102" s="930"/>
      <c r="DP102" s="973"/>
      <c r="DQ102" s="972" t="s">
        <v>576</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308</v>
      </c>
      <c r="AG109" s="975"/>
      <c r="AH109" s="975"/>
      <c r="AI109" s="975"/>
      <c r="AJ109" s="976"/>
      <c r="AK109" s="974" t="s">
        <v>307</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308</v>
      </c>
      <c r="BW109" s="975"/>
      <c r="BX109" s="975"/>
      <c r="BY109" s="975"/>
      <c r="BZ109" s="976"/>
      <c r="CA109" s="974" t="s">
        <v>307</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308</v>
      </c>
      <c r="DM109" s="975"/>
      <c r="DN109" s="975"/>
      <c r="DO109" s="975"/>
      <c r="DP109" s="976"/>
      <c r="DQ109" s="974" t="s">
        <v>307</v>
      </c>
      <c r="DR109" s="975"/>
      <c r="DS109" s="975"/>
      <c r="DT109" s="975"/>
      <c r="DU109" s="976"/>
      <c r="DV109" s="974" t="s">
        <v>426</v>
      </c>
      <c r="DW109" s="975"/>
      <c r="DX109" s="975"/>
      <c r="DY109" s="975"/>
      <c r="DZ109" s="977"/>
    </row>
    <row r="110" spans="1:131" s="246" customFormat="1" ht="26.25" customHeight="1">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3115329</v>
      </c>
      <c r="AB110" s="982"/>
      <c r="AC110" s="982"/>
      <c r="AD110" s="982"/>
      <c r="AE110" s="983"/>
      <c r="AF110" s="984">
        <v>2801033</v>
      </c>
      <c r="AG110" s="982"/>
      <c r="AH110" s="982"/>
      <c r="AI110" s="982"/>
      <c r="AJ110" s="983"/>
      <c r="AK110" s="984">
        <v>2903777</v>
      </c>
      <c r="AL110" s="982"/>
      <c r="AM110" s="982"/>
      <c r="AN110" s="982"/>
      <c r="AO110" s="983"/>
      <c r="AP110" s="985">
        <v>18</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21586455</v>
      </c>
      <c r="BR110" s="1017"/>
      <c r="BS110" s="1017"/>
      <c r="BT110" s="1017"/>
      <c r="BU110" s="1017"/>
      <c r="BV110" s="1017">
        <v>21568046</v>
      </c>
      <c r="BW110" s="1017"/>
      <c r="BX110" s="1017"/>
      <c r="BY110" s="1017"/>
      <c r="BZ110" s="1017"/>
      <c r="CA110" s="1017">
        <v>22436125</v>
      </c>
      <c r="CB110" s="1017"/>
      <c r="CC110" s="1017"/>
      <c r="CD110" s="1017"/>
      <c r="CE110" s="1017"/>
      <c r="CF110" s="1031">
        <v>139.1</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432</v>
      </c>
      <c r="DM110" s="1017"/>
      <c r="DN110" s="1017"/>
      <c r="DO110" s="1017"/>
      <c r="DP110" s="1017"/>
      <c r="DQ110" s="1017" t="s">
        <v>432</v>
      </c>
      <c r="DR110" s="1017"/>
      <c r="DS110" s="1017"/>
      <c r="DT110" s="1017"/>
      <c r="DU110" s="1017"/>
      <c r="DV110" s="1018" t="s">
        <v>432</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434</v>
      </c>
      <c r="AG111" s="1024"/>
      <c r="AH111" s="1024"/>
      <c r="AI111" s="1024"/>
      <c r="AJ111" s="1025"/>
      <c r="AK111" s="1026" t="s">
        <v>432</v>
      </c>
      <c r="AL111" s="1024"/>
      <c r="AM111" s="1024"/>
      <c r="AN111" s="1024"/>
      <c r="AO111" s="1025"/>
      <c r="AP111" s="1027" t="s">
        <v>434</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403208</v>
      </c>
      <c r="BR111" s="1010"/>
      <c r="BS111" s="1010"/>
      <c r="BT111" s="1010"/>
      <c r="BU111" s="1010"/>
      <c r="BV111" s="1010">
        <v>381813</v>
      </c>
      <c r="BW111" s="1010"/>
      <c r="BX111" s="1010"/>
      <c r="BY111" s="1010"/>
      <c r="BZ111" s="1010"/>
      <c r="CA111" s="1010">
        <v>376417</v>
      </c>
      <c r="CB111" s="1010"/>
      <c r="CC111" s="1010"/>
      <c r="CD111" s="1010"/>
      <c r="CE111" s="1010"/>
      <c r="CF111" s="1004">
        <v>2.2999999999999998</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434</v>
      </c>
      <c r="DM111" s="1010"/>
      <c r="DN111" s="1010"/>
      <c r="DO111" s="1010"/>
      <c r="DP111" s="1010"/>
      <c r="DQ111" s="1010" t="s">
        <v>432</v>
      </c>
      <c r="DR111" s="1010"/>
      <c r="DS111" s="1010"/>
      <c r="DT111" s="1010"/>
      <c r="DU111" s="1010"/>
      <c r="DV111" s="1011" t="s">
        <v>432</v>
      </c>
      <c r="DW111" s="1011"/>
      <c r="DX111" s="1011"/>
      <c r="DY111" s="1011"/>
      <c r="DZ111" s="1012"/>
    </row>
    <row r="112" spans="1:131" s="246" customFormat="1" ht="26.25" customHeight="1">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439</v>
      </c>
      <c r="AG112" s="1049"/>
      <c r="AH112" s="1049"/>
      <c r="AI112" s="1049"/>
      <c r="AJ112" s="1050"/>
      <c r="AK112" s="1051" t="s">
        <v>434</v>
      </c>
      <c r="AL112" s="1049"/>
      <c r="AM112" s="1049"/>
      <c r="AN112" s="1049"/>
      <c r="AO112" s="1050"/>
      <c r="AP112" s="1052" t="s">
        <v>439</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4222539</v>
      </c>
      <c r="BR112" s="1010"/>
      <c r="BS112" s="1010"/>
      <c r="BT112" s="1010"/>
      <c r="BU112" s="1010"/>
      <c r="BV112" s="1010">
        <v>3917892</v>
      </c>
      <c r="BW112" s="1010"/>
      <c r="BX112" s="1010"/>
      <c r="BY112" s="1010"/>
      <c r="BZ112" s="1010"/>
      <c r="CA112" s="1010">
        <v>3689934</v>
      </c>
      <c r="CB112" s="1010"/>
      <c r="CC112" s="1010"/>
      <c r="CD112" s="1010"/>
      <c r="CE112" s="1010"/>
      <c r="CF112" s="1004">
        <v>22.9</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439</v>
      </c>
      <c r="DM112" s="1010"/>
      <c r="DN112" s="1010"/>
      <c r="DO112" s="1010"/>
      <c r="DP112" s="1010"/>
      <c r="DQ112" s="1010" t="s">
        <v>439</v>
      </c>
      <c r="DR112" s="1010"/>
      <c r="DS112" s="1010"/>
      <c r="DT112" s="1010"/>
      <c r="DU112" s="1010"/>
      <c r="DV112" s="1011" t="s">
        <v>434</v>
      </c>
      <c r="DW112" s="1011"/>
      <c r="DX112" s="1011"/>
      <c r="DY112" s="1011"/>
      <c r="DZ112" s="1012"/>
    </row>
    <row r="113" spans="1:130" s="246" customFormat="1" ht="26.25" customHeight="1">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555260</v>
      </c>
      <c r="AB113" s="1024"/>
      <c r="AC113" s="1024"/>
      <c r="AD113" s="1024"/>
      <c r="AE113" s="1025"/>
      <c r="AF113" s="1026">
        <v>557778</v>
      </c>
      <c r="AG113" s="1024"/>
      <c r="AH113" s="1024"/>
      <c r="AI113" s="1024"/>
      <c r="AJ113" s="1025"/>
      <c r="AK113" s="1026">
        <v>537666</v>
      </c>
      <c r="AL113" s="1024"/>
      <c r="AM113" s="1024"/>
      <c r="AN113" s="1024"/>
      <c r="AO113" s="1025"/>
      <c r="AP113" s="1027">
        <v>3.3</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3562719</v>
      </c>
      <c r="BR113" s="1010"/>
      <c r="BS113" s="1010"/>
      <c r="BT113" s="1010"/>
      <c r="BU113" s="1010"/>
      <c r="BV113" s="1010">
        <v>3723722</v>
      </c>
      <c r="BW113" s="1010"/>
      <c r="BX113" s="1010"/>
      <c r="BY113" s="1010"/>
      <c r="BZ113" s="1010"/>
      <c r="CA113" s="1010">
        <v>3743655</v>
      </c>
      <c r="CB113" s="1010"/>
      <c r="CC113" s="1010"/>
      <c r="CD113" s="1010"/>
      <c r="CE113" s="1010"/>
      <c r="CF113" s="1004">
        <v>23.2</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439</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60833</v>
      </c>
      <c r="AB114" s="1049"/>
      <c r="AC114" s="1049"/>
      <c r="AD114" s="1049"/>
      <c r="AE114" s="1050"/>
      <c r="AF114" s="1051">
        <v>19531</v>
      </c>
      <c r="AG114" s="1049"/>
      <c r="AH114" s="1049"/>
      <c r="AI114" s="1049"/>
      <c r="AJ114" s="1050"/>
      <c r="AK114" s="1051">
        <v>2213</v>
      </c>
      <c r="AL114" s="1049"/>
      <c r="AM114" s="1049"/>
      <c r="AN114" s="1049"/>
      <c r="AO114" s="1050"/>
      <c r="AP114" s="1052">
        <v>0</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1692238</v>
      </c>
      <c r="BR114" s="1010"/>
      <c r="BS114" s="1010"/>
      <c r="BT114" s="1010"/>
      <c r="BU114" s="1010"/>
      <c r="BV114" s="1010">
        <v>1538910</v>
      </c>
      <c r="BW114" s="1010"/>
      <c r="BX114" s="1010"/>
      <c r="BY114" s="1010"/>
      <c r="BZ114" s="1010"/>
      <c r="CA114" s="1010">
        <v>1110566</v>
      </c>
      <c r="CB114" s="1010"/>
      <c r="CC114" s="1010"/>
      <c r="CD114" s="1010"/>
      <c r="CE114" s="1010"/>
      <c r="CF114" s="1004">
        <v>6.9</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439</v>
      </c>
      <c r="DR114" s="1049"/>
      <c r="DS114" s="1049"/>
      <c r="DT114" s="1049"/>
      <c r="DU114" s="1050"/>
      <c r="DV114" s="1052" t="s">
        <v>439</v>
      </c>
      <c r="DW114" s="1053"/>
      <c r="DX114" s="1053"/>
      <c r="DY114" s="1053"/>
      <c r="DZ114" s="1054"/>
    </row>
    <row r="115" spans="1:130" s="246" customFormat="1" ht="26.25" customHeight="1">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106135</v>
      </c>
      <c r="AB115" s="1024"/>
      <c r="AC115" s="1024"/>
      <c r="AD115" s="1024"/>
      <c r="AE115" s="1025"/>
      <c r="AF115" s="1026">
        <v>85252</v>
      </c>
      <c r="AG115" s="1024"/>
      <c r="AH115" s="1024"/>
      <c r="AI115" s="1024"/>
      <c r="AJ115" s="1025"/>
      <c r="AK115" s="1026">
        <v>191225</v>
      </c>
      <c r="AL115" s="1024"/>
      <c r="AM115" s="1024"/>
      <c r="AN115" s="1024"/>
      <c r="AO115" s="1025"/>
      <c r="AP115" s="1027">
        <v>1.2</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439</v>
      </c>
      <c r="BW115" s="1010"/>
      <c r="BX115" s="1010"/>
      <c r="BY115" s="1010"/>
      <c r="BZ115" s="1010"/>
      <c r="CA115" s="1010" t="s">
        <v>439</v>
      </c>
      <c r="CB115" s="1010"/>
      <c r="CC115" s="1010"/>
      <c r="CD115" s="1010"/>
      <c r="CE115" s="1010"/>
      <c r="CF115" s="1004" t="s">
        <v>439</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403208</v>
      </c>
      <c r="DH115" s="1049"/>
      <c r="DI115" s="1049"/>
      <c r="DJ115" s="1049"/>
      <c r="DK115" s="1050"/>
      <c r="DL115" s="1051">
        <v>381813</v>
      </c>
      <c r="DM115" s="1049"/>
      <c r="DN115" s="1049"/>
      <c r="DO115" s="1049"/>
      <c r="DP115" s="1050"/>
      <c r="DQ115" s="1051">
        <v>376417</v>
      </c>
      <c r="DR115" s="1049"/>
      <c r="DS115" s="1049"/>
      <c r="DT115" s="1049"/>
      <c r="DU115" s="1050"/>
      <c r="DV115" s="1052">
        <v>2.2999999999999998</v>
      </c>
      <c r="DW115" s="1053"/>
      <c r="DX115" s="1053"/>
      <c r="DY115" s="1053"/>
      <c r="DZ115" s="1054"/>
    </row>
    <row r="116" spans="1:130" s="246" customFormat="1" ht="26.25" customHeight="1">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434</v>
      </c>
      <c r="AG116" s="1049"/>
      <c r="AH116" s="1049"/>
      <c r="AI116" s="1049"/>
      <c r="AJ116" s="1050"/>
      <c r="AK116" s="1051" t="s">
        <v>432</v>
      </c>
      <c r="AL116" s="1049"/>
      <c r="AM116" s="1049"/>
      <c r="AN116" s="1049"/>
      <c r="AO116" s="1050"/>
      <c r="AP116" s="1052" t="s">
        <v>432</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434</v>
      </c>
      <c r="BW116" s="1010"/>
      <c r="BX116" s="1010"/>
      <c r="BY116" s="1010"/>
      <c r="BZ116" s="1010"/>
      <c r="CA116" s="1010" t="s">
        <v>439</v>
      </c>
      <c r="CB116" s="1010"/>
      <c r="CC116" s="1010"/>
      <c r="CD116" s="1010"/>
      <c r="CE116" s="1010"/>
      <c r="CF116" s="1004" t="s">
        <v>434</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434</v>
      </c>
      <c r="DH116" s="1049"/>
      <c r="DI116" s="1049"/>
      <c r="DJ116" s="1049"/>
      <c r="DK116" s="1050"/>
      <c r="DL116" s="1051" t="s">
        <v>439</v>
      </c>
      <c r="DM116" s="1049"/>
      <c r="DN116" s="1049"/>
      <c r="DO116" s="1049"/>
      <c r="DP116" s="1050"/>
      <c r="DQ116" s="1051" t="s">
        <v>439</v>
      </c>
      <c r="DR116" s="1049"/>
      <c r="DS116" s="1049"/>
      <c r="DT116" s="1049"/>
      <c r="DU116" s="1050"/>
      <c r="DV116" s="1052" t="s">
        <v>439</v>
      </c>
      <c r="DW116" s="1053"/>
      <c r="DX116" s="1053"/>
      <c r="DY116" s="1053"/>
      <c r="DZ116" s="1054"/>
    </row>
    <row r="117" spans="1:130" s="246" customFormat="1" ht="26.25" customHeight="1">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3837557</v>
      </c>
      <c r="AB117" s="1067"/>
      <c r="AC117" s="1067"/>
      <c r="AD117" s="1067"/>
      <c r="AE117" s="1068"/>
      <c r="AF117" s="1069">
        <v>3463594</v>
      </c>
      <c r="AG117" s="1067"/>
      <c r="AH117" s="1067"/>
      <c r="AI117" s="1067"/>
      <c r="AJ117" s="1068"/>
      <c r="AK117" s="1069">
        <v>3634881</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188</v>
      </c>
      <c r="BR117" s="1010"/>
      <c r="BS117" s="1010"/>
      <c r="BT117" s="1010"/>
      <c r="BU117" s="1010"/>
      <c r="BV117" s="1010" t="s">
        <v>456</v>
      </c>
      <c r="BW117" s="1010"/>
      <c r="BX117" s="1010"/>
      <c r="BY117" s="1010"/>
      <c r="BZ117" s="1010"/>
      <c r="CA117" s="1010" t="s">
        <v>457</v>
      </c>
      <c r="CB117" s="1010"/>
      <c r="CC117" s="1010"/>
      <c r="CD117" s="1010"/>
      <c r="CE117" s="1010"/>
      <c r="CF117" s="1004" t="s">
        <v>188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456</v>
      </c>
      <c r="DH117" s="1049"/>
      <c r="DI117" s="1049"/>
      <c r="DJ117" s="1049"/>
      <c r="DK117" s="1050"/>
      <c r="DL117" s="1051" t="s">
        <v>456</v>
      </c>
      <c r="DM117" s="1049"/>
      <c r="DN117" s="1049"/>
      <c r="DO117" s="1049"/>
      <c r="DP117" s="1050"/>
      <c r="DQ117" s="1051" t="s">
        <v>188</v>
      </c>
      <c r="DR117" s="1049"/>
      <c r="DS117" s="1049"/>
      <c r="DT117" s="1049"/>
      <c r="DU117" s="1050"/>
      <c r="DV117" s="1052" t="s">
        <v>457</v>
      </c>
      <c r="DW117" s="1053"/>
      <c r="DX117" s="1053"/>
      <c r="DY117" s="1053"/>
      <c r="DZ117" s="1054"/>
    </row>
    <row r="118" spans="1:130" s="246" customFormat="1" ht="26.25" customHeight="1">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308</v>
      </c>
      <c r="AG118" s="975"/>
      <c r="AH118" s="975"/>
      <c r="AI118" s="975"/>
      <c r="AJ118" s="976"/>
      <c r="AK118" s="974" t="s">
        <v>307</v>
      </c>
      <c r="AL118" s="975"/>
      <c r="AM118" s="975"/>
      <c r="AN118" s="975"/>
      <c r="AO118" s="976"/>
      <c r="AP118" s="1061" t="s">
        <v>426</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456</v>
      </c>
      <c r="BR118" s="1088"/>
      <c r="BS118" s="1088"/>
      <c r="BT118" s="1088"/>
      <c r="BU118" s="1088"/>
      <c r="BV118" s="1088" t="s">
        <v>456</v>
      </c>
      <c r="BW118" s="1088"/>
      <c r="BX118" s="1088"/>
      <c r="BY118" s="1088"/>
      <c r="BZ118" s="1088"/>
      <c r="CA118" s="1088" t="s">
        <v>188</v>
      </c>
      <c r="CB118" s="1088"/>
      <c r="CC118" s="1088"/>
      <c r="CD118" s="1088"/>
      <c r="CE118" s="1088"/>
      <c r="CF118" s="1004" t="s">
        <v>457</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456</v>
      </c>
      <c r="DH118" s="1049"/>
      <c r="DI118" s="1049"/>
      <c r="DJ118" s="1049"/>
      <c r="DK118" s="1050"/>
      <c r="DL118" s="1051" t="s">
        <v>456</v>
      </c>
      <c r="DM118" s="1049"/>
      <c r="DN118" s="1049"/>
      <c r="DO118" s="1049"/>
      <c r="DP118" s="1050"/>
      <c r="DQ118" s="1051" t="s">
        <v>456</v>
      </c>
      <c r="DR118" s="1049"/>
      <c r="DS118" s="1049"/>
      <c r="DT118" s="1049"/>
      <c r="DU118" s="1050"/>
      <c r="DV118" s="1052" t="s">
        <v>188</v>
      </c>
      <c r="DW118" s="1053"/>
      <c r="DX118" s="1053"/>
      <c r="DY118" s="1053"/>
      <c r="DZ118" s="1054"/>
    </row>
    <row r="119" spans="1:130" s="246" customFormat="1" ht="26.25" customHeight="1">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456</v>
      </c>
      <c r="AB119" s="982"/>
      <c r="AC119" s="982"/>
      <c r="AD119" s="982"/>
      <c r="AE119" s="983"/>
      <c r="AF119" s="984" t="s">
        <v>188</v>
      </c>
      <c r="AG119" s="982"/>
      <c r="AH119" s="982"/>
      <c r="AI119" s="982"/>
      <c r="AJ119" s="983"/>
      <c r="AK119" s="984" t="s">
        <v>188</v>
      </c>
      <c r="AL119" s="982"/>
      <c r="AM119" s="982"/>
      <c r="AN119" s="982"/>
      <c r="AO119" s="983"/>
      <c r="AP119" s="985" t="s">
        <v>188</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461</v>
      </c>
      <c r="BP119" s="1096"/>
      <c r="BQ119" s="1087">
        <v>31467159</v>
      </c>
      <c r="BR119" s="1088"/>
      <c r="BS119" s="1088"/>
      <c r="BT119" s="1088"/>
      <c r="BU119" s="1088"/>
      <c r="BV119" s="1088">
        <v>31130383</v>
      </c>
      <c r="BW119" s="1088"/>
      <c r="BX119" s="1088"/>
      <c r="BY119" s="1088"/>
      <c r="BZ119" s="1088"/>
      <c r="CA119" s="1088">
        <v>31356697</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456</v>
      </c>
      <c r="DH119" s="1074"/>
      <c r="DI119" s="1074"/>
      <c r="DJ119" s="1074"/>
      <c r="DK119" s="1075"/>
      <c r="DL119" s="1073" t="s">
        <v>456</v>
      </c>
      <c r="DM119" s="1074"/>
      <c r="DN119" s="1074"/>
      <c r="DO119" s="1074"/>
      <c r="DP119" s="1075"/>
      <c r="DQ119" s="1073" t="s">
        <v>457</v>
      </c>
      <c r="DR119" s="1074"/>
      <c r="DS119" s="1074"/>
      <c r="DT119" s="1074"/>
      <c r="DU119" s="1075"/>
      <c r="DV119" s="1076" t="s">
        <v>456</v>
      </c>
      <c r="DW119" s="1077"/>
      <c r="DX119" s="1077"/>
      <c r="DY119" s="1077"/>
      <c r="DZ119" s="1078"/>
    </row>
    <row r="120" spans="1:130" s="246" customFormat="1" ht="26.25" customHeight="1">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106135</v>
      </c>
      <c r="AB120" s="1049"/>
      <c r="AC120" s="1049"/>
      <c r="AD120" s="1049"/>
      <c r="AE120" s="1050"/>
      <c r="AF120" s="1051">
        <v>85252</v>
      </c>
      <c r="AG120" s="1049"/>
      <c r="AH120" s="1049"/>
      <c r="AI120" s="1049"/>
      <c r="AJ120" s="1050"/>
      <c r="AK120" s="1051">
        <v>191225</v>
      </c>
      <c r="AL120" s="1049"/>
      <c r="AM120" s="1049"/>
      <c r="AN120" s="1049"/>
      <c r="AO120" s="1050"/>
      <c r="AP120" s="1052">
        <v>1.2</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15751404</v>
      </c>
      <c r="BR120" s="1017"/>
      <c r="BS120" s="1017"/>
      <c r="BT120" s="1017"/>
      <c r="BU120" s="1017"/>
      <c r="BV120" s="1017">
        <v>15563015</v>
      </c>
      <c r="BW120" s="1017"/>
      <c r="BX120" s="1017"/>
      <c r="BY120" s="1017"/>
      <c r="BZ120" s="1017"/>
      <c r="CA120" s="1017">
        <v>14891824</v>
      </c>
      <c r="CB120" s="1017"/>
      <c r="CC120" s="1017"/>
      <c r="CD120" s="1017"/>
      <c r="CE120" s="1017"/>
      <c r="CF120" s="1031">
        <v>92.3</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4057403</v>
      </c>
      <c r="DH120" s="1017"/>
      <c r="DI120" s="1017"/>
      <c r="DJ120" s="1017"/>
      <c r="DK120" s="1017"/>
      <c r="DL120" s="1017">
        <v>3844599</v>
      </c>
      <c r="DM120" s="1017"/>
      <c r="DN120" s="1017"/>
      <c r="DO120" s="1017"/>
      <c r="DP120" s="1017"/>
      <c r="DQ120" s="1017">
        <v>3620169</v>
      </c>
      <c r="DR120" s="1017"/>
      <c r="DS120" s="1017"/>
      <c r="DT120" s="1017"/>
      <c r="DU120" s="1017"/>
      <c r="DV120" s="1018">
        <v>22.4</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456</v>
      </c>
      <c r="AB121" s="1049"/>
      <c r="AC121" s="1049"/>
      <c r="AD121" s="1049"/>
      <c r="AE121" s="1050"/>
      <c r="AF121" s="1051" t="s">
        <v>456</v>
      </c>
      <c r="AG121" s="1049"/>
      <c r="AH121" s="1049"/>
      <c r="AI121" s="1049"/>
      <c r="AJ121" s="1050"/>
      <c r="AK121" s="1051" t="s">
        <v>456</v>
      </c>
      <c r="AL121" s="1049"/>
      <c r="AM121" s="1049"/>
      <c r="AN121" s="1049"/>
      <c r="AO121" s="1050"/>
      <c r="AP121" s="1052" t="s">
        <v>456</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6560813</v>
      </c>
      <c r="BR121" s="1010"/>
      <c r="BS121" s="1010"/>
      <c r="BT121" s="1010"/>
      <c r="BU121" s="1010"/>
      <c r="BV121" s="1010">
        <v>6382614</v>
      </c>
      <c r="BW121" s="1010"/>
      <c r="BX121" s="1010"/>
      <c r="BY121" s="1010"/>
      <c r="BZ121" s="1010"/>
      <c r="CA121" s="1010">
        <v>6439028</v>
      </c>
      <c r="CB121" s="1010"/>
      <c r="CC121" s="1010"/>
      <c r="CD121" s="1010"/>
      <c r="CE121" s="1010"/>
      <c r="CF121" s="1004">
        <v>39.9</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165136</v>
      </c>
      <c r="DH121" s="1010"/>
      <c r="DI121" s="1010"/>
      <c r="DJ121" s="1010"/>
      <c r="DK121" s="1010"/>
      <c r="DL121" s="1010">
        <v>73293</v>
      </c>
      <c r="DM121" s="1010"/>
      <c r="DN121" s="1010"/>
      <c r="DO121" s="1010"/>
      <c r="DP121" s="1010"/>
      <c r="DQ121" s="1010">
        <v>69765</v>
      </c>
      <c r="DR121" s="1010"/>
      <c r="DS121" s="1010"/>
      <c r="DT121" s="1010"/>
      <c r="DU121" s="1010"/>
      <c r="DV121" s="1011">
        <v>0.4</v>
      </c>
      <c r="DW121" s="1011"/>
      <c r="DX121" s="1011"/>
      <c r="DY121" s="1011"/>
      <c r="DZ121" s="1012"/>
    </row>
    <row r="122" spans="1:130" s="246" customFormat="1" ht="26.25" customHeight="1">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456</v>
      </c>
      <c r="AB122" s="1049"/>
      <c r="AC122" s="1049"/>
      <c r="AD122" s="1049"/>
      <c r="AE122" s="1050"/>
      <c r="AF122" s="1051" t="s">
        <v>188</v>
      </c>
      <c r="AG122" s="1049"/>
      <c r="AH122" s="1049"/>
      <c r="AI122" s="1049"/>
      <c r="AJ122" s="1050"/>
      <c r="AK122" s="1051" t="s">
        <v>457</v>
      </c>
      <c r="AL122" s="1049"/>
      <c r="AM122" s="1049"/>
      <c r="AN122" s="1049"/>
      <c r="AO122" s="1050"/>
      <c r="AP122" s="1052" t="s">
        <v>188</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31104607</v>
      </c>
      <c r="BR122" s="1088"/>
      <c r="BS122" s="1088"/>
      <c r="BT122" s="1088"/>
      <c r="BU122" s="1088"/>
      <c r="BV122" s="1088">
        <v>30696726</v>
      </c>
      <c r="BW122" s="1088"/>
      <c r="BX122" s="1088"/>
      <c r="BY122" s="1088"/>
      <c r="BZ122" s="1088"/>
      <c r="CA122" s="1088">
        <v>30474135</v>
      </c>
      <c r="CB122" s="1088"/>
      <c r="CC122" s="1088"/>
      <c r="CD122" s="1088"/>
      <c r="CE122" s="1088"/>
      <c r="CF122" s="1108">
        <v>188.9</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456</v>
      </c>
      <c r="AB123" s="1049"/>
      <c r="AC123" s="1049"/>
      <c r="AD123" s="1049"/>
      <c r="AE123" s="1050"/>
      <c r="AF123" s="1051" t="s">
        <v>456</v>
      </c>
      <c r="AG123" s="1049"/>
      <c r="AH123" s="1049"/>
      <c r="AI123" s="1049"/>
      <c r="AJ123" s="1050"/>
      <c r="AK123" s="1051" t="s">
        <v>456</v>
      </c>
      <c r="AL123" s="1049"/>
      <c r="AM123" s="1049"/>
      <c r="AN123" s="1049"/>
      <c r="AO123" s="1050"/>
      <c r="AP123" s="1052" t="s">
        <v>456</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471</v>
      </c>
      <c r="BP123" s="1096"/>
      <c r="BQ123" s="1155">
        <v>53416824</v>
      </c>
      <c r="BR123" s="1156"/>
      <c r="BS123" s="1156"/>
      <c r="BT123" s="1156"/>
      <c r="BU123" s="1156"/>
      <c r="BV123" s="1156">
        <v>52642355</v>
      </c>
      <c r="BW123" s="1156"/>
      <c r="BX123" s="1156"/>
      <c r="BY123" s="1156"/>
      <c r="BZ123" s="1156"/>
      <c r="CA123" s="1156">
        <v>51804987</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456</v>
      </c>
      <c r="AB124" s="1049"/>
      <c r="AC124" s="1049"/>
      <c r="AD124" s="1049"/>
      <c r="AE124" s="1050"/>
      <c r="AF124" s="1051" t="s">
        <v>456</v>
      </c>
      <c r="AG124" s="1049"/>
      <c r="AH124" s="1049"/>
      <c r="AI124" s="1049"/>
      <c r="AJ124" s="1050"/>
      <c r="AK124" s="1051" t="s">
        <v>457</v>
      </c>
      <c r="AL124" s="1049"/>
      <c r="AM124" s="1049"/>
      <c r="AN124" s="1049"/>
      <c r="AO124" s="1050"/>
      <c r="AP124" s="1052" t="s">
        <v>188</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188</v>
      </c>
      <c r="BR124" s="1118"/>
      <c r="BS124" s="1118"/>
      <c r="BT124" s="1118"/>
      <c r="BU124" s="1118"/>
      <c r="BV124" s="1118" t="s">
        <v>188</v>
      </c>
      <c r="BW124" s="1118"/>
      <c r="BX124" s="1118"/>
      <c r="BY124" s="1118"/>
      <c r="BZ124" s="1118"/>
      <c r="CA124" s="1118" t="s">
        <v>457</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474</v>
      </c>
      <c r="DH124" s="1074"/>
      <c r="DI124" s="1074"/>
      <c r="DJ124" s="1074"/>
      <c r="DK124" s="1075"/>
      <c r="DL124" s="1073" t="s">
        <v>475</v>
      </c>
      <c r="DM124" s="1074"/>
      <c r="DN124" s="1074"/>
      <c r="DO124" s="1074"/>
      <c r="DP124" s="1075"/>
      <c r="DQ124" s="1073" t="s">
        <v>476</v>
      </c>
      <c r="DR124" s="1074"/>
      <c r="DS124" s="1074"/>
      <c r="DT124" s="1074"/>
      <c r="DU124" s="1075"/>
      <c r="DV124" s="1076" t="s">
        <v>188</v>
      </c>
      <c r="DW124" s="1077"/>
      <c r="DX124" s="1077"/>
      <c r="DY124" s="1077"/>
      <c r="DZ124" s="1078"/>
    </row>
    <row r="125" spans="1:130" s="246" customFormat="1" ht="26.25" customHeight="1">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188</v>
      </c>
      <c r="AB125" s="1049"/>
      <c r="AC125" s="1049"/>
      <c r="AD125" s="1049"/>
      <c r="AE125" s="1050"/>
      <c r="AF125" s="1051" t="s">
        <v>188</v>
      </c>
      <c r="AG125" s="1049"/>
      <c r="AH125" s="1049"/>
      <c r="AI125" s="1049"/>
      <c r="AJ125" s="1050"/>
      <c r="AK125" s="1051" t="s">
        <v>188</v>
      </c>
      <c r="AL125" s="1049"/>
      <c r="AM125" s="1049"/>
      <c r="AN125" s="1049"/>
      <c r="AO125" s="1050"/>
      <c r="AP125" s="1052" t="s">
        <v>188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188</v>
      </c>
      <c r="DH125" s="1017"/>
      <c r="DI125" s="1017"/>
      <c r="DJ125" s="1017"/>
      <c r="DK125" s="1017"/>
      <c r="DL125" s="1017" t="s">
        <v>188</v>
      </c>
      <c r="DM125" s="1017"/>
      <c r="DN125" s="1017"/>
      <c r="DO125" s="1017"/>
      <c r="DP125" s="1017"/>
      <c r="DQ125" s="1017" t="s">
        <v>188</v>
      </c>
      <c r="DR125" s="1017"/>
      <c r="DS125" s="1017"/>
      <c r="DT125" s="1017"/>
      <c r="DU125" s="1017"/>
      <c r="DV125" s="1018" t="s">
        <v>457</v>
      </c>
      <c r="DW125" s="1018"/>
      <c r="DX125" s="1018"/>
      <c r="DY125" s="1018"/>
      <c r="DZ125" s="1019"/>
    </row>
    <row r="126" spans="1:130" s="246" customFormat="1" ht="26.25" customHeight="1" thickBot="1">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479</v>
      </c>
      <c r="AB126" s="1049"/>
      <c r="AC126" s="1049"/>
      <c r="AD126" s="1049"/>
      <c r="AE126" s="1050"/>
      <c r="AF126" s="1051" t="s">
        <v>457</v>
      </c>
      <c r="AG126" s="1049"/>
      <c r="AH126" s="1049"/>
      <c r="AI126" s="1049"/>
      <c r="AJ126" s="1050"/>
      <c r="AK126" s="1051" t="s">
        <v>475</v>
      </c>
      <c r="AL126" s="1049"/>
      <c r="AM126" s="1049"/>
      <c r="AN126" s="1049"/>
      <c r="AO126" s="1050"/>
      <c r="AP126" s="1052" t="s">
        <v>476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188</v>
      </c>
      <c r="DH126" s="1010"/>
      <c r="DI126" s="1010"/>
      <c r="DJ126" s="1010"/>
      <c r="DK126" s="1010"/>
      <c r="DL126" s="1010" t="s">
        <v>188</v>
      </c>
      <c r="DM126" s="1010"/>
      <c r="DN126" s="1010"/>
      <c r="DO126" s="1010"/>
      <c r="DP126" s="1010"/>
      <c r="DQ126" s="1010" t="s">
        <v>476</v>
      </c>
      <c r="DR126" s="1010"/>
      <c r="DS126" s="1010"/>
      <c r="DT126" s="1010"/>
      <c r="DU126" s="1010"/>
      <c r="DV126" s="1011" t="s">
        <v>476</v>
      </c>
      <c r="DW126" s="1011"/>
      <c r="DX126" s="1011"/>
      <c r="DY126" s="1011"/>
      <c r="DZ126" s="1012"/>
    </row>
    <row r="127" spans="1:130" s="246" customFormat="1" ht="26.25" customHeight="1">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457</v>
      </c>
      <c r="AB127" s="1049"/>
      <c r="AC127" s="1049"/>
      <c r="AD127" s="1049"/>
      <c r="AE127" s="1050"/>
      <c r="AF127" s="1051" t="s">
        <v>457</v>
      </c>
      <c r="AG127" s="1049"/>
      <c r="AH127" s="1049"/>
      <c r="AI127" s="1049"/>
      <c r="AJ127" s="1050"/>
      <c r="AK127" s="1051" t="s">
        <v>474</v>
      </c>
      <c r="AL127" s="1049"/>
      <c r="AM127" s="1049"/>
      <c r="AN127" s="1049"/>
      <c r="AO127" s="1050"/>
      <c r="AP127" s="1052" t="s">
        <v>188</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475</v>
      </c>
      <c r="DH127" s="1010"/>
      <c r="DI127" s="1010"/>
      <c r="DJ127" s="1010"/>
      <c r="DK127" s="1010"/>
      <c r="DL127" s="1010" t="s">
        <v>188</v>
      </c>
      <c r="DM127" s="1010"/>
      <c r="DN127" s="1010"/>
      <c r="DO127" s="1010"/>
      <c r="DP127" s="1010"/>
      <c r="DQ127" s="1010" t="s">
        <v>479</v>
      </c>
      <c r="DR127" s="1010"/>
      <c r="DS127" s="1010"/>
      <c r="DT127" s="1010"/>
      <c r="DU127" s="1010"/>
      <c r="DV127" s="1011" t="s">
        <v>188</v>
      </c>
      <c r="DW127" s="1011"/>
      <c r="DX127" s="1011"/>
      <c r="DY127" s="1011"/>
      <c r="DZ127" s="1012"/>
    </row>
    <row r="128" spans="1:130" s="246" customFormat="1" ht="26.25" customHeight="1" thickBot="1">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991085</v>
      </c>
      <c r="AB128" s="1138"/>
      <c r="AC128" s="1138"/>
      <c r="AD128" s="1138"/>
      <c r="AE128" s="1139"/>
      <c r="AF128" s="1140">
        <v>711146</v>
      </c>
      <c r="AG128" s="1138"/>
      <c r="AH128" s="1138"/>
      <c r="AI128" s="1138"/>
      <c r="AJ128" s="1139"/>
      <c r="AK128" s="1140">
        <v>713917</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457</v>
      </c>
      <c r="BG128" s="1145"/>
      <c r="BH128" s="1145"/>
      <c r="BI128" s="1145"/>
      <c r="BJ128" s="1145"/>
      <c r="BK128" s="1145"/>
      <c r="BL128" s="1146"/>
      <c r="BM128" s="1144">
        <v>12.55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474</v>
      </c>
      <c r="DH128" s="1130"/>
      <c r="DI128" s="1130"/>
      <c r="DJ128" s="1130"/>
      <c r="DK128" s="1130"/>
      <c r="DL128" s="1130" t="s">
        <v>479</v>
      </c>
      <c r="DM128" s="1130"/>
      <c r="DN128" s="1130"/>
      <c r="DO128" s="1130"/>
      <c r="DP128" s="1130"/>
      <c r="DQ128" s="1130" t="s">
        <v>474</v>
      </c>
      <c r="DR128" s="1130"/>
      <c r="DS128" s="1130"/>
      <c r="DT128" s="1130"/>
      <c r="DU128" s="1130"/>
      <c r="DV128" s="1131" t="s">
        <v>474</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18473153</v>
      </c>
      <c r="AB129" s="1049"/>
      <c r="AC129" s="1049"/>
      <c r="AD129" s="1049"/>
      <c r="AE129" s="1050"/>
      <c r="AF129" s="1051">
        <v>18640073</v>
      </c>
      <c r="AG129" s="1049"/>
      <c r="AH129" s="1049"/>
      <c r="AI129" s="1049"/>
      <c r="AJ129" s="1050"/>
      <c r="AK129" s="1051">
        <v>18895757</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476</v>
      </c>
      <c r="BG129" s="1159"/>
      <c r="BH129" s="1159"/>
      <c r="BI129" s="1159"/>
      <c r="BJ129" s="1159"/>
      <c r="BK129" s="1159"/>
      <c r="BL129" s="1160"/>
      <c r="BM129" s="1158">
        <v>17.55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2680558</v>
      </c>
      <c r="AB130" s="1049"/>
      <c r="AC130" s="1049"/>
      <c r="AD130" s="1049"/>
      <c r="AE130" s="1050"/>
      <c r="AF130" s="1051">
        <v>2737111</v>
      </c>
      <c r="AG130" s="1049"/>
      <c r="AH130" s="1049"/>
      <c r="AI130" s="1049"/>
      <c r="AJ130" s="1050"/>
      <c r="AK130" s="1051">
        <v>2764718</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15792595</v>
      </c>
      <c r="AB131" s="1074"/>
      <c r="AC131" s="1074"/>
      <c r="AD131" s="1074"/>
      <c r="AE131" s="1075"/>
      <c r="AF131" s="1073">
        <v>15902962</v>
      </c>
      <c r="AG131" s="1074"/>
      <c r="AH131" s="1074"/>
      <c r="AI131" s="1074"/>
      <c r="AJ131" s="1075"/>
      <c r="AK131" s="1073">
        <v>16131039</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t="s">
        <v>188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1.050580984</v>
      </c>
      <c r="AB132" s="1190"/>
      <c r="AC132" s="1190"/>
      <c r="AD132" s="1190"/>
      <c r="AE132" s="1191"/>
      <c r="AF132" s="1192">
        <v>9.6441154000000001E-2</v>
      </c>
      <c r="AG132" s="1190"/>
      <c r="AH132" s="1190"/>
      <c r="AI132" s="1190"/>
      <c r="AJ132" s="1191"/>
      <c r="AK132" s="1192">
        <v>0.96860468799999999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2.1</v>
      </c>
      <c r="AB133" s="1173"/>
      <c r="AC133" s="1173"/>
      <c r="AD133" s="1173"/>
      <c r="AE133" s="1174"/>
      <c r="AF133" s="1172">
        <v>1</v>
      </c>
      <c r="AG133" s="1173"/>
      <c r="AH133" s="1173"/>
      <c r="AI133" s="1173"/>
      <c r="AJ133" s="1174"/>
      <c r="AK133" s="1172">
        <v>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pSwJV8h00XZ4ojC0UFHjdkcGe9SKprA5F20xkRX3u88YaN57vEJQ0RSMmV7gASxh61QZBsKxTPYnhasKnRtRA==" saltValue="HvpIgfpzty+YMPJj3k83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rZ0oehBNzvoBlNG4qQNnUsa3LvpoOKAxVC+3kg9h5dZ180/1aUqQSYr67gs6SgusCHZT64hCORQCmriFRFWbg==" saltValue="zCnqscl1iFpyNStUuRtIfg=="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oDrOOtAOOK/G9Ad1x+7sdfh6CqD7w639GrDYhuS3MRI0bAaP/hZssp8nvJnHLHOClGk7j1kXKZE6Gr2j6USsg==" saltValue="bC1eKeRfewbxVrAOosSw9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3751886</v>
      </c>
      <c r="AP9" s="312">
        <v>37172</v>
      </c>
      <c r="AQ9" s="313">
        <v>57145</v>
      </c>
      <c r="AR9" s="314">
        <v>-35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482562</v>
      </c>
      <c r="AP10" s="315">
        <v>4781</v>
      </c>
      <c r="AQ10" s="316">
        <v>3801</v>
      </c>
      <c r="AR10" s="317">
        <v>25.8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701660</v>
      </c>
      <c r="AP11" s="315">
        <v>6952</v>
      </c>
      <c r="AQ11" s="316">
        <v>6723</v>
      </c>
      <c r="AR11" s="317">
        <v>3.4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t="s">
        <v>513</v>
      </c>
      <c r="AP12" s="315" t="s">
        <v>513</v>
      </c>
      <c r="AQ12" s="316">
        <v>959</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513</v>
      </c>
      <c r="AP13" s="315" t="s">
        <v>513</v>
      </c>
      <c r="AQ13" s="316">
        <v>1</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515</v>
      </c>
      <c r="AL14" s="1213"/>
      <c r="AM14" s="1213"/>
      <c r="AN14" s="1214"/>
      <c r="AO14" s="315">
        <v>272982</v>
      </c>
      <c r="AP14" s="315">
        <v>2705</v>
      </c>
      <c r="AQ14" s="316">
        <v>2728</v>
      </c>
      <c r="AR14" s="317">
        <v>-0.8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516</v>
      </c>
      <c r="AL15" s="1213"/>
      <c r="AM15" s="1213"/>
      <c r="AN15" s="1214"/>
      <c r="AO15" s="315">
        <v>59064</v>
      </c>
      <c r="AP15" s="315">
        <v>585</v>
      </c>
      <c r="AQ15" s="316">
        <v>1349</v>
      </c>
      <c r="AR15" s="317">
        <v>-56.6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517</v>
      </c>
      <c r="AL16" s="1216"/>
      <c r="AM16" s="1216"/>
      <c r="AN16" s="1217"/>
      <c r="AO16" s="315">
        <v>-360182</v>
      </c>
      <c r="AP16" s="315">
        <v>-3569</v>
      </c>
      <c r="AQ16" s="316">
        <v>-4270</v>
      </c>
      <c r="AR16" s="317">
        <v>-16.399999999999999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4907972</v>
      </c>
      <c r="AP17" s="315">
        <v>48626</v>
      </c>
      <c r="AQ17" s="316">
        <v>68438</v>
      </c>
      <c r="AR17" s="317">
        <v>-28.9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522</v>
      </c>
      <c r="AL21" s="1208"/>
      <c r="AM21" s="1208"/>
      <c r="AN21" s="1209"/>
      <c r="AO21" s="327">
        <v>4.09</v>
      </c>
      <c r="AP21" s="328">
        <v>6.23</v>
      </c>
      <c r="AQ21" s="329">
        <v>-2.14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523</v>
      </c>
      <c r="AL22" s="1208"/>
      <c r="AM22" s="1208"/>
      <c r="AN22" s="1209"/>
      <c r="AO22" s="332">
        <v>101.3</v>
      </c>
      <c r="AP22" s="333">
        <v>98.5</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527</v>
      </c>
      <c r="AL32" s="1224"/>
      <c r="AM32" s="1224"/>
      <c r="AN32" s="1225"/>
      <c r="AO32" s="342">
        <v>2903777</v>
      </c>
      <c r="AP32" s="342">
        <v>28769</v>
      </c>
      <c r="AQ32" s="343">
        <v>33979</v>
      </c>
      <c r="AR32" s="344">
        <v>-15.3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528</v>
      </c>
      <c r="AL33" s="1224"/>
      <c r="AM33" s="1224"/>
      <c r="AN33" s="1225"/>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513</v>
      </c>
      <c r="AP34" s="342" t="s">
        <v>513</v>
      </c>
      <c r="AQ34" s="343">
        <v>15</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537666</v>
      </c>
      <c r="AP35" s="342">
        <v>5327</v>
      </c>
      <c r="AQ35" s="343">
        <v>9031</v>
      </c>
      <c r="AR35" s="344">
        <v>-41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v>2213</v>
      </c>
      <c r="AP36" s="342">
        <v>22</v>
      </c>
      <c r="AQ36" s="343">
        <v>1893</v>
      </c>
      <c r="AR36" s="344">
        <v>-98.8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191225</v>
      </c>
      <c r="AP37" s="342">
        <v>1895</v>
      </c>
      <c r="AQ37" s="343">
        <v>1352</v>
      </c>
      <c r="AR37" s="344">
        <v>40.200000000000003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t="s">
        <v>513</v>
      </c>
      <c r="AP38" s="345" t="s">
        <v>513</v>
      </c>
      <c r="AQ38" s="346">
        <v>1</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-713917</v>
      </c>
      <c r="AP39" s="342">
        <v>-7073</v>
      </c>
      <c r="AQ39" s="343">
        <v>-6634</v>
      </c>
      <c r="AR39" s="344">
        <v>6.6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-2764718</v>
      </c>
      <c r="AP40" s="342">
        <v>-27392</v>
      </c>
      <c r="AQ40" s="343">
        <v>-28305</v>
      </c>
      <c r="AR40" s="344">
        <v>-3.2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156246</v>
      </c>
      <c r="AP41" s="342">
        <v>1548</v>
      </c>
      <c r="AQ41" s="343">
        <v>11332</v>
      </c>
      <c r="AR41" s="344">
        <v>-86.3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2755860</v>
      </c>
      <c r="AN51" s="364">
        <v>27738</v>
      </c>
      <c r="AO51" s="365">
        <v>-29.8</v>
      </c>
      <c r="AP51" s="366">
        <v>66255</v>
      </c>
      <c r="AQ51" s="367">
        <v>3.6</v>
      </c>
      <c r="AR51" s="368">
        <v>-33.4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770701</v>
      </c>
      <c r="AN52" s="372">
        <v>7757</v>
      </c>
      <c r="AO52" s="373">
        <v>-59.6</v>
      </c>
      <c r="AP52" s="374">
        <v>31822</v>
      </c>
      <c r="AQ52" s="375">
        <v>8.8000000000000007</v>
      </c>
      <c r="AR52" s="376">
        <v>-68.400000000000006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3416535</v>
      </c>
      <c r="AN53" s="364">
        <v>34280</v>
      </c>
      <c r="AO53" s="365">
        <v>23.6</v>
      </c>
      <c r="AP53" s="366">
        <v>47278</v>
      </c>
      <c r="AQ53" s="367">
        <v>-28.6</v>
      </c>
      <c r="AR53" s="368">
        <v>52.2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1181280</v>
      </c>
      <c r="AN54" s="372">
        <v>11852</v>
      </c>
      <c r="AO54" s="373">
        <v>52.8</v>
      </c>
      <c r="AP54" s="374">
        <v>24096</v>
      </c>
      <c r="AQ54" s="375">
        <v>-24.3</v>
      </c>
      <c r="AR54" s="376">
        <v>77.099999999999994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4233590</v>
      </c>
      <c r="AN55" s="364">
        <v>42281</v>
      </c>
      <c r="AO55" s="365">
        <v>23.3</v>
      </c>
      <c r="AP55" s="366">
        <v>44504</v>
      </c>
      <c r="AQ55" s="367">
        <v>-5.9</v>
      </c>
      <c r="AR55" s="368">
        <v>29.2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1152247</v>
      </c>
      <c r="AN56" s="372">
        <v>11508</v>
      </c>
      <c r="AO56" s="373">
        <v>-2.9</v>
      </c>
      <c r="AP56" s="374">
        <v>25876</v>
      </c>
      <c r="AQ56" s="375">
        <v>7.4</v>
      </c>
      <c r="AR56" s="376">
        <v>-10.3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4653092</v>
      </c>
      <c r="AN57" s="364">
        <v>46281</v>
      </c>
      <c r="AO57" s="365">
        <v>9.5</v>
      </c>
      <c r="AP57" s="366">
        <v>47820</v>
      </c>
      <c r="AQ57" s="367">
        <v>7.5</v>
      </c>
      <c r="AR57" s="368">
        <v>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997836</v>
      </c>
      <c r="AN58" s="372">
        <v>9925</v>
      </c>
      <c r="AO58" s="373">
        <v>-13.8</v>
      </c>
      <c r="AP58" s="374">
        <v>25855</v>
      </c>
      <c r="AQ58" s="375">
        <v>-0.1</v>
      </c>
      <c r="AR58" s="376">
        <v>-13.7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5224511</v>
      </c>
      <c r="AN59" s="364">
        <v>51762</v>
      </c>
      <c r="AO59" s="365">
        <v>11.8</v>
      </c>
      <c r="AP59" s="366">
        <v>41934</v>
      </c>
      <c r="AQ59" s="367">
        <v>-12.3</v>
      </c>
      <c r="AR59" s="368">
        <v>24.1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1662349</v>
      </c>
      <c r="AN60" s="372">
        <v>16470</v>
      </c>
      <c r="AO60" s="373">
        <v>65.900000000000006</v>
      </c>
      <c r="AP60" s="374">
        <v>23352</v>
      </c>
      <c r="AQ60" s="375">
        <v>-9.6999999999999993</v>
      </c>
      <c r="AR60" s="376">
        <v>75.599999999999994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4056718</v>
      </c>
      <c r="AN61" s="379">
        <v>40468</v>
      </c>
      <c r="AO61" s="380">
        <v>7.7</v>
      </c>
      <c r="AP61" s="381">
        <v>49558</v>
      </c>
      <c r="AQ61" s="382">
        <v>-7.1</v>
      </c>
      <c r="AR61" s="368">
        <v>14.8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1152883</v>
      </c>
      <c r="AN62" s="372">
        <v>11502</v>
      </c>
      <c r="AO62" s="373">
        <v>8.5</v>
      </c>
      <c r="AP62" s="374">
        <v>26200</v>
      </c>
      <c r="AQ62" s="375">
        <v>-3.6</v>
      </c>
      <c r="AR62" s="376">
        <v>12.1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KNcYF6tgfhkChaAMPcmHFzaFadWH8djh/5T3gBRtmvw82I3VHUJy7F9gcUs69eYPh6mdaiSHU28yc4j+vA2Og==" saltValue="Sw2HigOzJeB5Sz9dNLvv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43"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h7Wc5oL/tsRqb4NqcEbM1GEI9G7Q0lvguOcadR/84l3kLXPe13qXJJ8E/Ms7vO1D3TsV5jm1JIaiUfBqQKfww==" saltValue="gcrdXq5kApLWtdhTktBG9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d7jo4tVG65MQJIzkFk14SiFFbCfQ9kzy4PuQedihKg4Yzanbi11BmIYrBh79Bk+Q2OfdkbntqIBs3VHQAVkJg==" saltValue="V5ofRMo47HQrsN/R8gnby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2" t="s">
        <v>3</v>
      </c>
      <c r="D47" s="1232"/>
      <c r="E47" s="1233"/>
      <c r="F47" s="11">
        <v>31.06</v>
      </c>
      <c r="G47" s="12">
        <v>30.85</v>
      </c>
      <c r="H47" s="12">
        <v>30.34</v>
      </c>
      <c r="I47" s="12">
        <v>27.75</v>
      </c>
      <c r="J47" s="13">
        <v>25.44</v>
      </c>
    </row>
    <row r="48" spans="2:10" ht="57.75" customHeight="1">
      <c r="B48" s="14"/>
      <c r="C48" s="1234" t="s">
        <v>4</v>
      </c>
      <c r="D48" s="1234"/>
      <c r="E48" s="1235"/>
      <c r="F48" s="15">
        <v>3.77</v>
      </c>
      <c r="G48" s="16">
        <v>3.9</v>
      </c>
      <c r="H48" s="16">
        <v>3.57</v>
      </c>
      <c r="I48" s="16">
        <v>4.0199999999999996</v>
      </c>
      <c r="J48" s="17">
        <v>3.61</v>
      </c>
    </row>
    <row r="49" spans="2:10" ht="57.75" customHeight="1" thickBot="1">
      <c r="B49" s="18"/>
      <c r="C49" s="1236" t="s">
        <v>5</v>
      </c>
      <c r="D49" s="1236"/>
      <c r="E49" s="1237"/>
      <c r="F49" s="19">
        <v>0.81</v>
      </c>
      <c r="G49" s="20">
        <v>2.25</v>
      </c>
      <c r="H49" s="20">
        <v>2.21</v>
      </c>
      <c r="I49" s="20">
        <v>1.52</v>
      </c>
      <c r="J49" s="21" t="s">
        <v>560</v>
      </c>
    </row>
    <row r="50" spans="2:10" ht="13.5" customHeight="1"/>
    <row r="51" spans="2:10" ht="13.5" hidden="1" customHeight="1"/>
    <row r="52" spans="2:10" ht="13.5" hidden="1" customHeight="1"/>
    <row r="53" spans="2:10" ht="13.5" hidden="1" customHeight="1"/>
  </sheetData>
  <sheetProtection algorithmName="SHA-512" hashValue="DjMOLGS/sC5q8c2C4pTSx0On+EmlrZB0YaOlGP9Gpg8/hVQPTH/f3Tk70GfF6L1dQagldKd4PUNfi4oUKHspsQ==" saltValue="Td5exXNhZjHje+uP+Ec56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2020-09-10T00:10:37Z</cp:lastPrinted>
  <dcterms:modified xsi:type="dcterms:W3CDTF">2020-09-10T00:10:40Z</dcterms:modified>
</cp:coreProperties>
</file>