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c r="AP63" i="12"/>
  <c r="AP23" i="12"/>
  <c r="AA23" i="12"/>
  <c r="V23" i="12"/>
  <c r="Q23" i="12"/>
  <c r="AU88" i="12"/>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<sst xmlns="http://schemas.openxmlformats.org/spreadsheetml/2006/main" count="1134" uniqueCount="626">
  <si>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</si>
  <si>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</si>
  <si>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</si>
  <si>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</si>
  <si>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</si>
  <si>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</si>
  <si>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</si>
  <si>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</si>
  <si>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</si>
  <si>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</si>
  <si>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</si>
  <si>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</si>
  <si>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</si>
  <si>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</si>
  <si>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</si>
  <si>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</si>
  <si>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</si>
  <si>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</si>
  <si>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</si>
  <si>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</si>
  <si>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</si>
  <si>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</si>
  <si>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</si>
  <si>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</si>
  <si>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</si>
  <si>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</si>
  <si>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</si>
  <si>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</si>
  <si>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</si>
  <si>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</si>
  <si>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</si>
  <si>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</si>
  <si>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</si>
  <si>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</si>
  <si>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</si>
  <si>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</si>
  <si>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</si>
  <si>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</si>
  <si>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</si>
  <si>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</si>
  <si>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</si>
  <si>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</si>
  <si>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</si>
  <si>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</si>
  <si>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</si>
  <si>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</si>
  <si>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</si>
  <si>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</si>
  <si>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</si>
  <si>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</si>
  <si>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</si>
  <si>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</si>
  <si>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</si>
  <si>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</si>
  <si>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</si>
  <si>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</si>
  <si>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</si>
  <si>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</si>
  <si>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</si>
  <si>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</si>
  <si>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</si>
  <si>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</si>
  <si>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</si>
  <si>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</si>
  <si>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</si>
  <si>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</si>
  <si>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</si>
  <si>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</si>
  <si>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</si>
  <si>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</si>
  <si>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</si>
  <si>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</si>
  <si>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</si>
  <si>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</si>
  <si>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</si>
  <si>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</si>
  <si>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</si>
  <si>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</si>
  <si>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</si>
  <si>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</si>
  <si>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</si>
  <si>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</si>
  <si>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</si>
  <si>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</si>
  <si>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</si>
  <si>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</si>
  <si>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</si>
  <si>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</si>
  <si>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</si>
  <si>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</si>
  <si>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</si>
  <si>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</si>
  <si>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</si>
  <si>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</si>
  <si>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</si>
  <si>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</si>
  <si>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</si>
  <si>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</si>
  <si>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春日市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</si>
  <si>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</si>
  <si>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</si>
  <si>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</si>
  <si>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</si>
  <si>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</si>
  <si>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</si>
  <si>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</si>
  <si>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</si>
  <si>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</si>
  <si>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</si>
  <si>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</si>
  <si>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</si>
  <si>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</si>
  <si>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</si>
  <si>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</si>
  <si>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</si>
  <si>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</si>
  <si>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</si>
  <si>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</si>
  <si>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</si>
  <si>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</si>
  <si>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</si>
  <si>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</si>
  <si>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</si>
  <si>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</si>
  <si>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</si>
  <si>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</si>
  <si>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</si>
  <si>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</si>
  <si>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</si>
  <si>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</si>
  <si>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</si>
  <si>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</si>
  <si>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</si>
  <si>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</si>
  <si>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</si>
  <si>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</si>
  <si>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</si>
  <si>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</si>
  <si>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</si>
  <si>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</si>
  <si>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</si>
  <si>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</si>
  <si>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</si>
  <si>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</si>
  <si>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</si>
  <si>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</si>
  <si>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</si>
  <si>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</si>
  <si>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</si>
  <si>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</si>
  <si>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</si>
  <si>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</si>
  <si>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</si>
  <si>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</si>
  <si>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</si>
  <si>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</si>
  <si>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</si>
  <si>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</si>
  <si>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</si>
  <si>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</si>
  <si>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</si>
  <si>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</si>
  <si>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</si>
  <si>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</si>
  <si>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</si>
  <si>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</si>
  <si>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</si>
  <si>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</si>
  <si>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</si>
  <si>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</si>
  <si>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</si>
  <si>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</si>
  <si>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</si>
  <si>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</si>
  <si>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</si>
  <si>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</si>
  <si>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</si>
  <si>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</si>
  <si>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</si>
  <si>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</si>
  <si>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</si>
  <si>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</si>
  <si>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</si>
  <si>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</si>
  <si>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</si>
  <si>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</si>
  <si>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</si>
  <si>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</si>
  <si>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</si>
  <si>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</si>
  <si>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</si>
  <si>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</si>
  <si>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</si>
  <si>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</si>
  <si>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</si>
  <si>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</si>
  <si>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</si>
  <si>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</si>
  <si>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</si>
  <si>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</si>
  <si>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</si>
  <si>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</si>
  <si>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</si>
  <si>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</si>
  <si>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</si>
  <si>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</si>
  <si>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</si>
  <si>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</si>
  <si>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</si>
  <si>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</si>
  <si>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</si>
  <si>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</si>
  <si>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</si>
  <si>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</si>
  <si>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</si>
  <si>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</si>
  <si>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</si>
  <si>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</si>
  <si>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</si>
  <si>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</si>
  <si>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福岡県春日市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</si>
  <si>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</si>
  <si>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</si>
  <si>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</si>
  <si>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</si>
  <si>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</si>
  <si>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</si>
  <si>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</si>
  <si>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</si>
  <si>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</si>
  <si>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</si>
  <si>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</si>
  <si>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</si>
  <si>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</si>
  <si>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</si>
  <si>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</si>
  <si>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</si>
  <si>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</si>
  <si>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</si>
  <si>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</si>
  <si>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</si>
  <si>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</si>
  <si>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</si>
  <si>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</si>
  <si>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</si>
  <si>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</si>
  <si>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</si>
  <si>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</si>
  <si>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</si>
  <si>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</si>
  <si>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</si>
  <si>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</si>
  <si>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</si>
  <si>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</si>
  <si>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</si>
  <si>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</si>
  <si>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</si>
  <si>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</si>
  <si>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</si>
  <si>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</si>
  <si>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</si>
  <si>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</si>
  <si>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</si>
  <si>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</si>
  <si>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</si>
  <si>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</si>
  <si>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</si>
  <si>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</si>
  <si>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</si>
  <si>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</si>
  <si>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</si>
  <si>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</si>
  <si>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</si>
  <si>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</si>
  <si>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</si>
  <si>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</si>
  <si>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</si>
  <si>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</si>
  <si>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</si>
  <si>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</si>
  <si>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</si>
  <si>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</si>
  <si>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</si>
  <si>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</si>
  <si>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</si>
  <si>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</si>
  <si>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</si>
  <si>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</si>
  <si>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</si>
  <si>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</si>
  <si>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</si>
  <si>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</si>
  <si>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</si>
  <si>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</si>
  <si>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</si>
  <si>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</si>
  <si>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</si>
  <si>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</si>
  <si>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</si>
  <si>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</si>
  <si>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</si>
  <si>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</si>
  <si>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</si>
  <si>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</si>
  <si>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</si>
  <si>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</si>
  <si>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</si>
  <si>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</si>
  <si>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</si>
  <si>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</si>
  <si>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</si>
  <si>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</si>
  <si>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</si>
  <si>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</si>
  <si>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</si>
  <si>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</si>
  <si>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</si>
  <si>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</si>
  <si>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</si>
  <si>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</si>
  <si>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</si>
  <si>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</si>
  <si>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</si>
  <si>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</si>
  <si>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</si>
  <si>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</si>
  <si>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</si>
  <si>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</si>
  <si>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</si>
  <si>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</si>
  <si>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</si>
  <si>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</si>
  <si>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</si>
  <si>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</si>
  <si>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</si>
  <si>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</si>
  <si>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</si>
  <si>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</si>
  <si>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</si>
  <si>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</si>
  <si>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</si>
  <si>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</si>
  <si>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</si>
  <si>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</si>
  <si>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</si>
  <si>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</si>
  <si>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</si>
  <si>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</si>
  <si>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</si>
  <si>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</si>
  <si>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</si>
  <si>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</si>
  <si>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</si>
  <si>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</si>
  <si>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</si>
  <si>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</si>
  <si>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</si>
  <si>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</si>
  <si>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</si>
  <si>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</si>
  <si>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</si>
  <si>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</si>
  <si>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</si>
  <si>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</si>
  <si>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</si>
  <si>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</si>
  <si>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</si>
  <si>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</si>
  <si>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</si>
  <si>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福岡県春日市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</si>
  <si>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</si>
  <si>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</si>
  <si>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</si>
  <si>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</si>
  <si>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</si>
  <si>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</si>
  <si>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</si>
  <si>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</si>
  <si>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</si>
  <si>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</si>
  <si>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</si>
  <si>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</si>
  <si>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</si>
  <si>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</si>
  <si>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</si>
  <si>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</si>
  <si>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</si>
  <si>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</si>
  <si>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</si>
  <si>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</si>
  <si>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</si>
  <si>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</si>
  <si>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</si>
  <si>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</si>
  <si>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</si>
  <si>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</si>
  <si>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</si>
  <si>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</si>
  <si>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</si>
  <si>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</si>
  <si>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</si>
  <si>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</si>
  <si>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</si>
  <si>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</si>
  <si>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</si>
  <si>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</si>
  <si>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</si>
  <si>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</si>
  <si>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</si>
  <si>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</si>
  <si>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</si>
  <si>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</si>
  <si>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</si>
  <si>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</si>
  <si>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</si>
  <si>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</si>
  <si>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</si>
  <si>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</si>
  <si>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</si>
  <si>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</si>
  <si>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</si>
  <si>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</si>
  <si>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</si>
  <si>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</si>
  <si>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</si>
  <si>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</si>
  <si>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</si>
  <si>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</si>
  <si>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</si>
  <si>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</si>
  <si>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</si>
  <si>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</si>
  <si>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</si>
  <si>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</si>
  <si>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</si>
  <si>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</si>
  <si>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</si>
  <si>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</si>
  <si>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</si>
  <si>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</si>
  <si>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</si>
  <si>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</si>
  <si>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</si>
  <si>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</si>
  <si>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</si>
  <si>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</si>
  <si>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</si>
  <si>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</si>
  <si>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</si>
  <si>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</si>
  <si>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</si>
  <si>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</si>
  <si>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</si>
  <si>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</si>
  <si>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</si>
  <si>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</si>
  <si>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</si>
  <si>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</si>
  <si>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</si>
  <si>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</si>
  <si>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</si>
  <si>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</si>
  <si>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</si>
  <si>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</si>
  <si>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</si>
  <si>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</si>
  <si>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</si>
  <si>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</si>
  <si>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</si>
  <si>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</si>
  <si>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</si>
  <si>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</si>
  <si>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</si>
  <si>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</si>
  <si>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</si>
  <si>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</si>
  <si>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</si>
  <si>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</si>
  <si>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</si>
  <si>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</si>
  <si>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</si>
  <si>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</si>
  <si>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</si>
  <si>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</si>
  <si>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</si>
  <si>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</si>
  <si>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</si>
  <si>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</si>
  <si>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</si>
  <si>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</si>
  <si>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</si>
  <si>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</si>
  <si>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</si>
  <si>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</si>
  <si>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</si>
  <si>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</si>
  <si>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</si>
  <si>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</si>
  <si>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</si>
  <si>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</si>
  <si>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</si>
  <si>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</si>
  <si>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</si>
  <si>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</si>
  <si>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</si>
  <si>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</si>
  <si>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</si>
  <si>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</si>
  <si>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</si>
  <si>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</si>
  <si>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</si>
  <si>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</si>
  <si>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</si>
  <si>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</si>
  <si>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</si>
  <si>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</si>
  <si>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</si>
  <si>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</si>
  <si>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</si>
  <si>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</si>
  <si>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</si>
  <si>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</si>
  <si>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</si>
  <si>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</si>
  <si>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</si>
  <si>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</si>
  <si>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</si>
  <si>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</si>
  <si>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</si>
  <si>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</si>
  <si>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</si>
  <si>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</si>
  <si>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</si>
  <si>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</si>
  <si>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</si>
  <si>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</si>
  <si>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</si>
  <si>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</si>
  <si>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</si>
  <si>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</si>
  <si>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</si>
  <si>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</si>
  <si>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</si>
  <si>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</si>
  <si>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</si>
  <si>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</si>
  <si>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</si>
  <si>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</si>
  <si>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</si>
  <si>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</si>
  <si>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</si>
  <si>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</si>
  <si>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</si>
  <si>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</si>
  <si>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</si>
  <si>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</si>
  <si>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</si>
  <si>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</si>
  <si>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</si>
  <si>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</si>
  <si>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</si>
  <si>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</si>
  <si>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</si>
  <si>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</si>
  <si>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</si>
  <si>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</si>
  <si>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</si>
  <si>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</si>
  <si>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2.72</t>
  </si>
  <si>
    <t>一般会計</t>
  </si>
  <si>
    <t>下水道事業会計</t>
  </si>
  <si>
    <t>介護保険事業特別会計</t>
  </si>
  <si>
    <t>国民健康保険事業特別会計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</si>
  <si>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</si>
  <si>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</si>
  <si>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</si>
  <si>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</si>
  <si>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</si>
  <si>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</si>
  <si>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</si>
  <si>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</si>
  <si>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</si>
  <si>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</si>
  <si>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</si>
  <si>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福岡県市町村消防団員等公務災害補償組合(一般会計)</t>
  </si>
  <si>
    <t>筑紫自治振興組合(一般会計)</t>
  </si>
  <si>
    <t>筑紫自治振興組合(筑紫公平委員会特別会計)</t>
  </si>
  <si>
    <t>春日・大野城・那珂川消防組合(一般会計)</t>
  </si>
  <si>
    <t>福岡県自治振興組合(一般会計)</t>
  </si>
  <si>
    <t>福岡県自治振興組合(公文書館事業特別会計)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</si>
  <si>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</si>
  <si>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</si>
  <si>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</si>
  <si>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</si>
  <si>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</si>
  <si>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</si>
  <si>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福岡県後期高齢者医療広域連合(一般会計)</t>
  </si>
  <si>
    <t>福岡県後期高齢者医療広域連合(後期高齢者医療特別会計)</t>
  </si>
  <si>
    <t>福岡地区水道企業団</t>
    <rPh sb="0" eb="2">
      <t>フクオカ</t>
    </rPh>
    <rPh sb="2" eb="4">
      <t>チク</t>
    </rPh>
    <rPh sb="4" eb="6">
      <t>スイドウ</t>
    </rPh>
    <rPh sb="6" eb="8">
      <t>キギョウ</t>
    </rPh>
    <rPh sb="8" eb="9">
      <t>ダン</t>
    </rPh>
    <phoneticPr fontId="2"/>
  </si>
  <si>
    <t>春日那珂川水道企業団</t>
    <rPh sb="0" eb="2">
      <t>カスガ</t>
    </rPh>
    <rPh sb="2" eb="5">
      <t>ナカガワ</t>
    </rPh>
    <rPh sb="5" eb="7">
      <t>スイドウ</t>
    </rPh>
    <rPh sb="7" eb="9">
      <t>キギョウ</t>
    </rPh>
    <rPh sb="9" eb="10">
      <t>ダン</t>
    </rPh>
    <phoneticPr fontId="2"/>
  </si>
  <si>
    <t>公共施設等整備基金</t>
    <rPh sb="0" eb="2">
      <t>コウキョウ</t>
    </rPh>
    <rPh sb="2" eb="4">
      <t>シセツ</t>
    </rPh>
    <rPh sb="4" eb="5">
      <t>トウ</t>
    </rPh>
    <rPh sb="5" eb="7">
      <t>セイビ</t>
    </rPh>
    <rPh sb="7" eb="9">
      <t>キキン</t>
    </rPh>
    <phoneticPr fontId="11"/>
  </si>
  <si>
    <t>県施行都市計画道路事業等整備基金</t>
    <rPh sb="0" eb="1">
      <t>ケン</t>
    </rPh>
    <rPh sb="1" eb="3">
      <t>セコウ</t>
    </rPh>
    <rPh sb="3" eb="5">
      <t>トシ</t>
    </rPh>
    <rPh sb="5" eb="7">
      <t>ケイカク</t>
    </rPh>
    <rPh sb="7" eb="9">
      <t>ドウロ</t>
    </rPh>
    <rPh sb="9" eb="11">
      <t>ジギョウ</t>
    </rPh>
    <rPh sb="11" eb="12">
      <t>トウ</t>
    </rPh>
    <rPh sb="12" eb="14">
      <t>セイビ</t>
    </rPh>
    <rPh sb="14" eb="16">
      <t>キキン</t>
    </rPh>
    <phoneticPr fontId="11"/>
  </si>
  <si>
    <t>連続立体交差事業等整備基金</t>
    <rPh sb="0" eb="2">
      <t>レンゾク</t>
    </rPh>
    <rPh sb="2" eb="4">
      <t>リッタイ</t>
    </rPh>
    <rPh sb="4" eb="6">
      <t>コウサ</t>
    </rPh>
    <rPh sb="6" eb="8">
      <t>ジギョウ</t>
    </rPh>
    <rPh sb="8" eb="9">
      <t>トウ</t>
    </rPh>
    <rPh sb="9" eb="11">
      <t>セイビ</t>
    </rPh>
    <rPh sb="11" eb="13">
      <t>キキン</t>
    </rPh>
    <phoneticPr fontId="11"/>
  </si>
  <si>
    <t>衛生施設等整備基金</t>
    <rPh sb="0" eb="2">
      <t>エイセイ</t>
    </rPh>
    <rPh sb="2" eb="4">
      <t>シセツ</t>
    </rPh>
    <rPh sb="4" eb="5">
      <t>トウ</t>
    </rPh>
    <rPh sb="5" eb="7">
      <t>セイビ</t>
    </rPh>
    <rPh sb="7" eb="9">
      <t>キキン</t>
    </rPh>
    <phoneticPr fontId="11"/>
  </si>
  <si>
    <t>職員退職手当基金</t>
    <rPh sb="0" eb="2">
      <t>ショクイン</t>
    </rPh>
    <rPh sb="2" eb="4">
      <t>タイショク</t>
    </rPh>
    <rPh sb="4" eb="6">
      <t>テアテ</t>
    </rPh>
    <rPh sb="6" eb="8">
      <t>キキン</t>
    </rPh>
    <phoneticPr fontId="11"/>
  </si>
  <si>
    <t>-</t>
    <phoneticPr fontId="2"/>
  </si>
  <si>
    <t>-</t>
    <phoneticPr fontId="2"/>
  </si>
  <si>
    <t>-</t>
    <phoneticPr fontId="2"/>
  </si>
  <si>
    <t>春日市土地開発公社</t>
    <rPh sb="0" eb="3">
      <t>カスガシ</t>
    </rPh>
    <rPh sb="3" eb="5">
      <t>トチ</t>
    </rPh>
    <rPh sb="5" eb="7">
      <t>カイハツ</t>
    </rPh>
    <rPh sb="7" eb="9">
      <t>コウシャ</t>
    </rPh>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</si>
  <si>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</si>
  <si>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</si>
  <si>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</si>
  <si>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</si>
  <si>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</si>
  <si>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</si>
  <si>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</si>
  <si>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</si>
  <si>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</si>
  <si>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</si>
  <si>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</si>
  <si>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</si>
  <si>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</si>
  <si>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</si>
  <si>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</si>
  <si>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保有する公共施設の老朽化が進んでいるものの、財政状況等を勘案しながら更新等を行っているため、また、今後の公共施設老朽化に備えて基金への積立てを実施しているため、将来負担比率は発生せず、健全な財政を維持している。</t>
    <phoneticPr fontId="5"/>
  </si>
  <si>
    <t>　市債の着実な償還に努めてきた結果、前年度に引き続き、実質公債費比率は下がった。また、公共施設老朽化に備えて基金への積立てを実施しているため、将来負担比率も依然として発生していない。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</si>
</sst>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45375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1058-4E13-AAE0-C384CE41B6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35341</c:v>
                </c:pt>
                <c:pt idx="1">
                  <c:v>64421</c:v>
                </c:pt>
                <c:pt idx="2">
                  <c:v>23315</c:v>
                </c:pt>
                <c:pt idx="3">
                  <c:v>29401</c:v>
                </c:pt>
                <c:pt idx="4">
                  <c:v>40158</c:v>
                </c:pt>
              </c:numCache>
            </c:numRef>
          </c:val>
          <c:smooth val="0"/>
          <c:extLst xmlns:c16r2="http://schemas.microsoft.com/office/drawing/2015/06/chart">
            <c:ext xmlns:c16="http://schemas.microsoft.com/office/drawing/2014/chart" uri="{C3380CC4-5D6E-409C-BE32-E72D297353CC}">
              <c16:uniqueId val="{00000001-1058-4E13-AAE0-C384CE41B633}"/>
            </c:ext>
          </c:extLst>
        </c:ser>
        <c:dLbls>
          <c:showLegendKey val="0"/>
          <c:showVal val="0"/>
          <c:showCatName val="0"/>
          <c:showSerName val="0"/>
          <c:showPercent val="0"/>
          <c:showBubbleSize val="0"/>
        </c:dLbls>
        <c:marker val="1"/>
        <c:smooth val="0"/>
        <c:axId val="100296960"/>
        <c:axId val="100311424"/>
      </c:lineChart>
      <c:catAx>
        <c:axId val="100296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11424"/>
        <c:crosses val="autoZero"/>
        <c:auto val="1"/>
        <c:lblAlgn val="ctr"/>
        <c:lblOffset val="100"/>
        <c:tickLblSkip val="1"/>
        <c:tickMarkSkip val="1"/>
        <c:noMultiLvlLbl val="0"/>
      </c:catAx>
      <c:valAx>
        <c:axId val="1003114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9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3.52</c:v>
                </c:pt>
                <c:pt idx="1">
                  <c:v>5.44</c:v>
                </c:pt>
                <c:pt idx="2">
                  <c:v>5.81</c:v>
                </c:pt>
                <c:pt idx="3">
                  <c:v>8.52</c:v>
                </c:pt>
                <c:pt idx="4">
                  <c:v>5.82</c:v>
                </c:pt>
              </c:numCache>
            </c:numRef>
          </c:val>
          <c:extLst xmlns:c16r2="http://schemas.microsoft.com/office/drawing/2015/06/chart">
            <c:ext xmlns:c16="http://schemas.microsoft.com/office/drawing/2014/chart" uri="{C3380CC4-5D6E-409C-BE32-E72D297353CC}">
              <c16:uniqueId val="{00000000-0314-4310-BDB6-ECC7B4FB32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9.82</c:v>
                </c:pt>
                <c:pt idx="1">
                  <c:v>11.65</c:v>
                </c:pt>
                <c:pt idx="2">
                  <c:v>14.18</c:v>
                </c:pt>
                <c:pt idx="3">
                  <c:v>12.72</c:v>
                </c:pt>
                <c:pt idx="4">
                  <c:v>12.61</c:v>
                </c:pt>
              </c:numCache>
            </c:numRef>
          </c:val>
          <c:extLst xmlns:c16r2="http://schemas.microsoft.com/office/drawing/2015/06/chart">
            <c:ext xmlns:c16="http://schemas.microsoft.com/office/drawing/2014/chart" uri="{C3380CC4-5D6E-409C-BE32-E72D297353CC}">
              <c16:uniqueId val="{00000001-0314-4310-BDB6-ECC7B4FB32F9}"/>
            </c:ext>
          </c:extLst>
        </c:ser>
        <c:dLbls>
          <c:showLegendKey val="0"/>
          <c:showVal val="0"/>
          <c:showCatName val="0"/>
          <c:showSerName val="0"/>
          <c:showPercent val="0"/>
          <c:showBubbleSize val="0"/>
        </c:dLbls>
        <c:gapWidth val="250"/>
        <c:overlap val="100"/>
        <c:axId val="120144256"/>
        <c:axId val="12014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4.1399999999999997</c:v>
                </c:pt>
                <c:pt idx="2">
                  <c:v>3.01</c:v>
                </c:pt>
                <c:pt idx="3">
                  <c:v>1.47</c:v>
                </c:pt>
                <c:pt idx="4">
                  <c:v>-2.72</c:v>
                </c:pt>
              </c:numCache>
            </c:numRef>
          </c:val>
          <c:smooth val="0"/>
          <c:extLst xmlns:c16r2="http://schemas.microsoft.com/office/drawing/2015/06/chart">
            <c:ext xmlns:c16="http://schemas.microsoft.com/office/drawing/2014/chart" uri="{C3380CC4-5D6E-409C-BE32-E72D297353CC}">
              <c16:uniqueId val="{00000002-0314-4310-BDB6-ECC7B4FB32F9}"/>
            </c:ext>
          </c:extLst>
        </c:ser>
        <c:dLbls>
          <c:showLegendKey val="0"/>
          <c:showVal val="0"/>
          <c:showCatName val="0"/>
          <c:showSerName val="0"/>
          <c:showPercent val="0"/>
          <c:showBubbleSize val="0"/>
        </c:dLbls>
        <c:marker val="1"/>
        <c:smooth val="0"/>
        <c:axId val="120144256"/>
        <c:axId val="120146176"/>
      </c:lineChart>
      <c:catAx>
        <c:axId val="1201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46176"/>
        <c:crosses val="autoZero"/>
        <c:auto val="1"/>
        <c:lblAlgn val="ctr"/>
        <c:lblOffset val="100"/>
        <c:tickLblSkip val="1"/>
        <c:tickMarkSkip val="1"/>
        <c:noMultiLvlLbl val="0"/>
      </c:catAx>
      <c:valAx>
        <c:axId val="12014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16D-438C-B8B9-3CDFD53854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16D-438C-B8B9-3CDFD53854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16D-438C-B8B9-3CDFD53854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16D-438C-B8B9-3CDFD53854B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16D-438C-B8B9-3CDFD53854B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0.35</c:v>
                </c:pt>
                <c:pt idx="2">
                  <c:v>#N/A</c:v>
                </c:pt>
                <c:pt idx="3">
                  <c:v>0.34</c:v>
                </c:pt>
                <c:pt idx="4">
                  <c:v>#N/A</c:v>
                </c:pt>
                <c:pt idx="5">
                  <c:v>0.36</c:v>
                </c:pt>
                <c:pt idx="6">
                  <c:v>#N/A</c:v>
                </c:pt>
                <c:pt idx="7">
                  <c:v>0.36</c:v>
                </c:pt>
                <c:pt idx="8">
                  <c:v>#N/A</c:v>
                </c:pt>
                <c:pt idx="9">
                  <c:v>0.37</c:v>
                </c:pt>
              </c:numCache>
            </c:numRef>
          </c:val>
          <c:extLst xmlns:c16r2="http://schemas.microsoft.com/office/drawing/2015/06/chart">
            <c:ext xmlns:c16="http://schemas.microsoft.com/office/drawing/2014/chart" uri="{C3380CC4-5D6E-409C-BE32-E72D297353CC}">
              <c16:uniqueId val="{00000005-416D-438C-B8B9-3CDFD53854B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3.43</c:v>
                </c:pt>
                <c:pt idx="2">
                  <c:v>#N/A</c:v>
                </c:pt>
                <c:pt idx="3">
                  <c:v>3.03</c:v>
                </c:pt>
                <c:pt idx="4">
                  <c:v>#N/A</c:v>
                </c:pt>
                <c:pt idx="5">
                  <c:v>3.46</c:v>
                </c:pt>
                <c:pt idx="6">
                  <c:v>#N/A</c:v>
                </c:pt>
                <c:pt idx="7">
                  <c:v>3.45</c:v>
                </c:pt>
                <c:pt idx="8">
                  <c:v>#N/A</c:v>
                </c:pt>
                <c:pt idx="9">
                  <c:v>0.95</c:v>
                </c:pt>
              </c:numCache>
            </c:numRef>
          </c:val>
          <c:extLst xmlns:c16r2="http://schemas.microsoft.com/office/drawing/2015/06/chart">
            <c:ext xmlns:c16="http://schemas.microsoft.com/office/drawing/2014/chart" uri="{C3380CC4-5D6E-409C-BE32-E72D297353CC}">
              <c16:uniqueId val="{00000006-416D-438C-B8B9-3CDFD53854B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0.36</c:v>
                </c:pt>
                <c:pt idx="4">
                  <c:v>#N/A</c:v>
                </c:pt>
                <c:pt idx="5">
                  <c:v>0.64</c:v>
                </c:pt>
                <c:pt idx="6">
                  <c:v>#N/A</c:v>
                </c:pt>
                <c:pt idx="7">
                  <c:v>1.02</c:v>
                </c:pt>
                <c:pt idx="8">
                  <c:v>#N/A</c:v>
                </c:pt>
                <c:pt idx="9">
                  <c:v>1.06</c:v>
                </c:pt>
              </c:numCache>
            </c:numRef>
          </c:val>
          <c:extLst xmlns:c16r2="http://schemas.microsoft.com/office/drawing/2015/06/chart">
            <c:ext xmlns:c16="http://schemas.microsoft.com/office/drawing/2014/chart" uri="{C3380CC4-5D6E-409C-BE32-E72D297353CC}">
              <c16:uniqueId val="{00000007-416D-438C-B8B9-3CDFD53854B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4.25</c:v>
                </c:pt>
                <c:pt idx="2">
                  <c:v>#N/A</c:v>
                </c:pt>
                <c:pt idx="3">
                  <c:v>4.79</c:v>
                </c:pt>
                <c:pt idx="4">
                  <c:v>#N/A</c:v>
                </c:pt>
                <c:pt idx="5">
                  <c:v>4.46</c:v>
                </c:pt>
                <c:pt idx="6">
                  <c:v>#N/A</c:v>
                </c:pt>
                <c:pt idx="7">
                  <c:v>4.2300000000000004</c:v>
                </c:pt>
                <c:pt idx="8">
                  <c:v>#N/A</c:v>
                </c:pt>
                <c:pt idx="9">
                  <c:v>4.21</c:v>
                </c:pt>
              </c:numCache>
            </c:numRef>
          </c:val>
          <c:extLst xmlns:c16r2="http://schemas.microsoft.com/office/drawing/2015/06/chart">
            <c:ext xmlns:c16="http://schemas.microsoft.com/office/drawing/2014/chart" uri="{C3380CC4-5D6E-409C-BE32-E72D297353CC}">
              <c16:uniqueId val="{00000008-416D-438C-B8B9-3CDFD53854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3.51</c:v>
                </c:pt>
                <c:pt idx="2">
                  <c:v>#N/A</c:v>
                </c:pt>
                <c:pt idx="3">
                  <c:v>5.44</c:v>
                </c:pt>
                <c:pt idx="4">
                  <c:v>#N/A</c:v>
                </c:pt>
                <c:pt idx="5">
                  <c:v>5.8</c:v>
                </c:pt>
                <c:pt idx="6">
                  <c:v>#N/A</c:v>
                </c:pt>
                <c:pt idx="7">
                  <c:v>8.52</c:v>
                </c:pt>
                <c:pt idx="8">
                  <c:v>#N/A</c:v>
                </c:pt>
                <c:pt idx="9">
                  <c:v>5.82</c:v>
                </c:pt>
              </c:numCache>
            </c:numRef>
          </c:val>
          <c:extLst xmlns:c16r2="http://schemas.microsoft.com/office/drawing/2015/06/chart">
            <c:ext xmlns:c16="http://schemas.microsoft.com/office/drawing/2014/chart" uri="{C3380CC4-5D6E-409C-BE32-E72D297353CC}">
              <c16:uniqueId val="{00000009-416D-438C-B8B9-3CDFD53854BD}"/>
            </c:ext>
          </c:extLst>
        </c:ser>
        <c:dLbls>
          <c:showLegendKey val="0"/>
          <c:showVal val="0"/>
          <c:showCatName val="0"/>
          <c:showSerName val="0"/>
          <c:showPercent val="0"/>
          <c:showBubbleSize val="0"/>
        </c:dLbls>
        <c:gapWidth val="150"/>
        <c:overlap val="100"/>
        <c:axId val="39344768"/>
        <c:axId val="39354752"/>
      </c:barChart>
      <c:catAx>
        <c:axId val="393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54752"/>
        <c:crosses val="autoZero"/>
        <c:auto val="1"/>
        <c:lblAlgn val="ctr"/>
        <c:lblOffset val="100"/>
        <c:tickLblSkip val="1"/>
        <c:tickMarkSkip val="1"/>
        <c:noMultiLvlLbl val="0"/>
      </c:catAx>
      <c:valAx>
        <c:axId val="3935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4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3084</c:v>
                </c:pt>
                <c:pt idx="5">
                  <c:v>3011</c:v>
                </c:pt>
                <c:pt idx="8">
                  <c:v>2924</c:v>
                </c:pt>
                <c:pt idx="11">
                  <c:v>2965</c:v>
                </c:pt>
                <c:pt idx="14">
                  <c:v>2953</c:v>
                </c:pt>
              </c:numCache>
            </c:numRef>
          </c:val>
          <c:extLst xmlns:c16r2="http://schemas.microsoft.com/office/drawing/2015/06/chart">
            <c:ext xmlns:c16="http://schemas.microsoft.com/office/drawing/2014/chart" uri="{C3380CC4-5D6E-409C-BE32-E72D297353CC}">
              <c16:uniqueId val="{00000000-4D38-4EC3-BE26-97D5E64C03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4D38-4EC3-BE26-97D5E64C03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67</c:v>
                </c:pt>
                <c:pt idx="6">
                  <c:v>86</c:v>
                </c:pt>
                <c:pt idx="9">
                  <c:v>65</c:v>
                </c:pt>
                <c:pt idx="12">
                  <c:v>196</c:v>
                </c:pt>
              </c:numCache>
            </c:numRef>
          </c:val>
          <c:extLst xmlns:c16r2="http://schemas.microsoft.com/office/drawing/2015/06/chart">
            <c:ext xmlns:c16="http://schemas.microsoft.com/office/drawing/2014/chart" uri="{C3380CC4-5D6E-409C-BE32-E72D297353CC}">
              <c16:uniqueId val="{00000002-4D38-4EC3-BE26-97D5E64C03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9</c:v>
                </c:pt>
                <c:pt idx="6">
                  <c:v>48</c:v>
                </c:pt>
                <c:pt idx="9">
                  <c:v>1</c:v>
                </c:pt>
                <c:pt idx="12">
                  <c:v>1</c:v>
                </c:pt>
              </c:numCache>
            </c:numRef>
          </c:val>
          <c:extLst xmlns:c16r2="http://schemas.microsoft.com/office/drawing/2015/06/chart">
            <c:ext xmlns:c16="http://schemas.microsoft.com/office/drawing/2014/chart" uri="{C3380CC4-5D6E-409C-BE32-E72D297353CC}">
              <c16:uniqueId val="{00000003-4D38-4EC3-BE26-97D5E64C03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437</c:v>
                </c:pt>
                <c:pt idx="3">
                  <c:v>480</c:v>
                </c:pt>
                <c:pt idx="6">
                  <c:v>368</c:v>
                </c:pt>
                <c:pt idx="9">
                  <c:v>266</c:v>
                </c:pt>
                <c:pt idx="12">
                  <c:v>258</c:v>
                </c:pt>
              </c:numCache>
            </c:numRef>
          </c:val>
          <c:extLst xmlns:c16r2="http://schemas.microsoft.com/office/drawing/2015/06/chart">
            <c:ext xmlns:c16="http://schemas.microsoft.com/office/drawing/2014/chart" uri="{C3380CC4-5D6E-409C-BE32-E72D297353CC}">
              <c16:uniqueId val="{00000004-4D38-4EC3-BE26-97D5E64C03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38-4EC3-BE26-97D5E64C03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38-4EC3-BE26-97D5E64C03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3034</c:v>
                </c:pt>
                <c:pt idx="3">
                  <c:v>2789</c:v>
                </c:pt>
                <c:pt idx="6">
                  <c:v>2623</c:v>
                </c:pt>
                <c:pt idx="9">
                  <c:v>2773</c:v>
                </c:pt>
                <c:pt idx="12">
                  <c:v>2799</c:v>
                </c:pt>
              </c:numCache>
            </c:numRef>
          </c:val>
          <c:extLst xmlns:c16r2="http://schemas.microsoft.com/office/drawing/2015/06/chart">
            <c:ext xmlns:c16="http://schemas.microsoft.com/office/drawing/2014/chart" uri="{C3380CC4-5D6E-409C-BE32-E72D297353CC}">
              <c16:uniqueId val="{00000007-4D38-4EC3-BE26-97D5E64C0396}"/>
            </c:ext>
          </c:extLst>
        </c:ser>
        <c:dLbls>
          <c:showLegendKey val="0"/>
          <c:showVal val="0"/>
          <c:showCatName val="0"/>
          <c:showSerName val="0"/>
          <c:showPercent val="0"/>
          <c:showBubbleSize val="0"/>
        </c:dLbls>
        <c:gapWidth val="100"/>
        <c:overlap val="100"/>
        <c:axId val="128119552"/>
        <c:axId val="12812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443</c:v>
                </c:pt>
                <c:pt idx="2">
                  <c:v>#N/A</c:v>
                </c:pt>
                <c:pt idx="3">
                  <c:v>#N/A</c:v>
                </c:pt>
                <c:pt idx="4">
                  <c:v>335</c:v>
                </c:pt>
                <c:pt idx="5">
                  <c:v>#N/A</c:v>
                </c:pt>
                <c:pt idx="6">
                  <c:v>#N/A</c:v>
                </c:pt>
                <c:pt idx="7">
                  <c:v>201</c:v>
                </c:pt>
                <c:pt idx="8">
                  <c:v>#N/A</c:v>
                </c:pt>
                <c:pt idx="9">
                  <c:v>#N/A</c:v>
                </c:pt>
                <c:pt idx="10">
                  <c:v>140</c:v>
                </c:pt>
                <c:pt idx="11">
                  <c:v>#N/A</c:v>
                </c:pt>
                <c:pt idx="12">
                  <c:v>#N/A</c:v>
                </c:pt>
                <c:pt idx="13">
                  <c:v>301</c:v>
                </c:pt>
                <c:pt idx="14">
                  <c:v>#N/A</c:v>
                </c:pt>
              </c:numCache>
            </c:numRef>
          </c:val>
          <c:smooth val="0"/>
          <c:extLst xmlns:c16r2="http://schemas.microsoft.com/office/drawing/2015/06/chart">
            <c:ext xmlns:c16="http://schemas.microsoft.com/office/drawing/2014/chart" uri="{C3380CC4-5D6E-409C-BE32-E72D297353CC}">
              <c16:uniqueId val="{00000008-4D38-4EC3-BE26-97D5E64C0396}"/>
            </c:ext>
          </c:extLst>
        </c:ser>
        <c:dLbls>
          <c:showLegendKey val="0"/>
          <c:showVal val="0"/>
          <c:showCatName val="0"/>
          <c:showSerName val="0"/>
          <c:showPercent val="0"/>
          <c:showBubbleSize val="0"/>
        </c:dLbls>
        <c:marker val="1"/>
        <c:smooth val="0"/>
        <c:axId val="128119552"/>
        <c:axId val="128121472"/>
      </c:lineChart>
      <c:catAx>
        <c:axId val="1281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21472"/>
        <c:crosses val="autoZero"/>
        <c:auto val="1"/>
        <c:lblAlgn val="ctr"/>
        <c:lblOffset val="100"/>
        <c:tickLblSkip val="1"/>
        <c:tickMarkSkip val="1"/>
        <c:noMultiLvlLbl val="0"/>
      </c:catAx>
      <c:valAx>
        <c:axId val="1281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30381</c:v>
                </c:pt>
                <c:pt idx="5">
                  <c:v>31309</c:v>
                </c:pt>
                <c:pt idx="8">
                  <c:v>31144</c:v>
                </c:pt>
                <c:pt idx="11">
                  <c:v>30232</c:v>
                </c:pt>
                <c:pt idx="14">
                  <c:v>29762</c:v>
                </c:pt>
              </c:numCache>
            </c:numRef>
          </c:val>
          <c:extLst xmlns:c16r2="http://schemas.microsoft.com/office/drawing/2015/06/chart">
            <c:ext xmlns:c16="http://schemas.microsoft.com/office/drawing/2014/chart" uri="{C3380CC4-5D6E-409C-BE32-E72D297353CC}">
              <c16:uniqueId val="{00000000-CCAB-4D92-85C5-B07E8773EF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11138</c:v>
                </c:pt>
                <c:pt idx="5">
                  <c:v>11562</c:v>
                </c:pt>
                <c:pt idx="8">
                  <c:v>5335</c:v>
                </c:pt>
                <c:pt idx="11">
                  <c:v>4811</c:v>
                </c:pt>
                <c:pt idx="14">
                  <c:v>4446</c:v>
                </c:pt>
              </c:numCache>
            </c:numRef>
          </c:val>
          <c:extLst xmlns:c16r2="http://schemas.microsoft.com/office/drawing/2015/06/chart">
            <c:ext xmlns:c16="http://schemas.microsoft.com/office/drawing/2014/chart" uri="{C3380CC4-5D6E-409C-BE32-E72D297353CC}">
              <c16:uniqueId val="{00000001-CCAB-4D92-85C5-B07E8773EF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7386</c:v>
                </c:pt>
                <c:pt idx="5">
                  <c:v>7702</c:v>
                </c:pt>
                <c:pt idx="8">
                  <c:v>9224</c:v>
                </c:pt>
                <c:pt idx="11">
                  <c:v>10464</c:v>
                </c:pt>
                <c:pt idx="14">
                  <c:v>13003</c:v>
                </c:pt>
              </c:numCache>
            </c:numRef>
          </c:val>
          <c:extLst xmlns:c16r2="http://schemas.microsoft.com/office/drawing/2015/06/chart">
            <c:ext xmlns:c16="http://schemas.microsoft.com/office/drawing/2014/chart" uri="{C3380CC4-5D6E-409C-BE32-E72D297353CC}">
              <c16:uniqueId val="{00000002-CCAB-4D92-85C5-B07E8773EF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AB-4D92-85C5-B07E8773EF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CAB-4D92-85C5-B07E8773EF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AB-4D92-85C5-B07E8773EF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2778</c:v>
                </c:pt>
                <c:pt idx="3">
                  <c:v>2712</c:v>
                </c:pt>
                <c:pt idx="6">
                  <c:v>2775</c:v>
                </c:pt>
                <c:pt idx="9">
                  <c:v>2784</c:v>
                </c:pt>
                <c:pt idx="12">
                  <c:v>2694</c:v>
                </c:pt>
              </c:numCache>
            </c:numRef>
          </c:val>
          <c:extLst xmlns:c16r2="http://schemas.microsoft.com/office/drawing/2015/06/chart">
            <c:ext xmlns:c16="http://schemas.microsoft.com/office/drawing/2014/chart" uri="{C3380CC4-5D6E-409C-BE32-E72D297353CC}">
              <c16:uniqueId val="{00000006-CCAB-4D92-85C5-B07E8773EF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2158</c:v>
                </c:pt>
                <c:pt idx="3">
                  <c:v>3633</c:v>
                </c:pt>
                <c:pt idx="6">
                  <c:v>3709</c:v>
                </c:pt>
                <c:pt idx="9">
                  <c:v>3834</c:v>
                </c:pt>
                <c:pt idx="12">
                  <c:v>3708</c:v>
                </c:pt>
              </c:numCache>
            </c:numRef>
          </c:val>
          <c:extLst xmlns:c16r2="http://schemas.microsoft.com/office/drawing/2015/06/chart">
            <c:ext xmlns:c16="http://schemas.microsoft.com/office/drawing/2014/chart" uri="{C3380CC4-5D6E-409C-BE32-E72D297353CC}">
              <c16:uniqueId val="{00000007-CCAB-4D92-85C5-B07E8773EF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5219</c:v>
                </c:pt>
                <c:pt idx="3">
                  <c:v>5258</c:v>
                </c:pt>
                <c:pt idx="6">
                  <c:v>4757</c:v>
                </c:pt>
                <c:pt idx="9">
                  <c:v>3900</c:v>
                </c:pt>
                <c:pt idx="12">
                  <c:v>2961</c:v>
                </c:pt>
              </c:numCache>
            </c:numRef>
          </c:val>
          <c:extLst xmlns:c16r2="http://schemas.microsoft.com/office/drawing/2015/06/chart">
            <c:ext xmlns:c16="http://schemas.microsoft.com/office/drawing/2014/chart" uri="{C3380CC4-5D6E-409C-BE32-E72D297353CC}">
              <c16:uniqueId val="{00000008-CCAB-4D92-85C5-B07E8773EF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521</c:v>
                </c:pt>
                <c:pt idx="3">
                  <c:v>416</c:v>
                </c:pt>
                <c:pt idx="6">
                  <c:v>158</c:v>
                </c:pt>
                <c:pt idx="9">
                  <c:v>143</c:v>
                </c:pt>
                <c:pt idx="12">
                  <c:v>0</c:v>
                </c:pt>
              </c:numCache>
            </c:numRef>
          </c:val>
          <c:extLst xmlns:c16r2="http://schemas.microsoft.com/office/drawing/2015/06/chart">
            <c:ext xmlns:c16="http://schemas.microsoft.com/office/drawing/2014/chart" uri="{C3380CC4-5D6E-409C-BE32-E72D297353CC}">
              <c16:uniqueId val="{00000009-CCAB-4D92-85C5-B07E8773EF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27359</c:v>
                </c:pt>
                <c:pt idx="3">
                  <c:v>29642</c:v>
                </c:pt>
                <c:pt idx="6">
                  <c:v>29366</c:v>
                </c:pt>
                <c:pt idx="9">
                  <c:v>28251</c:v>
                </c:pt>
                <c:pt idx="12">
                  <c:v>28104</c:v>
                </c:pt>
              </c:numCache>
            </c:numRef>
          </c:val>
          <c:extLst xmlns:c16r2="http://schemas.microsoft.com/office/drawing/2015/06/chart">
            <c:ext xmlns:c16="http://schemas.microsoft.com/office/drawing/2014/chart" uri="{C3380CC4-5D6E-409C-BE32-E72D297353CC}">
              <c16:uniqueId val="{0000000A-CCAB-4D92-85C5-B07E8773EF1E}"/>
            </c:ext>
          </c:extLst>
        </c:ser>
        <c:dLbls>
          <c:showLegendKey val="0"/>
          <c:showVal val="0"/>
          <c:showCatName val="0"/>
          <c:showSerName val="0"/>
          <c:showPercent val="0"/>
          <c:showBubbleSize val="0"/>
        </c:dLbls>
        <c:gapWidth val="100"/>
        <c:overlap val="100"/>
        <c:axId val="101777408"/>
        <c:axId val="10177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CAB-4D92-85C5-B07E8773EF1E}"/>
            </c:ext>
          </c:extLst>
        </c:ser>
        <c:dLbls>
          <c:showLegendKey val="0"/>
          <c:showVal val="0"/>
          <c:showCatName val="0"/>
          <c:showSerName val="0"/>
          <c:showPercent val="0"/>
          <c:showBubbleSize val="0"/>
        </c:dLbls>
        <c:marker val="1"/>
        <c:smooth val="0"/>
        <c:axId val="101777408"/>
        <c:axId val="101778944"/>
      </c:lineChart>
      <c:catAx>
        <c:axId val="1017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778944"/>
        <c:crosses val="autoZero"/>
        <c:auto val="1"/>
        <c:lblAlgn val="ctr"/>
        <c:lblOffset val="100"/>
        <c:tickLblSkip val="1"/>
        <c:tickMarkSkip val="1"/>
        <c:noMultiLvlLbl val="0"/>
      </c:catAx>
      <c:valAx>
        <c:axId val="10177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2709</c:v>
                </c:pt>
                <c:pt idx="1">
                  <c:v>2456</c:v>
                </c:pt>
                <c:pt idx="2">
                  <c:v>2444</c:v>
                </c:pt>
              </c:numCache>
            </c:numRef>
          </c:val>
          <c:extLst xmlns:c16r2="http://schemas.microsoft.com/office/drawing/2015/06/chart">
            <c:ext xmlns:c16="http://schemas.microsoft.com/office/drawing/2014/chart" uri="{C3380CC4-5D6E-409C-BE32-E72D297353CC}">
              <c16:uniqueId val="{00000000-8687-4990-AF49-94311F06CC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687-4990-AF49-94311F06CC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6166</c:v>
                </c:pt>
                <c:pt idx="1">
                  <c:v>7570</c:v>
                </c:pt>
                <c:pt idx="2">
                  <c:v>9592</c:v>
                </c:pt>
              </c:numCache>
            </c:numRef>
          </c:val>
          <c:extLst xmlns:c16r2="http://schemas.microsoft.com/office/drawing/2015/06/chart">
            <c:ext xmlns:c16="http://schemas.microsoft.com/office/drawing/2014/chart" uri="{C3380CC4-5D6E-409C-BE32-E72D297353CC}">
              <c16:uniqueId val="{00000002-8687-4990-AF49-94311F06CC5E}"/>
            </c:ext>
          </c:extLst>
        </c:ser>
        <c:dLbls>
          <c:showLegendKey val="0"/>
          <c:showVal val="0"/>
          <c:showCatName val="0"/>
          <c:showSerName val="0"/>
          <c:showPercent val="0"/>
          <c:showBubbleSize val="0"/>
        </c:dLbls>
        <c:gapWidth val="120"/>
        <c:overlap val="100"/>
        <c:axId val="127607552"/>
        <c:axId val="127609088"/>
      </c:barChart>
      <c:catAx>
        <c:axId val="1276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609088"/>
        <c:crosses val="autoZero"/>
        <c:auto val="1"/>
        <c:lblAlgn val="ctr"/>
        <c:lblOffset val="100"/>
        <c:tickLblSkip val="1"/>
        <c:tickMarkSkip val="1"/>
        <c:noMultiLvlLbl val="0"/>
      </c:catAx>
      <c:valAx>
        <c:axId val="127609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6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{EC048379-616D-4FA8-B07E-FB6495FD1847}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8C0-4805-9670-AB77A619E93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{7530D099-C09E-4B5C-B0A8-CCE9A6CBC6F5}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0-4805-9670-AB77A619E93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{5DFEE805-9A5D-4A35-9F75-54EDE41DA889}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0-4805-9670-AB77A619E93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{FA2DCA0E-3B52-4B5C-9511-CCA8707BBBC1}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0-4805-9670-AB77A619E93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{DBA7490A-5FC3-418D-B5DE-3FAF8AFE57E8}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0-4805-9670-AB77A619E9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{0FD2814A-696A-484C-B1CD-CBEC50DCB9A9}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8C0-4805-9670-AB77A619E9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{C6CA358E-B5FB-46B1-982C-E2AF3E571D9D}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8C0-4805-9670-AB77A619E9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{D46682CA-34CE-4F25-BFD8-C565C3F30991}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8C0-4805-9670-AB77A619E9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{0ABC4D64-4177-4D98-BFB3-BAEF22F70AA3}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8C0-4805-9670-AB77A619E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61.5</c:v>
                </c:pt>
                <c:pt idx="24">
                  <c:v>63.4</c:v>
                </c:pt>
                <c:pt idx="32">
                  <c:v>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8C0-4805-9670-AB77A619E9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{D1A20068-0CEC-4514-8B47-22806999E140}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8C0-4805-9670-AB77A619E93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{07F280E8-3E8D-4A03-A6DA-B84D684AEEA3}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0-4805-9670-AB77A619E93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{77752ADC-53C8-4AC2-9A8F-81BDD5150677}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0-4805-9670-AB77A619E93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{DBF4B2B5-F867-4CCC-9695-E80C25271ED0}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0-4805-9670-AB77A619E93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{1916B4EF-9F7F-4558-A00B-27D77638806D}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0-4805-9670-AB77A619E93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{C39EE879-AE9A-4FD0-99B1-6A4822E37890}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8C0-4805-9670-AB77A619E93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{02D5150B-3263-437D-8515-1BDE47B36E38}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8C0-4805-9670-AB77A619E93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{337CD028-E1D6-44E6-8C91-C775042A7DDF}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8C0-4805-9670-AB77A619E93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{B8CB47A7-351B-4A6B-8187-AA3437EE8506}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8C0-4805-9670-AB77A619E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18C0-4805-9670-AB77A619E939}"/>
            </c:ext>
          </c:extLst>
        </c:ser>
        <c:dLbls>
          <c:showLegendKey val="0"/>
          <c:showVal val="1"/>
          <c:showCatName val="0"/>
          <c:showSerName val="0"/>
          <c:showPercent val="0"/>
          <c:showBubbleSize val="0"/>
        </c:dLbls>
        <c:axId val="128582016"/>
        <c:axId val="128583936"/>
      </c:scatterChart>
      <c:valAx>
        <c:axId val="128582016"/>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83936"/>
        <c:crosses val="autoZero"/>
        <c:crossBetween val="midCat"/>
      </c:valAx>
      <c:valAx>
        <c:axId val="128583936"/>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8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{90A5B781-57F0-4789-880B-4697889F59EE}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2E1-4056-A0FB-FCF6C285D3D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{5E88AB49-638B-4EDF-9D41-6A76047C783C}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E1-4056-A0FB-FCF6C285D3D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{F2922456-E3A5-4591-812C-0364DCFE50B7}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E1-4056-A0FB-FCF6C285D3D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{5E1E4E44-0784-4BBC-BE3A-094E9F9E31A0}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E1-4056-A0FB-FCF6C285D3D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{ABDE00E5-3CE0-41B2-88E8-26E9D9997551}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E1-4056-A0FB-FCF6C285D3D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{A5E0A729-494F-4541-8E9C-5CC89AB7A9DF}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2E1-4056-A0FB-FCF6C285D3D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{8BC62D90-C26A-42A7-8FC8-AAA242D685BB}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2E1-4056-A0FB-FCF6C285D3D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{70EF57B8-7F44-4B7D-A737-767C933BEE79}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2E1-4056-A0FB-FCF6C285D3D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{84166D31-FD2D-4897-93AE-52C53DF4A613}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2E1-4056-A0FB-FCF6C285D3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2.6</c:v>
                </c:pt>
                <c:pt idx="16">
                  <c:v>1.9</c:v>
                </c:pt>
                <c:pt idx="24">
                  <c:v>1.3</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2E1-4056-A0FB-FCF6C285D3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{55950094-E69B-4768-9343-D2FA80AB6B7D}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2E1-4056-A0FB-FCF6C285D3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{2D54BB69-126B-4D7D-8979-4C6E61F8E520}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E1-4056-A0FB-FCF6C285D3D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{3901CE88-50AB-428B-9CAE-48FF473E95BA}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E1-4056-A0FB-FCF6C285D3D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{66E96ED5-D57D-4369-B9AB-0781A5059D4E}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E1-4056-A0FB-FCF6C285D3D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{250A236F-EE40-4C1C-A4A4-AFC38AD3D8A5}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E1-4056-A0FB-FCF6C285D3D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{DE8D65BD-E1F3-49AF-9596-37C895A2DF7F}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2E1-4056-A0FB-FCF6C285D3D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{A10806B7-471F-4E93-8F01-BB1B8DBFE74C}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2E1-4056-A0FB-FCF6C285D3D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{1F85054E-598F-4060-9780-89ED0F265854}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2E1-4056-A0FB-FCF6C285D3D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{AFAF621B-4822-4C15-936B-DC5D4AAF5C9B}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2E1-4056-A0FB-FCF6C285D3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4.4000000000000004</c:v>
                </c:pt>
                <c:pt idx="8">
                  <c:v>5.3</c:v>
                </c:pt>
                <c:pt idx="16">
                  <c:v>5</c:v>
                </c:pt>
                <c:pt idx="24">
                  <c:v>4.8</c:v>
                </c:pt>
                <c:pt idx="32">
                  <c:v>4.5</c:v>
                </c:pt>
              </c:numCache>
            </c:numRef>
          </c:xVal>
          <c:yVal>
            <c:numRef>
              <c:f>公会計指標分析・財政指標組合せ分析表!$BP$77:$DC$77</c:f>
              <c:numCache>
                <c:formatCode>#,##0.0;"▲ "#,##0.0</c:formatCode>
                <c:ptCount val="40"/>
                <c:pt idx="0">
                  <c:v>0</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C2E1-4056-A0FB-FCF6C285D3DD}"/>
            </c:ext>
          </c:extLst>
        </c:ser>
        <c:dLbls>
          <c:showLegendKey val="0"/>
          <c:showVal val="1"/>
          <c:showCatName val="0"/>
          <c:showSerName val="0"/>
          <c:showPercent val="0"/>
          <c:showBubbleSize val="0"/>
        </c:dLbls>
        <c:axId val="128675840"/>
        <c:axId val="128677760"/>
      </c:scatterChart>
      <c:valAx>
        <c:axId val="128675840"/>
        <c:scaling>
          <c:orientation val="minMax"/>
          <c:max val="5.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77760"/>
        <c:crosses val="autoZero"/>
        <c:crossBetween val="midCat"/>
      </c:valAx>
      <c:valAx>
        <c:axId val="12867776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7584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となり、対前年度▲</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年度分臨時財政対策債及び平成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年度一般会計出資債の元金償還開始に伴い、元利償還金額が増加し、平成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年度分の実質公債費比率は上がったが、今年度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か年平均に算入しなくなった平成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年度分の実質公債費比率が、平成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年度分より高い比率だったため、実質公債費比率（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か年平均）は下がった。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福岡県春日市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大規模改修事業費の補正予算及び連続立体交差事業の実施に対応する等の財源のため取り崩しを行った一方で、決算剰余金の一部を公共施設等整備基金及び県施行都市計画道路事業等整備基金等に積み立て、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2,009,838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総合管理計画に基づく個別計画によって積立及び取崩の管理を行っていく。県施行都市計画道路事業等整備基金については、県と事業費に係る協議を継続して行っており、協議に基づき積立及び取崩の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それ以外の基金については、現在のところ必要額を積み立てており、今後は事業の実施に伴って取崩を行っていく予定。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公共施設等整備基金：公共施設等の整備（改修及び大規模な修繕等を含む。）に要する資金に充てる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県施行都市計画道路事業等整備基金：市域内で県が施行する都市計画道路事業及び当該都市計画道路の整備促進に必要な事業を効果的かつ円滑に推進する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連続立体交差事業等整備基金：市域内における西鉄大牟田線連続立体交差事業及びこれに関連する街路整備事業、駅周辺整備事業等を計画的かつ円滑に推進する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県施行都市計画道路事業等整備基金：長浜太宰府線の着工に備え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連続立体交差事業等整備基金：西鉄春日原駅周辺整備事業の円滑な遂行のために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公共施設等整備基金：公共施設総合管理計画に基づく個別計画を策定し、当該計画に基づく基金管理を行っていく。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県施行都市計画道路事業等整備基金：事業実施主体である県と事業費に係る協議を行っており、必要額を積み立て、取り崩していく。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連続立体交差事業等整備基金：必要額を積み立てており、今後は取り崩しを行っていく。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安定した行政運営のため、運用益を含めて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千円を積み立てたが、小学校大規模改修事業費の補正予算に対応する等の財源のため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現在の基金残高から大きく増減させる方針はない。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保有する公共施設の老朽化が進んでいるため、全国平均よりも高い数値となっている。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0" name="フローチャート: 判断 79"/>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6" name="楕円 85"/>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7" name="有形固定資産減価償却率該当値テキスト"/>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8" name="楕円 87"/>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15113</xdr:rowOff>
    </xdr:to>
    <xdr:cxnSp macro="">
      <xdr:nvCxnSpPr>
        <xdr:cNvPr id="89" name="直線コネクタ 88"/>
        <xdr:cNvCxnSpPr/>
      </xdr:nvCxnSpPr>
      <xdr:spPr>
        <a:xfrm flipV="1">
          <a:off x="4051300" y="607568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0" name="楕円 89"/>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97155</xdr:rowOff>
    </xdr:to>
    <xdr:cxnSp macro="">
      <xdr:nvCxnSpPr>
        <xdr:cNvPr id="91" name="直線コネクタ 90"/>
        <xdr:cNvCxnSpPr/>
      </xdr:nvCxnSpPr>
      <xdr:spPr>
        <a:xfrm flipV="1">
          <a:off x="3289300" y="610158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20447</xdr:rowOff>
    </xdr:from>
    <xdr:to>
      <xdr:col>11</xdr:col>
      <xdr:colOff>187325</xdr:colOff>
      <xdr:row>31</xdr:row>
      <xdr:rowOff>122047</xdr:rowOff>
    </xdr:to>
    <xdr:sp macro="" textlink="">
      <xdr:nvSpPr>
        <xdr:cNvPr id="92" name="楕円 91"/>
        <xdr:cNvSpPr/>
      </xdr:nvSpPr>
      <xdr:spPr>
        <a:xfrm>
          <a:off x="2476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71247</xdr:rowOff>
    </xdr:from>
    <xdr:to>
      <xdr:col>15</xdr:col>
      <xdr:colOff>136525</xdr:colOff>
      <xdr:row>31</xdr:row>
      <xdr:rowOff>97155</xdr:rowOff>
    </xdr:to>
    <xdr:cxnSp macro="">
      <xdr:nvCxnSpPr>
        <xdr:cNvPr id="93" name="直線コネクタ 92"/>
        <xdr:cNvCxnSpPr/>
      </xdr:nvCxnSpPr>
      <xdr:spPr>
        <a:xfrm>
          <a:off x="2527300" y="615772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5"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6"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82440</xdr:rowOff>
    </xdr:from>
    <xdr:ext cx="405111" cy="259045"/>
    <xdr:sp macro="" textlink="">
      <xdr:nvSpPr>
        <xdr:cNvPr id="97" name="n_1mainValue有形固定資産減価償却率"/>
        <xdr:cNvSpPr txBox="1"/>
      </xdr:nvSpPr>
      <xdr:spPr>
        <a:xfrm>
          <a:off x="38360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8" name="n_2main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138574</xdr:rowOff>
    </xdr:from>
    <xdr:ext cx="405111" cy="259045"/>
    <xdr:sp macro="" textlink="">
      <xdr:nvSpPr>
        <xdr:cNvPr id="99" name="n_3mainValue有形固定資産減価償却率"/>
        <xdr:cNvSpPr txBox="1"/>
      </xdr:nvSpPr>
      <xdr:spPr>
        <a:xfrm>
          <a:off x="2324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市債の着実な償還を進めたこと等から将来負担額は減少しており、公共施設老朽化対策に備えた基金への積立等を実施しているため、全国平均よりも小さい債務償還比率となっている。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39229</xdr:rowOff>
    </xdr:from>
    <xdr:to>
      <xdr:col>76</xdr:col>
      <xdr:colOff>73025</xdr:colOff>
      <xdr:row>32</xdr:row>
      <xdr:rowOff>140829</xdr:rowOff>
    </xdr:to>
    <xdr:sp macro="" textlink="">
      <xdr:nvSpPr>
        <xdr:cNvPr id="141" name="楕円 140"/>
        <xdr:cNvSpPr/>
      </xdr:nvSpPr>
      <xdr:spPr>
        <a:xfrm>
          <a:off x="14744700" y="62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17656</xdr:rowOff>
    </xdr:from>
    <xdr:ext cx="469744" cy="259045"/>
    <xdr:sp macro="" textlink="">
      <xdr:nvSpPr>
        <xdr:cNvPr id="142" name="債務償還比率該当値テキスト"/>
        <xdr:cNvSpPr txBox="1"/>
      </xdr:nvSpPr>
      <xdr:spPr>
        <a:xfrm>
          <a:off x="14846300" y="6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73942</xdr:rowOff>
    </xdr:from>
    <xdr:to>
      <xdr:col>72</xdr:col>
      <xdr:colOff>123825</xdr:colOff>
      <xdr:row>32</xdr:row>
      <xdr:rowOff>4092</xdr:rowOff>
    </xdr:to>
    <xdr:sp macro="" textlink="">
      <xdr:nvSpPr>
        <xdr:cNvPr id="143" name="楕円 142"/>
        <xdr:cNvSpPr/>
      </xdr:nvSpPr>
      <xdr:spPr>
        <a:xfrm>
          <a:off x="14033500" y="61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124742</xdr:rowOff>
    </xdr:from>
    <xdr:to>
      <xdr:col>76</xdr:col>
      <xdr:colOff>22225</xdr:colOff>
      <xdr:row>32</xdr:row>
      <xdr:rowOff>90029</xdr:rowOff>
    </xdr:to>
    <xdr:cxnSp macro="">
      <xdr:nvCxnSpPr>
        <xdr:cNvPr id="144" name="直線コネクタ 143"/>
        <xdr:cNvCxnSpPr/>
      </xdr:nvCxnSpPr>
      <xdr:spPr>
        <a:xfrm>
          <a:off x="14084300" y="6211217"/>
          <a:ext cx="711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166669</xdr:rowOff>
    </xdr:from>
    <xdr:ext cx="469744" cy="259045"/>
    <xdr:sp macro="" textlink="">
      <xdr:nvSpPr>
        <xdr:cNvPr id="146" name="n_1mainValue債務償還比率"/>
        <xdr:cNvSpPr txBox="1"/>
      </xdr:nvSpPr>
      <xdr:spPr>
        <a:xfrm>
          <a:off x="13836727" y="625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9" name="楕円 68"/>
        <xdr:cNvSpPr/>
      </xdr:nvSpPr>
      <xdr:spPr>
        <a:xfrm>
          <a:off x="4584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107713</xdr:rowOff>
    </xdr:from>
    <xdr:ext cx="405111" cy="259045"/>
    <xdr:sp macro="" textlink="">
      <xdr:nvSpPr>
        <xdr:cNvPr id="70" name="【道路】&#10;有形固定資産減価償却率該当値テキスト"/>
        <xdr:cNvSpPr txBox="1"/>
      </xdr:nvSpPr>
      <xdr:spPr>
        <a:xfrm>
          <a:off x="4673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1" name="楕円 70"/>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135636</xdr:rowOff>
    </xdr:from>
    <xdr:to>
      <xdr:col>24</xdr:col>
      <xdr:colOff>63500</xdr:colOff>
      <xdr:row>36</xdr:row>
      <xdr:rowOff>156210</xdr:rowOff>
    </xdr:to>
    <xdr:cxnSp macro="">
      <xdr:nvCxnSpPr>
        <xdr:cNvPr id="72" name="直線コネクタ 71"/>
        <xdr:cNvCxnSpPr/>
      </xdr:nvCxnSpPr>
      <xdr:spPr>
        <a:xfrm flipV="1">
          <a:off x="3797300" y="630783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132842</xdr:rowOff>
    </xdr:from>
    <xdr:to>
      <xdr:col>15</xdr:col>
      <xdr:colOff>101600</xdr:colOff>
      <xdr:row>37</xdr:row>
      <xdr:rowOff>62992</xdr:rowOff>
    </xdr:to>
    <xdr:sp macro="" textlink="">
      <xdr:nvSpPr>
        <xdr:cNvPr id="73" name="楕円 72"/>
        <xdr:cNvSpPr/>
      </xdr:nvSpPr>
      <xdr:spPr>
        <a:xfrm>
          <a:off x="2857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12192</xdr:rowOff>
    </xdr:to>
    <xdr:cxnSp macro="">
      <xdr:nvCxnSpPr>
        <xdr:cNvPr id="74" name="直線コネクタ 73"/>
        <xdr:cNvCxnSpPr/>
      </xdr:nvCxnSpPr>
      <xdr:spPr>
        <a:xfrm flipV="1">
          <a:off x="2908300" y="63284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5" name="楕円 74"/>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xdr:rowOff>
    </xdr:from>
    <xdr:to>
      <xdr:col>15</xdr:col>
      <xdr:colOff>50800</xdr:colOff>
      <xdr:row>37</xdr:row>
      <xdr:rowOff>48768</xdr:rowOff>
    </xdr:to>
    <xdr:cxnSp macro="">
      <xdr:nvCxnSpPr>
        <xdr:cNvPr id="76" name="直線コネクタ 75"/>
        <xdr:cNvCxnSpPr/>
      </xdr:nvCxnSpPr>
      <xdr:spPr>
        <a:xfrm flipV="1">
          <a:off x="2019300" y="63558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0"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79519</xdr:rowOff>
    </xdr:from>
    <xdr:ext cx="405111" cy="259045"/>
    <xdr:sp macro="" textlink="">
      <xdr:nvSpPr>
        <xdr:cNvPr id="81" name="n_2mainValue【道路】&#10;有形固定資産減価償却率"/>
        <xdr:cNvSpPr txBox="1"/>
      </xdr:nvSpPr>
      <xdr:spPr>
        <a:xfrm>
          <a:off x="27057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82" name="n_3mainValue【道路】&#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162331</xdr:rowOff>
    </xdr:from>
    <xdr:to>
      <xdr:col>55</xdr:col>
      <xdr:colOff>50800</xdr:colOff>
      <xdr:row>41</xdr:row>
      <xdr:rowOff>92481</xdr:rowOff>
    </xdr:to>
    <xdr:sp macro="" textlink="">
      <xdr:nvSpPr>
        <xdr:cNvPr id="121" name="楕円 120"/>
        <xdr:cNvSpPr/>
      </xdr:nvSpPr>
      <xdr:spPr>
        <a:xfrm>
          <a:off x="10426700" y="70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77258</xdr:rowOff>
    </xdr:from>
    <xdr:ext cx="469744" cy="259045"/>
    <xdr:sp macro="" textlink="">
      <xdr:nvSpPr>
        <xdr:cNvPr id="122" name="【道路】&#10;一人当たり延長該当値テキスト"/>
        <xdr:cNvSpPr txBox="1"/>
      </xdr:nvSpPr>
      <xdr:spPr>
        <a:xfrm>
          <a:off x="10515600" y="69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162713</xdr:rowOff>
    </xdr:from>
    <xdr:to>
      <xdr:col>50</xdr:col>
      <xdr:colOff>165100</xdr:colOff>
      <xdr:row>41</xdr:row>
      <xdr:rowOff>92863</xdr:rowOff>
    </xdr:to>
    <xdr:sp macro="" textlink="">
      <xdr:nvSpPr>
        <xdr:cNvPr id="123" name="楕円 122"/>
        <xdr:cNvSpPr/>
      </xdr:nvSpPr>
      <xdr:spPr>
        <a:xfrm>
          <a:off x="9588500" y="7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41681</xdr:rowOff>
    </xdr:from>
    <xdr:to>
      <xdr:col>55</xdr:col>
      <xdr:colOff>0</xdr:colOff>
      <xdr:row>41</xdr:row>
      <xdr:rowOff>42063</xdr:rowOff>
    </xdr:to>
    <xdr:cxnSp macro="">
      <xdr:nvCxnSpPr>
        <xdr:cNvPr id="124" name="直線コネクタ 123"/>
        <xdr:cNvCxnSpPr/>
      </xdr:nvCxnSpPr>
      <xdr:spPr>
        <a:xfrm flipV="1">
          <a:off x="9639300" y="7071131"/>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163855</xdr:rowOff>
    </xdr:from>
    <xdr:to>
      <xdr:col>46</xdr:col>
      <xdr:colOff>38100</xdr:colOff>
      <xdr:row>41</xdr:row>
      <xdr:rowOff>94005</xdr:rowOff>
    </xdr:to>
    <xdr:sp macro="" textlink="">
      <xdr:nvSpPr>
        <xdr:cNvPr id="125" name="楕円 124"/>
        <xdr:cNvSpPr/>
      </xdr:nvSpPr>
      <xdr:spPr>
        <a:xfrm>
          <a:off x="8699500" y="70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42063</xdr:rowOff>
    </xdr:from>
    <xdr:to>
      <xdr:col>50</xdr:col>
      <xdr:colOff>114300</xdr:colOff>
      <xdr:row>41</xdr:row>
      <xdr:rowOff>43205</xdr:rowOff>
    </xdr:to>
    <xdr:cxnSp macro="">
      <xdr:nvCxnSpPr>
        <xdr:cNvPr id="126" name="直線コネクタ 125"/>
        <xdr:cNvCxnSpPr/>
      </xdr:nvCxnSpPr>
      <xdr:spPr>
        <a:xfrm flipV="1">
          <a:off x="8750300" y="707151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164694</xdr:rowOff>
    </xdr:from>
    <xdr:to>
      <xdr:col>41</xdr:col>
      <xdr:colOff>101600</xdr:colOff>
      <xdr:row>41</xdr:row>
      <xdr:rowOff>94844</xdr:rowOff>
    </xdr:to>
    <xdr:sp macro="" textlink="">
      <xdr:nvSpPr>
        <xdr:cNvPr id="127" name="楕円 126"/>
        <xdr:cNvSpPr/>
      </xdr:nvSpPr>
      <xdr:spPr>
        <a:xfrm>
          <a:off x="7810500" y="7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43205</xdr:rowOff>
    </xdr:from>
    <xdr:to>
      <xdr:col>45</xdr:col>
      <xdr:colOff>177800</xdr:colOff>
      <xdr:row>41</xdr:row>
      <xdr:rowOff>44044</xdr:rowOff>
    </xdr:to>
    <xdr:cxnSp macro="">
      <xdr:nvCxnSpPr>
        <xdr:cNvPr id="128" name="直線コネクタ 127"/>
        <xdr:cNvCxnSpPr/>
      </xdr:nvCxnSpPr>
      <xdr:spPr>
        <a:xfrm flipV="1">
          <a:off x="7861300" y="707265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83990</xdr:rowOff>
    </xdr:from>
    <xdr:ext cx="469744" cy="259045"/>
    <xdr:sp macro="" textlink="">
      <xdr:nvSpPr>
        <xdr:cNvPr id="132" name="n_1mainValue【道路】&#10;一人当たり延長"/>
        <xdr:cNvSpPr txBox="1"/>
      </xdr:nvSpPr>
      <xdr:spPr>
        <a:xfrm>
          <a:off x="9391727" y="71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85132</xdr:rowOff>
    </xdr:from>
    <xdr:ext cx="469744" cy="259045"/>
    <xdr:sp macro="" textlink="">
      <xdr:nvSpPr>
        <xdr:cNvPr id="133" name="n_2mainValue【道路】&#10;一人当たり延長"/>
        <xdr:cNvSpPr txBox="1"/>
      </xdr:nvSpPr>
      <xdr:spPr>
        <a:xfrm>
          <a:off x="8515427" y="7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85971</xdr:rowOff>
    </xdr:from>
    <xdr:ext cx="469744" cy="259045"/>
    <xdr:sp macro="" textlink="">
      <xdr:nvSpPr>
        <xdr:cNvPr id="134" name="n_3mainValue【道路】&#10;一人当たり延長"/>
        <xdr:cNvSpPr txBox="1"/>
      </xdr:nvSpPr>
      <xdr:spPr>
        <a:xfrm>
          <a:off x="7626427" y="71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175" name="直線コネクタ 17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17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177" name="直線コネクタ 17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17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179" name="直線コネクタ 17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18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81" name="フローチャート: 判断 18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182" name="フローチャート: 判断 18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83" name="フローチャート: 判断 18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184" name="フローチャート: 判断 18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190" name="楕円 189"/>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191"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192" name="楕円 191"/>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83</xdr:row>
      <xdr:rowOff>156211</xdr:rowOff>
    </xdr:to>
    <xdr:cxnSp macro="">
      <xdr:nvCxnSpPr>
        <xdr:cNvPr id="193" name="直線コネクタ 192"/>
        <xdr:cNvCxnSpPr/>
      </xdr:nvCxnSpPr>
      <xdr:spPr>
        <a:xfrm>
          <a:off x="3797300" y="13946505"/>
          <a:ext cx="8382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194" name="楕円 193"/>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93345</xdr:rowOff>
    </xdr:to>
    <xdr:cxnSp macro="">
      <xdr:nvCxnSpPr>
        <xdr:cNvPr id="195" name="直線コネクタ 194"/>
        <xdr:cNvCxnSpPr/>
      </xdr:nvCxnSpPr>
      <xdr:spPr>
        <a:xfrm flipV="1">
          <a:off x="2908300" y="13946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162561</xdr:rowOff>
    </xdr:from>
    <xdr:to>
      <xdr:col>10</xdr:col>
      <xdr:colOff>165100</xdr:colOff>
      <xdr:row>79</xdr:row>
      <xdr:rowOff>92711</xdr:rowOff>
    </xdr:to>
    <xdr:sp macro="" textlink="">
      <xdr:nvSpPr>
        <xdr:cNvPr id="196" name="楕円 195"/>
        <xdr:cNvSpPr/>
      </xdr:nvSpPr>
      <xdr:spPr>
        <a:xfrm>
          <a:off x="196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41911</xdr:rowOff>
    </xdr:from>
    <xdr:to>
      <xdr:col>15</xdr:col>
      <xdr:colOff>50800</xdr:colOff>
      <xdr:row>81</xdr:row>
      <xdr:rowOff>93345</xdr:rowOff>
    </xdr:to>
    <xdr:cxnSp macro="">
      <xdr:nvCxnSpPr>
        <xdr:cNvPr id="197" name="直線コネクタ 196"/>
        <xdr:cNvCxnSpPr/>
      </xdr:nvCxnSpPr>
      <xdr:spPr>
        <a:xfrm>
          <a:off x="2019300" y="13586461"/>
          <a:ext cx="8890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198"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199"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00"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01" name="n_1mainValue【公営住宅】&#10;有形固定資産減価償却率"/>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202" name="n_2mainValue【公営住宅】&#10;有形固定資産減価償却率"/>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109238</xdr:rowOff>
    </xdr:from>
    <xdr:ext cx="405111" cy="259045"/>
    <xdr:sp macro="" textlink="">
      <xdr:nvSpPr>
        <xdr:cNvPr id="203" name="n_3mainValue【公営住宅】&#10;有形固定資産減価償却率"/>
        <xdr:cNvSpPr txBox="1"/>
      </xdr:nvSpPr>
      <xdr:spPr>
        <a:xfrm>
          <a:off x="1816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4" name="直線コネクタ 2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5" name="テキスト ボックス 2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6" name="直線コネクタ 2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7" name="テキスト ボックス 2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8" name="直線コネクタ 2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9" name="テキスト ボックス 2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23" name="直線コネクタ 22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2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25" name="直線コネクタ 22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2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27" name="直線コネクタ 22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22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29" name="フローチャート: 判断 22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30" name="フローチャート: 判断 22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31" name="フローチャート: 判断 23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232" name="フローチャート: 判断 23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38" name="楕円 23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239"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109029</xdr:rowOff>
    </xdr:from>
    <xdr:to>
      <xdr:col>50</xdr:col>
      <xdr:colOff>165100</xdr:colOff>
      <xdr:row>85</xdr:row>
      <xdr:rowOff>39179</xdr:rowOff>
    </xdr:to>
    <xdr:sp macro="" textlink="">
      <xdr:nvSpPr>
        <xdr:cNvPr id="240" name="楕円 239"/>
        <xdr:cNvSpPr/>
      </xdr:nvSpPr>
      <xdr:spPr>
        <a:xfrm>
          <a:off x="9588500" y="145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159829</xdr:rowOff>
    </xdr:to>
    <xdr:cxnSp macro="">
      <xdr:nvCxnSpPr>
        <xdr:cNvPr id="241" name="直線コネクタ 240"/>
        <xdr:cNvCxnSpPr/>
      </xdr:nvCxnSpPr>
      <xdr:spPr>
        <a:xfrm flipV="1">
          <a:off x="9639300" y="1455420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99885</xdr:rowOff>
    </xdr:from>
    <xdr:to>
      <xdr:col>46</xdr:col>
      <xdr:colOff>38100</xdr:colOff>
      <xdr:row>85</xdr:row>
      <xdr:rowOff>30035</xdr:rowOff>
    </xdr:to>
    <xdr:sp macro="" textlink="">
      <xdr:nvSpPr>
        <xdr:cNvPr id="242" name="楕円 241"/>
        <xdr:cNvSpPr/>
      </xdr:nvSpPr>
      <xdr:spPr>
        <a:xfrm>
          <a:off x="8699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150685</xdr:rowOff>
    </xdr:from>
    <xdr:to>
      <xdr:col>50</xdr:col>
      <xdr:colOff>114300</xdr:colOff>
      <xdr:row>84</xdr:row>
      <xdr:rowOff>159829</xdr:rowOff>
    </xdr:to>
    <xdr:cxnSp macro="">
      <xdr:nvCxnSpPr>
        <xdr:cNvPr id="243" name="直線コネクタ 242"/>
        <xdr:cNvCxnSpPr/>
      </xdr:nvCxnSpPr>
      <xdr:spPr>
        <a:xfrm>
          <a:off x="8750300" y="145524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111316</xdr:rowOff>
    </xdr:from>
    <xdr:to>
      <xdr:col>41</xdr:col>
      <xdr:colOff>101600</xdr:colOff>
      <xdr:row>85</xdr:row>
      <xdr:rowOff>41466</xdr:rowOff>
    </xdr:to>
    <xdr:sp macro="" textlink="">
      <xdr:nvSpPr>
        <xdr:cNvPr id="244" name="楕円 243"/>
        <xdr:cNvSpPr/>
      </xdr:nvSpPr>
      <xdr:spPr>
        <a:xfrm>
          <a:off x="78105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150685</xdr:rowOff>
    </xdr:from>
    <xdr:to>
      <xdr:col>45</xdr:col>
      <xdr:colOff>177800</xdr:colOff>
      <xdr:row>84</xdr:row>
      <xdr:rowOff>162116</xdr:rowOff>
    </xdr:to>
    <xdr:cxnSp macro="">
      <xdr:nvCxnSpPr>
        <xdr:cNvPr id="245" name="直線コネクタ 244"/>
        <xdr:cNvCxnSpPr/>
      </xdr:nvCxnSpPr>
      <xdr:spPr>
        <a:xfrm flipV="1">
          <a:off x="7861300" y="145524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4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4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24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30306</xdr:rowOff>
    </xdr:from>
    <xdr:ext cx="469744" cy="259045"/>
    <xdr:sp macro="" textlink="">
      <xdr:nvSpPr>
        <xdr:cNvPr id="249" name="n_1mainValue【公営住宅】&#10;一人当たり面積"/>
        <xdr:cNvSpPr txBox="1"/>
      </xdr:nvSpPr>
      <xdr:spPr>
        <a:xfrm>
          <a:off x="9391727" y="1460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21162</xdr:rowOff>
    </xdr:from>
    <xdr:ext cx="469744" cy="259045"/>
    <xdr:sp macro="" textlink="">
      <xdr:nvSpPr>
        <xdr:cNvPr id="250" name="n_2mainValue【公営住宅】&#10;一人当たり面積"/>
        <xdr:cNvSpPr txBox="1"/>
      </xdr:nvSpPr>
      <xdr:spPr>
        <a:xfrm>
          <a:off x="85154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32593</xdr:rowOff>
    </xdr:from>
    <xdr:ext cx="469744" cy="259045"/>
    <xdr:sp macro="" textlink="">
      <xdr:nvSpPr>
        <xdr:cNvPr id="251" name="n_3mainValue【公営住宅】&#10;一人当たり面積"/>
        <xdr:cNvSpPr txBox="1"/>
      </xdr:nvSpPr>
      <xdr:spPr>
        <a:xfrm>
          <a:off x="7626427" y="1460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8" name="テキスト ボックス 2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9" name="直線コネクタ 2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0" name="テキスト ボックス 27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1" name="直線コネクタ 2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2" name="テキスト ボックス 2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3" name="直線コネクタ 2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4" name="テキスト ボックス 2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5" name="直線コネクタ 2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6" name="テキスト ボックス 2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7" name="直線コネクタ 2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8" name="テキスト ボックス 28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92" name="直線コネクタ 29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9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94" name="直線コネクタ 29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9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96" name="直線コネクタ 29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9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98" name="フローチャート: 判断 29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9" name="フローチャート: 判断 29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00" name="フローチャート: 判断 29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01" name="フローチャート: 判断 30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73025</xdr:rowOff>
    </xdr:from>
    <xdr:to>
      <xdr:col>85</xdr:col>
      <xdr:colOff>177800</xdr:colOff>
      <xdr:row>42</xdr:row>
      <xdr:rowOff>3175</xdr:rowOff>
    </xdr:to>
    <xdr:sp macro="" textlink="">
      <xdr:nvSpPr>
        <xdr:cNvPr id="307" name="楕円 306"/>
        <xdr:cNvSpPr/>
      </xdr:nvSpPr>
      <xdr:spPr>
        <a:xfrm>
          <a:off x="16268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159402</xdr:rowOff>
    </xdr:from>
    <xdr:ext cx="405111" cy="259045"/>
    <xdr:sp macro="" textlink="">
      <xdr:nvSpPr>
        <xdr:cNvPr id="308" name="【認定こども園・幼稚園・保育所】&#10;有形固定資産減価償却率該当値テキスト"/>
        <xdr:cNvSpPr txBox="1"/>
      </xdr:nvSpPr>
      <xdr:spPr>
        <a:xfrm>
          <a:off x="16357600" y="701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309" name="楕円 308"/>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123825</xdr:rowOff>
    </xdr:from>
    <xdr:to>
      <xdr:col>85</xdr:col>
      <xdr:colOff>127000</xdr:colOff>
      <xdr:row>41</xdr:row>
      <xdr:rowOff>167640</xdr:rowOff>
    </xdr:to>
    <xdr:cxnSp macro="">
      <xdr:nvCxnSpPr>
        <xdr:cNvPr id="310" name="直線コネクタ 309"/>
        <xdr:cNvCxnSpPr/>
      </xdr:nvCxnSpPr>
      <xdr:spPr>
        <a:xfrm flipV="1">
          <a:off x="15481300" y="71532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107315</xdr:rowOff>
    </xdr:from>
    <xdr:to>
      <xdr:col>76</xdr:col>
      <xdr:colOff>165100</xdr:colOff>
      <xdr:row>42</xdr:row>
      <xdr:rowOff>37465</xdr:rowOff>
    </xdr:to>
    <xdr:sp macro="" textlink="">
      <xdr:nvSpPr>
        <xdr:cNvPr id="311" name="楕円 310"/>
        <xdr:cNvSpPr/>
      </xdr:nvSpPr>
      <xdr:spPr>
        <a:xfrm>
          <a:off x="14541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158115</xdr:rowOff>
    </xdr:from>
    <xdr:to>
      <xdr:col>81</xdr:col>
      <xdr:colOff>50800</xdr:colOff>
      <xdr:row>41</xdr:row>
      <xdr:rowOff>167640</xdr:rowOff>
    </xdr:to>
    <xdr:cxnSp macro="">
      <xdr:nvCxnSpPr>
        <xdr:cNvPr id="312" name="直線コネクタ 311"/>
        <xdr:cNvCxnSpPr/>
      </xdr:nvCxnSpPr>
      <xdr:spPr>
        <a:xfrm>
          <a:off x="14592300" y="7187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313" name="楕円 312"/>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158115</xdr:rowOff>
    </xdr:from>
    <xdr:to>
      <xdr:col>76</xdr:col>
      <xdr:colOff>114300</xdr:colOff>
      <xdr:row>42</xdr:row>
      <xdr:rowOff>38100</xdr:rowOff>
    </xdr:to>
    <xdr:cxnSp macro="">
      <xdr:nvCxnSpPr>
        <xdr:cNvPr id="314" name="直線コネクタ 313"/>
        <xdr:cNvCxnSpPr/>
      </xdr:nvCxnSpPr>
      <xdr:spPr>
        <a:xfrm flipV="1">
          <a:off x="13703300" y="7187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1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1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1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318"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28592</xdr:rowOff>
    </xdr:from>
    <xdr:ext cx="405111" cy="259045"/>
    <xdr:sp macro="" textlink="">
      <xdr:nvSpPr>
        <xdr:cNvPr id="319" name="n_2mainValue【認定こども園・幼稚園・保育所】&#10;有形固定資産減価償却率"/>
        <xdr:cNvSpPr txBox="1"/>
      </xdr:nvSpPr>
      <xdr:spPr>
        <a:xfrm>
          <a:off x="14389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80027</xdr:rowOff>
    </xdr:from>
    <xdr:ext cx="405111" cy="259045"/>
    <xdr:sp macro="" textlink="">
      <xdr:nvSpPr>
        <xdr:cNvPr id="320" name="n_3mainValue【認定こども園・幼稚園・保育所】&#10;有形固定資産減価償却率"/>
        <xdr:cNvSpPr txBox="1"/>
      </xdr:nvSpPr>
      <xdr:spPr>
        <a:xfrm>
          <a:off x="13500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2" name="テキスト ボックス 3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4" name="テキスト ボックス 3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6" name="テキスト ボックス 3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8" name="テキスト ボックス 3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42" name="直線コネクタ 34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44" name="直線コネクタ 34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4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46" name="直線コネクタ 34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47"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48" name="フローチャート: 判断 34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49" name="フローチャート: 判断 34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50" name="フローチャート: 判断 34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51" name="フローチャート: 判断 35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357" name="楕円 356"/>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358"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359" name="楕円 358"/>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167640</xdr:rowOff>
    </xdr:to>
    <xdr:cxnSp macro="">
      <xdr:nvCxnSpPr>
        <xdr:cNvPr id="360" name="直線コネクタ 359"/>
        <xdr:cNvCxnSpPr/>
      </xdr:nvCxnSpPr>
      <xdr:spPr>
        <a:xfrm>
          <a:off x="21323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61" name="楕円 360"/>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163068</xdr:rowOff>
    </xdr:to>
    <xdr:cxnSp macro="">
      <xdr:nvCxnSpPr>
        <xdr:cNvPr id="362" name="直線コネクタ 361"/>
        <xdr:cNvCxnSpPr/>
      </xdr:nvCxnSpPr>
      <xdr:spPr>
        <a:xfrm>
          <a:off x="20434300" y="6998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63" name="楕円 362"/>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64" name="直線コネクタ 363"/>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6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66"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367"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368" name="n_1mainValue【認定こども園・幼稚園・保育所】&#10;一人当たり面積"/>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69"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70"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95" name="直線コネクタ 39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9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97" name="直線コネクタ 39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00"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01" name="フローチャート: 判断 40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02" name="フローチャート: 判断 40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03" name="フローチャート: 判断 40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04" name="フローチャート: 判断 40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10" name="楕円 409"/>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11" name="【学校施設】&#10;有形固定資産減価償却率該当値テキスト"/>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412" name="楕円 411"/>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76200</xdr:rowOff>
    </xdr:to>
    <xdr:cxnSp macro="">
      <xdr:nvCxnSpPr>
        <xdr:cNvPr id="413" name="直線コネクタ 412"/>
        <xdr:cNvCxnSpPr/>
      </xdr:nvCxnSpPr>
      <xdr:spPr>
        <a:xfrm flipV="1">
          <a:off x="15481300" y="10507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414" name="楕円 413"/>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148590</xdr:rowOff>
    </xdr:to>
    <xdr:cxnSp macro="">
      <xdr:nvCxnSpPr>
        <xdr:cNvPr id="415" name="直線コネクタ 414"/>
        <xdr:cNvCxnSpPr/>
      </xdr:nvCxnSpPr>
      <xdr:spPr>
        <a:xfrm flipV="1">
          <a:off x="14592300" y="10534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21590</xdr:rowOff>
    </xdr:from>
    <xdr:to>
      <xdr:col>72</xdr:col>
      <xdr:colOff>38100</xdr:colOff>
      <xdr:row>62</xdr:row>
      <xdr:rowOff>123190</xdr:rowOff>
    </xdr:to>
    <xdr:sp macro="" textlink="">
      <xdr:nvSpPr>
        <xdr:cNvPr id="416" name="楕円 415"/>
        <xdr:cNvSpPr/>
      </xdr:nvSpPr>
      <xdr:spPr>
        <a:xfrm>
          <a:off x="1365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72390</xdr:rowOff>
    </xdr:to>
    <xdr:cxnSp macro="">
      <xdr:nvCxnSpPr>
        <xdr:cNvPr id="417" name="直線コネクタ 416"/>
        <xdr:cNvCxnSpPr/>
      </xdr:nvCxnSpPr>
      <xdr:spPr>
        <a:xfrm flipV="1">
          <a:off x="13703300" y="106070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18"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19"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20"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421" name="n_1mainValue【学校施設】&#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22"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114317</xdr:rowOff>
    </xdr:from>
    <xdr:ext cx="405111" cy="259045"/>
    <xdr:sp macro="" textlink="">
      <xdr:nvSpPr>
        <xdr:cNvPr id="423" name="n_3mainValue【学校施設】&#10;有形固定資産減価償却率"/>
        <xdr:cNvSpPr txBox="1"/>
      </xdr:nvSpPr>
      <xdr:spPr>
        <a:xfrm>
          <a:off x="13500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0" name="直線コネクタ 44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5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52" name="直線コネクタ 45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5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54" name="直線コネクタ 45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55"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56" name="フローチャート: 判断 45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57" name="フローチャート: 判断 45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58" name="フローチャート: 判断 45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59" name="フローチャート: 判断 45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137523</xdr:rowOff>
    </xdr:from>
    <xdr:to>
      <xdr:col>116</xdr:col>
      <xdr:colOff>114300</xdr:colOff>
      <xdr:row>61</xdr:row>
      <xdr:rowOff>67673</xdr:rowOff>
    </xdr:to>
    <xdr:sp macro="" textlink="">
      <xdr:nvSpPr>
        <xdr:cNvPr id="465" name="楕円 464"/>
        <xdr:cNvSpPr/>
      </xdr:nvSpPr>
      <xdr:spPr>
        <a:xfrm>
          <a:off x="2211070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115950</xdr:rowOff>
    </xdr:from>
    <xdr:ext cx="469744" cy="259045"/>
    <xdr:sp macro="" textlink="">
      <xdr:nvSpPr>
        <xdr:cNvPr id="466" name="【学校施設】&#10;一人当たり面積該当値テキスト"/>
        <xdr:cNvSpPr txBox="1"/>
      </xdr:nvSpPr>
      <xdr:spPr>
        <a:xfrm>
          <a:off x="22199600"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103777</xdr:rowOff>
    </xdr:from>
    <xdr:to>
      <xdr:col>112</xdr:col>
      <xdr:colOff>38100</xdr:colOff>
      <xdr:row>61</xdr:row>
      <xdr:rowOff>33927</xdr:rowOff>
    </xdr:to>
    <xdr:sp macro="" textlink="">
      <xdr:nvSpPr>
        <xdr:cNvPr id="467" name="楕円 466"/>
        <xdr:cNvSpPr/>
      </xdr:nvSpPr>
      <xdr:spPr>
        <a:xfrm>
          <a:off x="21272500" y="103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154577</xdr:rowOff>
    </xdr:from>
    <xdr:to>
      <xdr:col>116</xdr:col>
      <xdr:colOff>63500</xdr:colOff>
      <xdr:row>61</xdr:row>
      <xdr:rowOff>16873</xdr:rowOff>
    </xdr:to>
    <xdr:cxnSp macro="">
      <xdr:nvCxnSpPr>
        <xdr:cNvPr id="468" name="直線コネクタ 467"/>
        <xdr:cNvCxnSpPr/>
      </xdr:nvCxnSpPr>
      <xdr:spPr>
        <a:xfrm>
          <a:off x="21323300" y="10441577"/>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43362</xdr:rowOff>
    </xdr:from>
    <xdr:to>
      <xdr:col>107</xdr:col>
      <xdr:colOff>101600</xdr:colOff>
      <xdr:row>61</xdr:row>
      <xdr:rowOff>144962</xdr:rowOff>
    </xdr:to>
    <xdr:sp macro="" textlink="">
      <xdr:nvSpPr>
        <xdr:cNvPr id="469" name="楕円 468"/>
        <xdr:cNvSpPr/>
      </xdr:nvSpPr>
      <xdr:spPr>
        <a:xfrm>
          <a:off x="20383500" y="105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154577</xdr:rowOff>
    </xdr:from>
    <xdr:to>
      <xdr:col>111</xdr:col>
      <xdr:colOff>177800</xdr:colOff>
      <xdr:row>61</xdr:row>
      <xdr:rowOff>94162</xdr:rowOff>
    </xdr:to>
    <xdr:cxnSp macro="">
      <xdr:nvCxnSpPr>
        <xdr:cNvPr id="470" name="直線コネクタ 469"/>
        <xdr:cNvCxnSpPr/>
      </xdr:nvCxnSpPr>
      <xdr:spPr>
        <a:xfrm flipV="1">
          <a:off x="20434300" y="1044157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151130</xdr:rowOff>
    </xdr:from>
    <xdr:to>
      <xdr:col>102</xdr:col>
      <xdr:colOff>165100</xdr:colOff>
      <xdr:row>60</xdr:row>
      <xdr:rowOff>81280</xdr:rowOff>
    </xdr:to>
    <xdr:sp macro="" textlink="">
      <xdr:nvSpPr>
        <xdr:cNvPr id="471" name="楕円 470"/>
        <xdr:cNvSpPr/>
      </xdr:nvSpPr>
      <xdr:spPr>
        <a:xfrm>
          <a:off x="19494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30480</xdr:rowOff>
    </xdr:from>
    <xdr:to>
      <xdr:col>107</xdr:col>
      <xdr:colOff>50800</xdr:colOff>
      <xdr:row>61</xdr:row>
      <xdr:rowOff>94162</xdr:rowOff>
    </xdr:to>
    <xdr:cxnSp macro="">
      <xdr:nvCxnSpPr>
        <xdr:cNvPr id="472" name="直線コネクタ 471"/>
        <xdr:cNvCxnSpPr/>
      </xdr:nvCxnSpPr>
      <xdr:spPr>
        <a:xfrm>
          <a:off x="19545300" y="1031748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7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4"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47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25054</xdr:rowOff>
    </xdr:from>
    <xdr:ext cx="469744" cy="259045"/>
    <xdr:sp macro="" textlink="">
      <xdr:nvSpPr>
        <xdr:cNvPr id="476" name="n_1mainValue【学校施設】&#10;一人当たり面積"/>
        <xdr:cNvSpPr txBox="1"/>
      </xdr:nvSpPr>
      <xdr:spPr>
        <a:xfrm>
          <a:off x="21075727" y="1048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136089</xdr:rowOff>
    </xdr:from>
    <xdr:ext cx="469744" cy="259045"/>
    <xdr:sp macro="" textlink="">
      <xdr:nvSpPr>
        <xdr:cNvPr id="477" name="n_2mainValue【学校施設】&#10;一人当たり面積"/>
        <xdr:cNvSpPr txBox="1"/>
      </xdr:nvSpPr>
      <xdr:spPr>
        <a:xfrm>
          <a:off x="20199427" y="1059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97807</xdr:rowOff>
    </xdr:from>
    <xdr:ext cx="469744" cy="259045"/>
    <xdr:sp macro="" textlink="">
      <xdr:nvSpPr>
        <xdr:cNvPr id="478" name="n_3mainValue【学校施設】&#10;一人当たり面積"/>
        <xdr:cNvSpPr txBox="1"/>
      </xdr:nvSpPr>
      <xdr:spPr>
        <a:xfrm>
          <a:off x="193104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0" name="テキスト ボックス 4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0" name="テキスト ボックス 4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4" name="直線コネクタ 50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0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06" name="直線コネクタ 50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8" name="直線コネクタ 5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09"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0" name="フローチャート: 判断 50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1" name="フローチャート: 判断 51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2" name="フローチャート: 判断 51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13" name="フローチャート: 判断 51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19" name="楕円 518"/>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520" name="【児童館】&#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521" name="楕円 520"/>
        <xdr:cNvSpPr/>
      </xdr:nvSpPr>
      <xdr:spPr>
        <a:xfrm>
          <a:off x="15430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74023</xdr:rowOff>
    </xdr:to>
    <xdr:cxnSp macro="">
      <xdr:nvCxnSpPr>
        <xdr:cNvPr id="522" name="直線コネクタ 521"/>
        <xdr:cNvCxnSpPr/>
      </xdr:nvCxnSpPr>
      <xdr:spPr>
        <a:xfrm flipV="1">
          <a:off x="15481300" y="1426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523" name="楕円 522"/>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109945</xdr:rowOff>
    </xdr:to>
    <xdr:cxnSp macro="">
      <xdr:nvCxnSpPr>
        <xdr:cNvPr id="524" name="直線コネクタ 523"/>
        <xdr:cNvCxnSpPr/>
      </xdr:nvCxnSpPr>
      <xdr:spPr>
        <a:xfrm flipV="1">
          <a:off x="14592300" y="1430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525" name="楕円 524"/>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83</xdr:row>
      <xdr:rowOff>145869</xdr:rowOff>
    </xdr:to>
    <xdr:cxnSp macro="">
      <xdr:nvCxnSpPr>
        <xdr:cNvPr id="526" name="直線コネクタ 525"/>
        <xdr:cNvCxnSpPr/>
      </xdr:nvCxnSpPr>
      <xdr:spPr>
        <a:xfrm flipV="1">
          <a:off x="13703300" y="143402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527"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28"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29"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530" name="n_1mainValue【児童館】&#10;有形固定資産減価償却率"/>
        <xdr:cNvSpPr txBox="1"/>
      </xdr:nvSpPr>
      <xdr:spPr>
        <a:xfrm>
          <a:off x="15266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531" name="n_2mainValue【児童館】&#10;有形固定資産減価償却率"/>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532" name="n_3mainValue【児童館】&#10;有形固定資産減価償却率"/>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56" name="直線コネクタ 555"/>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5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58" name="直線コネクタ 55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60" name="直線コネクタ 55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63" name="フローチャート: 判断 562"/>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4" name="フローチャート: 判断 56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65" name="フローチャート: 判断 564"/>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1" name="楕円 570"/>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572" name="【児童館】&#10;一人当たり面積該当値テキスト"/>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573" name="楕円 572"/>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574" name="直線コネクタ 573"/>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575" name="楕円 57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576" name="直線コネクタ 575"/>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577" name="楕円 576"/>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578" name="直線コネクタ 577"/>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79"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80"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81"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582" name="n_1main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3"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584" name="n_3mainValue【児童館】&#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3" name="テキスト ボックス 60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07" name="直線コネクタ 60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0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9" name="直線コネクタ 60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1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11" name="直線コネクタ 61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12"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13" name="フローチャート: 判断 61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14" name="フローチャート: 判断 61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15" name="フローチャート: 判断 61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16" name="フローチャート: 判断 61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622" name="楕円 621"/>
        <xdr:cNvSpPr/>
      </xdr:nvSpPr>
      <xdr:spPr>
        <a:xfrm>
          <a:off x="16268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64279</xdr:rowOff>
    </xdr:from>
    <xdr:ext cx="405111" cy="259045"/>
    <xdr:sp macro="" textlink="">
      <xdr:nvSpPr>
        <xdr:cNvPr id="623" name="【公民館】&#10;有形固定資産減価償却率該当値テキスト"/>
        <xdr:cNvSpPr txBox="1"/>
      </xdr:nvSpPr>
      <xdr:spPr>
        <a:xfrm>
          <a:off x="16357600" y="1755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91694</xdr:rowOff>
    </xdr:from>
    <xdr:to>
      <xdr:col>81</xdr:col>
      <xdr:colOff>101600</xdr:colOff>
      <xdr:row>104</xdr:row>
      <xdr:rowOff>21844</xdr:rowOff>
    </xdr:to>
    <xdr:sp macro="" textlink="">
      <xdr:nvSpPr>
        <xdr:cNvPr id="624" name="楕円 623"/>
        <xdr:cNvSpPr/>
      </xdr:nvSpPr>
      <xdr:spPr>
        <a:xfrm>
          <a:off x="15430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92202</xdr:rowOff>
    </xdr:from>
    <xdr:to>
      <xdr:col>85</xdr:col>
      <xdr:colOff>127000</xdr:colOff>
      <xdr:row>103</xdr:row>
      <xdr:rowOff>142494</xdr:rowOff>
    </xdr:to>
    <xdr:cxnSp macro="">
      <xdr:nvCxnSpPr>
        <xdr:cNvPr id="625" name="直線コネクタ 624"/>
        <xdr:cNvCxnSpPr/>
      </xdr:nvCxnSpPr>
      <xdr:spPr>
        <a:xfrm flipV="1">
          <a:off x="15481300" y="177515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141987</xdr:rowOff>
    </xdr:from>
    <xdr:to>
      <xdr:col>76</xdr:col>
      <xdr:colOff>165100</xdr:colOff>
      <xdr:row>104</xdr:row>
      <xdr:rowOff>72137</xdr:rowOff>
    </xdr:to>
    <xdr:sp macro="" textlink="">
      <xdr:nvSpPr>
        <xdr:cNvPr id="626" name="楕円 625"/>
        <xdr:cNvSpPr/>
      </xdr:nvSpPr>
      <xdr:spPr>
        <a:xfrm>
          <a:off x="14541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142494</xdr:rowOff>
    </xdr:from>
    <xdr:to>
      <xdr:col>81</xdr:col>
      <xdr:colOff>50800</xdr:colOff>
      <xdr:row>104</xdr:row>
      <xdr:rowOff>21337</xdr:rowOff>
    </xdr:to>
    <xdr:cxnSp macro="">
      <xdr:nvCxnSpPr>
        <xdr:cNvPr id="627" name="直線コネクタ 626"/>
        <xdr:cNvCxnSpPr/>
      </xdr:nvCxnSpPr>
      <xdr:spPr>
        <a:xfrm flipV="1">
          <a:off x="14592300" y="178018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20828</xdr:rowOff>
    </xdr:from>
    <xdr:to>
      <xdr:col>72</xdr:col>
      <xdr:colOff>38100</xdr:colOff>
      <xdr:row>104</xdr:row>
      <xdr:rowOff>122428</xdr:rowOff>
    </xdr:to>
    <xdr:sp macro="" textlink="">
      <xdr:nvSpPr>
        <xdr:cNvPr id="628" name="楕円 627"/>
        <xdr:cNvSpPr/>
      </xdr:nvSpPr>
      <xdr:spPr>
        <a:xfrm>
          <a:off x="13652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21337</xdr:rowOff>
    </xdr:from>
    <xdr:to>
      <xdr:col>76</xdr:col>
      <xdr:colOff>114300</xdr:colOff>
      <xdr:row>104</xdr:row>
      <xdr:rowOff>71628</xdr:rowOff>
    </xdr:to>
    <xdr:cxnSp macro="">
      <xdr:nvCxnSpPr>
        <xdr:cNvPr id="629" name="直線コネクタ 628"/>
        <xdr:cNvCxnSpPr/>
      </xdr:nvCxnSpPr>
      <xdr:spPr>
        <a:xfrm flipV="1">
          <a:off x="13703300" y="178521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30"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31"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32"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12971</xdr:rowOff>
    </xdr:from>
    <xdr:ext cx="405111" cy="259045"/>
    <xdr:sp macro="" textlink="">
      <xdr:nvSpPr>
        <xdr:cNvPr id="633" name="n_1mainValue【公民館】&#10;有形固定資産減価償却率"/>
        <xdr:cNvSpPr txBox="1"/>
      </xdr:nvSpPr>
      <xdr:spPr>
        <a:xfrm>
          <a:off x="152660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63264</xdr:rowOff>
    </xdr:from>
    <xdr:ext cx="405111" cy="259045"/>
    <xdr:sp macro="" textlink="">
      <xdr:nvSpPr>
        <xdr:cNvPr id="634" name="n_2mainValue【公民館】&#10;有形固定資産減価償却率"/>
        <xdr:cNvSpPr txBox="1"/>
      </xdr:nvSpPr>
      <xdr:spPr>
        <a:xfrm>
          <a:off x="14389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113555</xdr:rowOff>
    </xdr:from>
    <xdr:ext cx="405111" cy="259045"/>
    <xdr:sp macro="" textlink="">
      <xdr:nvSpPr>
        <xdr:cNvPr id="635" name="n_3mainValue【公民館】&#10;有形固定資産減価償却率"/>
        <xdr:cNvSpPr txBox="1"/>
      </xdr:nvSpPr>
      <xdr:spPr>
        <a:xfrm>
          <a:off x="135007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9" name="直線コネクタ 658"/>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1" name="直線コネクタ 66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3" name="直線コネクタ 66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5" name="フローチャート: 判断 66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66" name="フローチャート: 判断 66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67" name="フローチャート: 判断 66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68" name="フローチャート: 判断 66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74" name="楕円 673"/>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76216</xdr:rowOff>
    </xdr:from>
    <xdr:ext cx="469744" cy="259045"/>
    <xdr:sp macro="" textlink="">
      <xdr:nvSpPr>
        <xdr:cNvPr id="675" name="【公民館】&#10;一人当たり面積該当値テキスト"/>
        <xdr:cNvSpPr txBox="1"/>
      </xdr:nvSpPr>
      <xdr:spPr>
        <a:xfrm>
          <a:off x="221996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676" name="楕円 675"/>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148589</xdr:rowOff>
    </xdr:to>
    <xdr:cxnSp macro="">
      <xdr:nvCxnSpPr>
        <xdr:cNvPr id="677" name="直線コネクタ 676"/>
        <xdr:cNvCxnSpPr/>
      </xdr:nvCxnSpPr>
      <xdr:spPr>
        <a:xfrm>
          <a:off x="21323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678" name="楕円 677"/>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679" name="直線コネクタ 678"/>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680" name="楕円 679"/>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148589</xdr:rowOff>
    </xdr:to>
    <xdr:cxnSp macro="">
      <xdr:nvCxnSpPr>
        <xdr:cNvPr id="681" name="直線コネクタ 680"/>
        <xdr:cNvCxnSpPr/>
      </xdr:nvCxnSpPr>
      <xdr:spPr>
        <a:xfrm>
          <a:off x="19545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2"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83"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84"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685"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686"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687"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14.15</a:t>
          </a:r>
          <a:r>
            <a:rPr kumimoji="1" lang="ja-JP" altLang="ja-JP"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万人が居住している、極めて人口密度が高い本市の特性を反映して、各施設の一人当たり面積等は、類似団体平均を下回っており、効率的な行政運営ができている。</a:t>
          </a:r>
          <a:endParaRPr lang="ja-JP" altLang="ja-JP" sz="1400">
            <a:effectLst/>
          </a:endParaRPr>
        </a:p>
        <a:p>
          <a:r>
            <a:rPr kumimoji="1" lang="ja-JP" altLang="ja-JP" sz="1100">
              <a:solidFill>
                <a:schemeClr val="dk1"/>
              </a:solidFill>
              <a:effectLst/>
              <a:latin typeface="+mn-lt"/>
              <a:ea typeface="+mn-ea"/>
              <a:cs typeface="+mn-cs"/>
            </a:rPr>
            <a:t>　一方で、道路及び公民館については、有形固定資産減価償却率が高く、施設の老朽化が進んでいる。</a:t>
          </a:r>
          <a:endParaRPr lang="ja-JP" altLang="ja-JP" sz="1400">
            <a:effectLst/>
          </a:endParaRPr>
        </a:p>
        <a:p>
          <a:r>
            <a:rPr kumimoji="1" lang="ja-JP" altLang="ja-JP" sz="1100">
              <a:solidFill>
                <a:schemeClr val="dk1"/>
              </a:solidFill>
              <a:effectLst/>
              <a:latin typeface="+mn-lt"/>
              <a:ea typeface="+mn-ea"/>
              <a:cs typeface="+mn-cs"/>
            </a:rPr>
            <a:t>　今後は、将来負担比率にも注意しつつ、老朽化対策を行っていく必要がある。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2" name="楕円 71"/>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3" name="【図書館】&#10;有形固定資産減価償却率該当値テキスト"/>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4" name="楕円 73"/>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58239</xdr:rowOff>
    </xdr:to>
    <xdr:cxnSp macro="">
      <xdr:nvCxnSpPr>
        <xdr:cNvPr id="75" name="直線コネクタ 74"/>
        <xdr:cNvCxnSpPr/>
      </xdr:nvCxnSpPr>
      <xdr:spPr>
        <a:xfrm flipV="1">
          <a:off x="3797300" y="6365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6" name="楕円 75"/>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94161</xdr:rowOff>
    </xdr:to>
    <xdr:cxnSp macro="">
      <xdr:nvCxnSpPr>
        <xdr:cNvPr id="77" name="直線コネクタ 76"/>
        <xdr:cNvCxnSpPr/>
      </xdr:nvCxnSpPr>
      <xdr:spPr>
        <a:xfrm flipV="1">
          <a:off x="2908300" y="640188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78" name="楕円 77"/>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130084</xdr:rowOff>
    </xdr:to>
    <xdr:cxnSp macro="">
      <xdr:nvCxnSpPr>
        <xdr:cNvPr id="79" name="直線コネクタ 78"/>
        <xdr:cNvCxnSpPr/>
      </xdr:nvCxnSpPr>
      <xdr:spPr>
        <a:xfrm flipV="1">
          <a:off x="2019300" y="64378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3" name="n_1main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4" name="n_2mainValue【図書館】&#10;有形固定資産減価償却率"/>
        <xdr:cNvSpPr txBox="1"/>
      </xdr:nvSpPr>
      <xdr:spPr>
        <a:xfrm>
          <a:off x="2705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85" name="n_3mainValue【図書館】&#10;有形固定資産減価償却率"/>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134257</xdr:rowOff>
    </xdr:from>
    <xdr:to>
      <xdr:col>55</xdr:col>
      <xdr:colOff>50800</xdr:colOff>
      <xdr:row>41</xdr:row>
      <xdr:rowOff>64407</xdr:rowOff>
    </xdr:to>
    <xdr:sp macro="" textlink="">
      <xdr:nvSpPr>
        <xdr:cNvPr id="126" name="楕円 125"/>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112684</xdr:rowOff>
    </xdr:from>
    <xdr:ext cx="469744" cy="259045"/>
    <xdr:sp macro="" textlink="">
      <xdr:nvSpPr>
        <xdr:cNvPr id="127" name="【図書館】&#10;一人当たり面積該当値テキスト"/>
        <xdr:cNvSpPr txBox="1"/>
      </xdr:nvSpPr>
      <xdr:spPr>
        <a:xfrm>
          <a:off x="10515600"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134257</xdr:rowOff>
    </xdr:from>
    <xdr:to>
      <xdr:col>50</xdr:col>
      <xdr:colOff>165100</xdr:colOff>
      <xdr:row>41</xdr:row>
      <xdr:rowOff>64407</xdr:rowOff>
    </xdr:to>
    <xdr:sp macro="" textlink="">
      <xdr:nvSpPr>
        <xdr:cNvPr id="128" name="楕円 127"/>
        <xdr:cNvSpPr/>
      </xdr:nvSpPr>
      <xdr:spPr>
        <a:xfrm>
          <a:off x="9588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13607</xdr:rowOff>
    </xdr:from>
    <xdr:to>
      <xdr:col>55</xdr:col>
      <xdr:colOff>0</xdr:colOff>
      <xdr:row>41</xdr:row>
      <xdr:rowOff>13607</xdr:rowOff>
    </xdr:to>
    <xdr:cxnSp macro="">
      <xdr:nvCxnSpPr>
        <xdr:cNvPr id="129" name="直線コネクタ 128"/>
        <xdr:cNvCxnSpPr/>
      </xdr:nvCxnSpPr>
      <xdr:spPr>
        <a:xfrm>
          <a:off x="9639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134257</xdr:rowOff>
    </xdr:from>
    <xdr:to>
      <xdr:col>46</xdr:col>
      <xdr:colOff>38100</xdr:colOff>
      <xdr:row>41</xdr:row>
      <xdr:rowOff>64407</xdr:rowOff>
    </xdr:to>
    <xdr:sp macro="" textlink="">
      <xdr:nvSpPr>
        <xdr:cNvPr id="130" name="楕円 129"/>
        <xdr:cNvSpPr/>
      </xdr:nvSpPr>
      <xdr:spPr>
        <a:xfrm>
          <a:off x="8699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13607</xdr:rowOff>
    </xdr:from>
    <xdr:to>
      <xdr:col>50</xdr:col>
      <xdr:colOff>114300</xdr:colOff>
      <xdr:row>41</xdr:row>
      <xdr:rowOff>13607</xdr:rowOff>
    </xdr:to>
    <xdr:cxnSp macro="">
      <xdr:nvCxnSpPr>
        <xdr:cNvPr id="131" name="直線コネクタ 130"/>
        <xdr:cNvCxnSpPr/>
      </xdr:nvCxnSpPr>
      <xdr:spPr>
        <a:xfrm>
          <a:off x="8750300" y="704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134257</xdr:rowOff>
    </xdr:from>
    <xdr:to>
      <xdr:col>41</xdr:col>
      <xdr:colOff>101600</xdr:colOff>
      <xdr:row>41</xdr:row>
      <xdr:rowOff>64407</xdr:rowOff>
    </xdr:to>
    <xdr:sp macro="" textlink="">
      <xdr:nvSpPr>
        <xdr:cNvPr id="132" name="楕円 131"/>
        <xdr:cNvSpPr/>
      </xdr:nvSpPr>
      <xdr:spPr>
        <a:xfrm>
          <a:off x="7810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13607</xdr:rowOff>
    </xdr:from>
    <xdr:to>
      <xdr:col>45</xdr:col>
      <xdr:colOff>177800</xdr:colOff>
      <xdr:row>41</xdr:row>
      <xdr:rowOff>13607</xdr:rowOff>
    </xdr:to>
    <xdr:cxnSp macro="">
      <xdr:nvCxnSpPr>
        <xdr:cNvPr id="133" name="直線コネクタ 132"/>
        <xdr:cNvCxnSpPr/>
      </xdr:nvCxnSpPr>
      <xdr:spPr>
        <a:xfrm>
          <a:off x="7861300" y="704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55534</xdr:rowOff>
    </xdr:from>
    <xdr:ext cx="469744" cy="259045"/>
    <xdr:sp macro="" textlink="">
      <xdr:nvSpPr>
        <xdr:cNvPr id="137" name="n_1mainValue【図書館】&#10;一人当たり面積"/>
        <xdr:cNvSpPr txBox="1"/>
      </xdr:nvSpPr>
      <xdr:spPr>
        <a:xfrm>
          <a:off x="9391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55534</xdr:rowOff>
    </xdr:from>
    <xdr:ext cx="469744" cy="259045"/>
    <xdr:sp macro="" textlink="">
      <xdr:nvSpPr>
        <xdr:cNvPr id="138" name="n_2mainValue【図書館】&#10;一人当たり面積"/>
        <xdr:cNvSpPr txBox="1"/>
      </xdr:nvSpPr>
      <xdr:spPr>
        <a:xfrm>
          <a:off x="8515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55534</xdr:rowOff>
    </xdr:from>
    <xdr:ext cx="469744" cy="259045"/>
    <xdr:sp macro="" textlink="">
      <xdr:nvSpPr>
        <xdr:cNvPr id="139" name="n_3mainValue【図書館】&#10;一人当たり面積"/>
        <xdr:cNvSpPr txBox="1"/>
      </xdr:nvSpPr>
      <xdr:spPr>
        <a:xfrm>
          <a:off x="7626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1" name="テキスト ボックス 15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1" name="テキスト ボックス 16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63</xdr:row>
      <xdr:rowOff>11430</xdr:rowOff>
    </xdr:to>
    <xdr:cxnSp macro="">
      <xdr:nvCxnSpPr>
        <xdr:cNvPr id="165" name="直線コネクタ 164"/>
        <xdr:cNvCxnSpPr/>
      </xdr:nvCxnSpPr>
      <xdr:spPr>
        <a:xfrm flipV="1">
          <a:off x="4634865" y="95391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66" name="【体育館・プー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67" name="直線コネクタ 166"/>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405111" cy="259045"/>
    <xdr:sp macro="" textlink="">
      <xdr:nvSpPr>
        <xdr:cNvPr id="168" name="【体育館・プール】&#10;有形固定資産減価償却率最大値テキスト"/>
        <xdr:cNvSpPr txBox="1"/>
      </xdr:nvSpPr>
      <xdr:spPr>
        <a:xfrm>
          <a:off x="4673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9" name="直線コネクタ 16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70" name="【体育館・プー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1" name="フローチャート: 判断 170"/>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2" name="フローチャート: 判断 171"/>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3" name="フローチャート: 判断 17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74" name="フローチャート: 判断 173"/>
        <xdr:cNvSpPr/>
      </xdr:nvSpPr>
      <xdr:spPr>
        <a:xfrm>
          <a:off x="1968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80" name="楕円 179"/>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40476</xdr:rowOff>
    </xdr:from>
    <xdr:ext cx="405111" cy="259045"/>
    <xdr:sp macro="" textlink="">
      <xdr:nvSpPr>
        <xdr:cNvPr id="181" name="【体育館・プール】&#10;有形固定資産減価償却率該当値テキスト"/>
        <xdr:cNvSpPr txBox="1"/>
      </xdr:nvSpPr>
      <xdr:spPr>
        <a:xfrm>
          <a:off x="4673600" y="106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182" name="楕円 181"/>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42454</xdr:rowOff>
    </xdr:to>
    <xdr:cxnSp macro="">
      <xdr:nvCxnSpPr>
        <xdr:cNvPr id="183" name="直線コネクタ 182"/>
        <xdr:cNvCxnSpPr/>
      </xdr:nvCxnSpPr>
      <xdr:spPr>
        <a:xfrm flipV="1">
          <a:off x="3797300" y="108062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99423</xdr:rowOff>
    </xdr:from>
    <xdr:to>
      <xdr:col>15</xdr:col>
      <xdr:colOff>101600</xdr:colOff>
      <xdr:row>64</xdr:row>
      <xdr:rowOff>29573</xdr:rowOff>
    </xdr:to>
    <xdr:sp macro="" textlink="">
      <xdr:nvSpPr>
        <xdr:cNvPr id="184" name="楕円 183"/>
        <xdr:cNvSpPr/>
      </xdr:nvSpPr>
      <xdr:spPr>
        <a:xfrm>
          <a:off x="2857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42454</xdr:rowOff>
    </xdr:from>
    <xdr:to>
      <xdr:col>19</xdr:col>
      <xdr:colOff>177800</xdr:colOff>
      <xdr:row>63</xdr:row>
      <xdr:rowOff>150223</xdr:rowOff>
    </xdr:to>
    <xdr:cxnSp macro="">
      <xdr:nvCxnSpPr>
        <xdr:cNvPr id="185" name="直線コネクタ 184"/>
        <xdr:cNvCxnSpPr/>
      </xdr:nvCxnSpPr>
      <xdr:spPr>
        <a:xfrm flipV="1">
          <a:off x="2908300" y="1084380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32476</xdr:rowOff>
    </xdr:from>
    <xdr:to>
      <xdr:col>10</xdr:col>
      <xdr:colOff>165100</xdr:colOff>
      <xdr:row>63</xdr:row>
      <xdr:rowOff>134076</xdr:rowOff>
    </xdr:to>
    <xdr:sp macro="" textlink="">
      <xdr:nvSpPr>
        <xdr:cNvPr id="186" name="楕円 185"/>
        <xdr:cNvSpPr/>
      </xdr:nvSpPr>
      <xdr:spPr>
        <a:xfrm>
          <a:off x="1968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83276</xdr:rowOff>
    </xdr:from>
    <xdr:to>
      <xdr:col>15</xdr:col>
      <xdr:colOff>50800</xdr:colOff>
      <xdr:row>63</xdr:row>
      <xdr:rowOff>150223</xdr:rowOff>
    </xdr:to>
    <xdr:cxnSp macro="">
      <xdr:nvCxnSpPr>
        <xdr:cNvPr id="187" name="直線コネクタ 186"/>
        <xdr:cNvCxnSpPr/>
      </xdr:nvCxnSpPr>
      <xdr:spPr>
        <a:xfrm>
          <a:off x="2019300" y="108846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88" name="n_1aveValue【体育館・プー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9" name="n_2aveValue【体育館・プー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0" name="n_3aveValue【体育館・プール】&#10;有形固定資産減価償却率"/>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191" name="n_1mainValue【体育館・プール】&#10;有形固定資産減価償却率"/>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20700</xdr:rowOff>
    </xdr:from>
    <xdr:ext cx="340478" cy="259045"/>
    <xdr:sp macro="" textlink="">
      <xdr:nvSpPr>
        <xdr:cNvPr id="192" name="n_2mainValue【体育館・プール】&#10;有形固定資産減価償却率"/>
        <xdr:cNvSpPr txBox="1"/>
      </xdr:nvSpPr>
      <xdr:spPr>
        <a:xfrm>
          <a:off x="2738061" y="1099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125203</xdr:rowOff>
    </xdr:from>
    <xdr:ext cx="405111" cy="259045"/>
    <xdr:sp macro="" textlink="">
      <xdr:nvSpPr>
        <xdr:cNvPr id="193" name="n_3mainValue【体育館・プール】&#10;有形固定資産減価償却率"/>
        <xdr:cNvSpPr txBox="1"/>
      </xdr:nvSpPr>
      <xdr:spPr>
        <a:xfrm>
          <a:off x="1816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7" name="直線コネクタ 21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9" name="直線コネクタ 21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2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1" name="直線コネクタ 22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4" name="フローチャート: 判断 22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5" name="フローチャート: 判断 224"/>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6" name="フローチャート: 判断 225"/>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101600</xdr:rowOff>
    </xdr:from>
    <xdr:to>
      <xdr:col>55</xdr:col>
      <xdr:colOff>50800</xdr:colOff>
      <xdr:row>60</xdr:row>
      <xdr:rowOff>31750</xdr:rowOff>
    </xdr:to>
    <xdr:sp macro="" textlink="">
      <xdr:nvSpPr>
        <xdr:cNvPr id="232" name="楕円 231"/>
        <xdr:cNvSpPr/>
      </xdr:nvSpPr>
      <xdr:spPr>
        <a:xfrm>
          <a:off x="10426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124477</xdr:rowOff>
    </xdr:from>
    <xdr:ext cx="469744" cy="259045"/>
    <xdr:sp macro="" textlink="">
      <xdr:nvSpPr>
        <xdr:cNvPr id="233" name="【体育館・プール】&#10;一人当たり面積該当値テキスト"/>
        <xdr:cNvSpPr txBox="1"/>
      </xdr:nvSpPr>
      <xdr:spPr>
        <a:xfrm>
          <a:off x="105156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101600</xdr:rowOff>
    </xdr:from>
    <xdr:to>
      <xdr:col>50</xdr:col>
      <xdr:colOff>165100</xdr:colOff>
      <xdr:row>60</xdr:row>
      <xdr:rowOff>31750</xdr:rowOff>
    </xdr:to>
    <xdr:sp macro="" textlink="">
      <xdr:nvSpPr>
        <xdr:cNvPr id="234" name="楕円 233"/>
        <xdr:cNvSpPr/>
      </xdr:nvSpPr>
      <xdr:spPr>
        <a:xfrm>
          <a:off x="958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152400</xdr:rowOff>
    </xdr:from>
    <xdr:to>
      <xdr:col>55</xdr:col>
      <xdr:colOff>0</xdr:colOff>
      <xdr:row>59</xdr:row>
      <xdr:rowOff>152400</xdr:rowOff>
    </xdr:to>
    <xdr:cxnSp macro="">
      <xdr:nvCxnSpPr>
        <xdr:cNvPr id="235" name="直線コネクタ 234"/>
        <xdr:cNvCxnSpPr/>
      </xdr:nvCxnSpPr>
      <xdr:spPr>
        <a:xfrm>
          <a:off x="9639300" y="1026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109220</xdr:rowOff>
    </xdr:from>
    <xdr:to>
      <xdr:col>46</xdr:col>
      <xdr:colOff>38100</xdr:colOff>
      <xdr:row>59</xdr:row>
      <xdr:rowOff>39370</xdr:rowOff>
    </xdr:to>
    <xdr:sp macro="" textlink="">
      <xdr:nvSpPr>
        <xdr:cNvPr id="236" name="楕円 235"/>
        <xdr:cNvSpPr/>
      </xdr:nvSpPr>
      <xdr:spPr>
        <a:xfrm>
          <a:off x="869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160020</xdr:rowOff>
    </xdr:from>
    <xdr:to>
      <xdr:col>50</xdr:col>
      <xdr:colOff>114300</xdr:colOff>
      <xdr:row>59</xdr:row>
      <xdr:rowOff>152400</xdr:rowOff>
    </xdr:to>
    <xdr:cxnSp macro="">
      <xdr:nvCxnSpPr>
        <xdr:cNvPr id="237" name="直線コネクタ 236"/>
        <xdr:cNvCxnSpPr/>
      </xdr:nvCxnSpPr>
      <xdr:spPr>
        <a:xfrm>
          <a:off x="8750300" y="101041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2540</xdr:rowOff>
    </xdr:from>
    <xdr:to>
      <xdr:col>41</xdr:col>
      <xdr:colOff>101600</xdr:colOff>
      <xdr:row>58</xdr:row>
      <xdr:rowOff>104140</xdr:rowOff>
    </xdr:to>
    <xdr:sp macro="" textlink="">
      <xdr:nvSpPr>
        <xdr:cNvPr id="238" name="楕円 237"/>
        <xdr:cNvSpPr/>
      </xdr:nvSpPr>
      <xdr:spPr>
        <a:xfrm>
          <a:off x="781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53340</xdr:rowOff>
    </xdr:from>
    <xdr:to>
      <xdr:col>45</xdr:col>
      <xdr:colOff>177800</xdr:colOff>
      <xdr:row>58</xdr:row>
      <xdr:rowOff>160020</xdr:rowOff>
    </xdr:to>
    <xdr:cxnSp macro="">
      <xdr:nvCxnSpPr>
        <xdr:cNvPr id="239" name="直線コネクタ 238"/>
        <xdr:cNvCxnSpPr/>
      </xdr:nvCxnSpPr>
      <xdr:spPr>
        <a:xfrm>
          <a:off x="7861300" y="9997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40"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1"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2"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22877</xdr:rowOff>
    </xdr:from>
    <xdr:ext cx="469744" cy="259045"/>
    <xdr:sp macro="" textlink="">
      <xdr:nvSpPr>
        <xdr:cNvPr id="243" name="n_1mainValue【体育館・プール】&#10;一人当たり面積"/>
        <xdr:cNvSpPr txBox="1"/>
      </xdr:nvSpPr>
      <xdr:spPr>
        <a:xfrm>
          <a:off x="93917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55897</xdr:rowOff>
    </xdr:from>
    <xdr:ext cx="469744" cy="259045"/>
    <xdr:sp macro="" textlink="">
      <xdr:nvSpPr>
        <xdr:cNvPr id="244" name="n_2mainValue【体育館・プール】&#10;一人当たり面積"/>
        <xdr:cNvSpPr txBox="1"/>
      </xdr:nvSpPr>
      <xdr:spPr>
        <a:xfrm>
          <a:off x="8515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120667</xdr:rowOff>
    </xdr:from>
    <xdr:ext cx="469744" cy="259045"/>
    <xdr:sp macro="" textlink="">
      <xdr:nvSpPr>
        <xdr:cNvPr id="245" name="n_3mainValue【体育館・プール】&#10;一人当たり面積"/>
        <xdr:cNvSpPr txBox="1"/>
      </xdr:nvSpPr>
      <xdr:spPr>
        <a:xfrm>
          <a:off x="76264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70" name="直線コネクタ 269"/>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1"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2" name="直線コネクタ 271"/>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3"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4" name="直線コネクタ 273"/>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5"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6" name="フローチャート: 判断 275"/>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7" name="フローチャート: 判断 276"/>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8" name="フローチャート: 判断 277"/>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9" name="フローチャート: 判断 278"/>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85" name="楕円 284"/>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86" name="【福祉施設】&#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87" name="楕円 286"/>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32386</xdr:rowOff>
    </xdr:to>
    <xdr:cxnSp macro="">
      <xdr:nvCxnSpPr>
        <xdr:cNvPr id="288" name="直線コネクタ 287"/>
        <xdr:cNvCxnSpPr/>
      </xdr:nvCxnSpPr>
      <xdr:spPr>
        <a:xfrm flipV="1">
          <a:off x="3797300" y="137083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89" name="楕円 288"/>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32386</xdr:rowOff>
    </xdr:from>
    <xdr:to>
      <xdr:col>19</xdr:col>
      <xdr:colOff>177800</xdr:colOff>
      <xdr:row>80</xdr:row>
      <xdr:rowOff>72389</xdr:rowOff>
    </xdr:to>
    <xdr:cxnSp macro="">
      <xdr:nvCxnSpPr>
        <xdr:cNvPr id="290" name="直線コネクタ 289"/>
        <xdr:cNvCxnSpPr/>
      </xdr:nvCxnSpPr>
      <xdr:spPr>
        <a:xfrm flipV="1">
          <a:off x="2908300" y="137483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59689</xdr:rowOff>
    </xdr:from>
    <xdr:to>
      <xdr:col>10</xdr:col>
      <xdr:colOff>165100</xdr:colOff>
      <xdr:row>80</xdr:row>
      <xdr:rowOff>161289</xdr:rowOff>
    </xdr:to>
    <xdr:sp macro="" textlink="">
      <xdr:nvSpPr>
        <xdr:cNvPr id="291" name="楕円 290"/>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110489</xdr:rowOff>
    </xdr:to>
    <xdr:cxnSp macro="">
      <xdr:nvCxnSpPr>
        <xdr:cNvPr id="292" name="直線コネクタ 291"/>
        <xdr:cNvCxnSpPr/>
      </xdr:nvCxnSpPr>
      <xdr:spPr>
        <a:xfrm flipV="1">
          <a:off x="2019300" y="13788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3"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4"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5"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96" name="n_1mainValue【福祉施設】&#10;有形固定資産減価償却率"/>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97" name="n_2mainValue【福祉施設】&#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6366</xdr:rowOff>
    </xdr:from>
    <xdr:ext cx="405111" cy="259045"/>
    <xdr:sp macro="" textlink="">
      <xdr:nvSpPr>
        <xdr:cNvPr id="298" name="n_3mainValue【福祉施設】&#10;有形固定資産減価償却率"/>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2" name="直線コネクタ 321"/>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4" name="直線コネクタ 32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5"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6" name="直線コネクタ 325"/>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7"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8" name="フローチャート: 判断 327"/>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9" name="フローチャート: 判断 328"/>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30" name="フローチャート: 判断 329"/>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1" name="フローチャート: 判断 330"/>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37" name="楕円 336"/>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38" name="【福祉施設】&#10;一人当たり面積該当値テキスト"/>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39" name="楕円 338"/>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40" name="直線コネクタ 339"/>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41" name="楕円 340"/>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42" name="直線コネクタ 341"/>
        <xdr:cNvCxnSpPr/>
      </xdr:nvCxnSpPr>
      <xdr:spPr>
        <a:xfrm>
          <a:off x="8750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43" name="楕円 342"/>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44" name="直線コネクタ 343"/>
        <xdr:cNvCxnSpPr/>
      </xdr:nvCxnSpPr>
      <xdr:spPr>
        <a:xfrm>
          <a:off x="7861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5"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7"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48" name="n_1mainValue【福祉施設】&#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49"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50"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423" name="直線コネクタ 422"/>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424"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425" name="直線コネクタ 424"/>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26"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27" name="直線コネクタ 426"/>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428"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429" name="フローチャート: 判断 428"/>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430" name="フローチャート: 判断 429"/>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431" name="フローチャート: 判断 430"/>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432" name="フローチャート: 判断 431"/>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438" name="楕円 437"/>
        <xdr:cNvSpPr/>
      </xdr:nvSpPr>
      <xdr:spPr>
        <a:xfrm>
          <a:off x="16268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439" name="【消防施設】&#10;有形固定資産減価償却率該当値テキスト"/>
        <xdr:cNvSpPr txBox="1"/>
      </xdr:nvSpPr>
      <xdr:spPr>
        <a:xfrm>
          <a:off x="16357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440" name="楕円 439"/>
        <xdr:cNvSpPr/>
      </xdr:nvSpPr>
      <xdr:spPr>
        <a:xfrm>
          <a:off x="15430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112395</xdr:rowOff>
    </xdr:to>
    <xdr:cxnSp macro="">
      <xdr:nvCxnSpPr>
        <xdr:cNvPr id="441" name="直線コネクタ 440"/>
        <xdr:cNvCxnSpPr/>
      </xdr:nvCxnSpPr>
      <xdr:spPr>
        <a:xfrm flipV="1">
          <a:off x="15481300" y="14285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118745</xdr:rowOff>
    </xdr:from>
    <xdr:to>
      <xdr:col>76</xdr:col>
      <xdr:colOff>165100</xdr:colOff>
      <xdr:row>84</xdr:row>
      <xdr:rowOff>48895</xdr:rowOff>
    </xdr:to>
    <xdr:sp macro="" textlink="">
      <xdr:nvSpPr>
        <xdr:cNvPr id="442" name="楕円 441"/>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112395</xdr:rowOff>
    </xdr:from>
    <xdr:to>
      <xdr:col>81</xdr:col>
      <xdr:colOff>50800</xdr:colOff>
      <xdr:row>83</xdr:row>
      <xdr:rowOff>169545</xdr:rowOff>
    </xdr:to>
    <xdr:cxnSp macro="">
      <xdr:nvCxnSpPr>
        <xdr:cNvPr id="443" name="直線コネクタ 442"/>
        <xdr:cNvCxnSpPr/>
      </xdr:nvCxnSpPr>
      <xdr:spPr>
        <a:xfrm flipV="1">
          <a:off x="14592300" y="14342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xdr:rowOff>
    </xdr:from>
    <xdr:to>
      <xdr:col>72</xdr:col>
      <xdr:colOff>38100</xdr:colOff>
      <xdr:row>84</xdr:row>
      <xdr:rowOff>106045</xdr:rowOff>
    </xdr:to>
    <xdr:sp macro="" textlink="">
      <xdr:nvSpPr>
        <xdr:cNvPr id="444" name="楕円 443"/>
        <xdr:cNvSpPr/>
      </xdr:nvSpPr>
      <xdr:spPr>
        <a:xfrm>
          <a:off x="13652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169545</xdr:rowOff>
    </xdr:from>
    <xdr:to>
      <xdr:col>76</xdr:col>
      <xdr:colOff>114300</xdr:colOff>
      <xdr:row>84</xdr:row>
      <xdr:rowOff>55245</xdr:rowOff>
    </xdr:to>
    <xdr:cxnSp macro="">
      <xdr:nvCxnSpPr>
        <xdr:cNvPr id="445" name="直線コネクタ 444"/>
        <xdr:cNvCxnSpPr/>
      </xdr:nvCxnSpPr>
      <xdr:spPr>
        <a:xfrm flipV="1">
          <a:off x="13703300" y="14399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446"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447"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448"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449" name="n_1mainValue【消防施設】&#10;有形固定資産減価償却率"/>
        <xdr:cNvSpPr txBox="1"/>
      </xdr:nvSpPr>
      <xdr:spPr>
        <a:xfrm>
          <a:off x="15266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40022</xdr:rowOff>
    </xdr:from>
    <xdr:ext cx="405111" cy="259045"/>
    <xdr:sp macro="" textlink="">
      <xdr:nvSpPr>
        <xdr:cNvPr id="450" name="n_2mainValue【消防施設】&#10;有形固定資産減価償却率"/>
        <xdr:cNvSpPr txBox="1"/>
      </xdr:nvSpPr>
      <xdr:spPr>
        <a:xfrm>
          <a:off x="14389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97172</xdr:rowOff>
    </xdr:from>
    <xdr:ext cx="405111" cy="259045"/>
    <xdr:sp macro="" textlink="">
      <xdr:nvSpPr>
        <xdr:cNvPr id="451" name="n_3mainValue【消防施設】&#10;有形固定資産減価償却率"/>
        <xdr:cNvSpPr txBox="1"/>
      </xdr:nvSpPr>
      <xdr:spPr>
        <a:xfrm>
          <a:off x="13500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475" name="直線コネクタ 474"/>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47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477" name="直線コネクタ 47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478"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479" name="直線コネクタ 478"/>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480"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481" name="フローチャート: 判断 480"/>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482" name="フローチャート: 判断 481"/>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483" name="フローチャート: 判断 482"/>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484" name="フローチャート: 判断 483"/>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490" name="楕円 489"/>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138447</xdr:rowOff>
    </xdr:from>
    <xdr:ext cx="469744" cy="259045"/>
    <xdr:sp macro="" textlink="">
      <xdr:nvSpPr>
        <xdr:cNvPr id="491" name="【消防施設】&#10;一人当たり面積該当値テキスト"/>
        <xdr:cNvSpPr txBox="1"/>
      </xdr:nvSpPr>
      <xdr:spPr>
        <a:xfrm>
          <a:off x="22199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492" name="楕円 491"/>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102870</xdr:rowOff>
    </xdr:from>
    <xdr:to>
      <xdr:col>116</xdr:col>
      <xdr:colOff>63500</xdr:colOff>
      <xdr:row>86</xdr:row>
      <xdr:rowOff>102870</xdr:rowOff>
    </xdr:to>
    <xdr:cxnSp macro="">
      <xdr:nvCxnSpPr>
        <xdr:cNvPr id="493" name="直線コネクタ 492"/>
        <xdr:cNvCxnSpPr/>
      </xdr:nvCxnSpPr>
      <xdr:spPr>
        <a:xfrm>
          <a:off x="21323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494" name="楕円 493"/>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495" name="直線コネクタ 494"/>
        <xdr:cNvCxnSpPr/>
      </xdr:nvCxnSpPr>
      <xdr:spPr>
        <a:xfrm>
          <a:off x="2043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153670</xdr:rowOff>
    </xdr:to>
    <xdr:sp macro="" textlink="">
      <xdr:nvSpPr>
        <xdr:cNvPr id="496" name="楕円 495"/>
        <xdr:cNvSpPr/>
      </xdr:nvSpPr>
      <xdr:spPr>
        <a:xfrm>
          <a:off x="19494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102870</xdr:rowOff>
    </xdr:from>
    <xdr:to>
      <xdr:col>107</xdr:col>
      <xdr:colOff>50800</xdr:colOff>
      <xdr:row>86</xdr:row>
      <xdr:rowOff>102870</xdr:rowOff>
    </xdr:to>
    <xdr:cxnSp macro="">
      <xdr:nvCxnSpPr>
        <xdr:cNvPr id="497" name="直線コネクタ 496"/>
        <xdr:cNvCxnSpPr/>
      </xdr:nvCxnSpPr>
      <xdr:spPr>
        <a:xfrm>
          <a:off x="19545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498"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499"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500"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144797</xdr:rowOff>
    </xdr:from>
    <xdr:ext cx="469744" cy="259045"/>
    <xdr:sp macro="" textlink="">
      <xdr:nvSpPr>
        <xdr:cNvPr id="501" name="n_1mainValue【消防施設】&#10;一人当たり面積"/>
        <xdr:cNvSpPr txBox="1"/>
      </xdr:nvSpPr>
      <xdr:spPr>
        <a:xfrm>
          <a:off x="21075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144797</xdr:rowOff>
    </xdr:from>
    <xdr:ext cx="469744" cy="259045"/>
    <xdr:sp macro="" textlink="">
      <xdr:nvSpPr>
        <xdr:cNvPr id="502" name="n_2mainValue【消防施設】&#10;一人当たり面積"/>
        <xdr:cNvSpPr txBox="1"/>
      </xdr:nvSpPr>
      <xdr:spPr>
        <a:xfrm>
          <a:off x="20199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144797</xdr:rowOff>
    </xdr:from>
    <xdr:ext cx="469744" cy="259045"/>
    <xdr:sp macro="" textlink="">
      <xdr:nvSpPr>
        <xdr:cNvPr id="503" name="n_3mainValue【消防施設】&#10;一人当たり面積"/>
        <xdr:cNvSpPr txBox="1"/>
      </xdr:nvSpPr>
      <xdr:spPr>
        <a:xfrm>
          <a:off x="19310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4" name="直線コネクタ 5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5" name="テキスト ボックス 5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6" name="直線コネクタ 5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7" name="テキスト ボックス 5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8" name="直線コネクタ 5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9" name="テキスト ボックス 5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0" name="直線コネクタ 5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1" name="テキスト ボックス 5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2" name="直線コネクタ 5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3" name="テキスト ボックス 5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4" name="直線コネクタ 5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5" name="テキスト ボックス 5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529" name="直線コネクタ 528"/>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530"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531" name="直線コネクタ 530"/>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3" name="直線コネクタ 5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534"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535" name="フローチャート: 判断 534"/>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36" name="フローチャート: 判断 53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537" name="フローチャート: 判断 536"/>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538" name="フローチャート: 判断 537"/>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544" name="楕円 543"/>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545" name="【庁舎】&#10;有形固定資産減価償却率該当値テキスト"/>
        <xdr:cNvSpPr txBox="1"/>
      </xdr:nvSpPr>
      <xdr:spPr>
        <a:xfrm>
          <a:off x="16357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546" name="楕円 545"/>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56606</xdr:rowOff>
    </xdr:from>
    <xdr:to>
      <xdr:col>85</xdr:col>
      <xdr:colOff>127000</xdr:colOff>
      <xdr:row>104</xdr:row>
      <xdr:rowOff>89263</xdr:rowOff>
    </xdr:to>
    <xdr:cxnSp macro="">
      <xdr:nvCxnSpPr>
        <xdr:cNvPr id="547" name="直線コネクタ 546"/>
        <xdr:cNvCxnSpPr/>
      </xdr:nvCxnSpPr>
      <xdr:spPr>
        <a:xfrm flipV="1">
          <a:off x="15481300" y="178874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548" name="楕円 547"/>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108857</xdr:rowOff>
    </xdr:to>
    <xdr:cxnSp macro="">
      <xdr:nvCxnSpPr>
        <xdr:cNvPr id="549" name="直線コネクタ 548"/>
        <xdr:cNvCxnSpPr/>
      </xdr:nvCxnSpPr>
      <xdr:spPr>
        <a:xfrm flipV="1">
          <a:off x="14592300" y="179200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550" name="楕円 549"/>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108857</xdr:rowOff>
    </xdr:from>
    <xdr:to>
      <xdr:col>76</xdr:col>
      <xdr:colOff>114300</xdr:colOff>
      <xdr:row>104</xdr:row>
      <xdr:rowOff>141514</xdr:rowOff>
    </xdr:to>
    <xdr:cxnSp macro="">
      <xdr:nvCxnSpPr>
        <xdr:cNvPr id="551" name="直線コネクタ 550"/>
        <xdr:cNvCxnSpPr/>
      </xdr:nvCxnSpPr>
      <xdr:spPr>
        <a:xfrm flipV="1">
          <a:off x="13703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55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553"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554"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555" name="n_1main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4734</xdr:rowOff>
    </xdr:from>
    <xdr:ext cx="405111" cy="259045"/>
    <xdr:sp macro="" textlink="">
      <xdr:nvSpPr>
        <xdr:cNvPr id="556" name="n_2mainValue【庁舎】&#10;有形固定資産減価償却率"/>
        <xdr:cNvSpPr txBox="1"/>
      </xdr:nvSpPr>
      <xdr:spPr>
        <a:xfrm>
          <a:off x="14389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557" name="n_3main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581" name="直線コネクタ 580"/>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582"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583" name="直線コネクタ 582"/>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84"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585" name="直線コネクタ 584"/>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586"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587" name="フローチャート: 判断 586"/>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588" name="フローチャート: 判断 587"/>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589" name="フローチャート: 判断 588"/>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590" name="フローチャート: 判断 589"/>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83820</xdr:rowOff>
    </xdr:from>
    <xdr:to>
      <xdr:col>116</xdr:col>
      <xdr:colOff>114300</xdr:colOff>
      <xdr:row>108</xdr:row>
      <xdr:rowOff>13970</xdr:rowOff>
    </xdr:to>
    <xdr:sp macro="" textlink="">
      <xdr:nvSpPr>
        <xdr:cNvPr id="596" name="楕円 595"/>
        <xdr:cNvSpPr/>
      </xdr:nvSpPr>
      <xdr:spPr>
        <a:xfrm>
          <a:off x="221107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597" name="【庁舎】&#10;一人当たり面積該当値テキスト"/>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83820</xdr:rowOff>
    </xdr:from>
    <xdr:to>
      <xdr:col>112</xdr:col>
      <xdr:colOff>38100</xdr:colOff>
      <xdr:row>108</xdr:row>
      <xdr:rowOff>13970</xdr:rowOff>
    </xdr:to>
    <xdr:sp macro="" textlink="">
      <xdr:nvSpPr>
        <xdr:cNvPr id="598" name="楕円 597"/>
        <xdr:cNvSpPr/>
      </xdr:nvSpPr>
      <xdr:spPr>
        <a:xfrm>
          <a:off x="21272500" y="18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134620</xdr:rowOff>
    </xdr:from>
    <xdr:to>
      <xdr:col>116</xdr:col>
      <xdr:colOff>63500</xdr:colOff>
      <xdr:row>107</xdr:row>
      <xdr:rowOff>134620</xdr:rowOff>
    </xdr:to>
    <xdr:cxnSp macro="">
      <xdr:nvCxnSpPr>
        <xdr:cNvPr id="599" name="直線コネクタ 598"/>
        <xdr:cNvCxnSpPr/>
      </xdr:nvCxnSpPr>
      <xdr:spPr>
        <a:xfrm>
          <a:off x="21323300" y="18479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00" name="楕円 599"/>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134620</xdr:rowOff>
    </xdr:from>
    <xdr:to>
      <xdr:col>111</xdr:col>
      <xdr:colOff>177800</xdr:colOff>
      <xdr:row>107</xdr:row>
      <xdr:rowOff>156211</xdr:rowOff>
    </xdr:to>
    <xdr:cxnSp macro="">
      <xdr:nvCxnSpPr>
        <xdr:cNvPr id="601" name="直線コネクタ 600"/>
        <xdr:cNvCxnSpPr/>
      </xdr:nvCxnSpPr>
      <xdr:spPr>
        <a:xfrm flipV="1">
          <a:off x="20434300" y="184797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02" name="楕円 601"/>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156211</xdr:rowOff>
    </xdr:to>
    <xdr:cxnSp macro="">
      <xdr:nvCxnSpPr>
        <xdr:cNvPr id="603" name="直線コネクタ 602"/>
        <xdr:cNvCxnSpPr/>
      </xdr:nvCxnSpPr>
      <xdr:spPr>
        <a:xfrm>
          <a:off x="19545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604"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605"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606"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5097</xdr:rowOff>
    </xdr:from>
    <xdr:ext cx="469744" cy="259045"/>
    <xdr:sp macro="" textlink="">
      <xdr:nvSpPr>
        <xdr:cNvPr id="607" name="n_1mainValue【庁舎】&#10;一人当たり面積"/>
        <xdr:cNvSpPr txBox="1"/>
      </xdr:nvSpPr>
      <xdr:spPr>
        <a:xfrm>
          <a:off x="21075727"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08"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09"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14.15</a:t>
          </a:r>
          <a:r>
            <a:rPr kumimoji="1" lang="ja-JP" altLang="ja-JP"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人が居住している、極めて人口密度が高い本市の特性を反映して、庁舎、図書館、福祉施設及び消防施設の一人当たり面積等は類似団体を下回っている。体育館・プールの一人当たり面積については、総合スポーツセンター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年度に供用開始したため、類似団体内で最も高い数値となっている。</a:t>
          </a:r>
          <a:endParaRPr lang="ja-JP" altLang="ja-JP" sz="1400">
            <a:effectLst/>
          </a:endParaRPr>
        </a:p>
        <a:p>
          <a:r>
            <a:rPr kumimoji="1" lang="ja-JP" altLang="ja-JP" sz="1100">
              <a:solidFill>
                <a:schemeClr val="dk1"/>
              </a:solidFill>
              <a:effectLst/>
              <a:latin typeface="+mn-lt"/>
              <a:ea typeface="+mn-ea"/>
              <a:cs typeface="+mn-cs"/>
            </a:rPr>
            <a:t>福祉施設（老人福祉センターナギの木苑）の有形固定資産減価償却率が高い数値を示しており、老朽化が進んでいる。今後は、施設のあり方も含めて対応を検討していく。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p>
        <a:p>
          <a:r>
            <a:rPr kumimoji="1" lang="ja-JP" altLang="en-US" sz="1300">
              <a:latin typeface="ＭＳ Ｐゴシック" panose="020B0600070205080204" pitchFamily="50" charset="-128"/>
              <a:ea typeface="ＭＳ Ｐゴシック" panose="020B0600070205080204" pitchFamily="50" charset="-128"/>
            </a:rPr>
            <a:t>　ここ数年の数値についてはほぼ横ばいであるが、改善傾向にある。主な要因は、単位費用の見直しや国勢調査人口の変更による高齢者人口の増等に伴う基準財政需要額の伸びを、個人所得の伸び等による市町村民税所得割の増等に伴う基準財政収入額の伸びが上回ったこと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歳入においては、地方交付税が減少したものの、地方税、地方消費税交付金及び地方特例交付金が増加し、経常一般財源は</a:t>
          </a:r>
          <a:r>
            <a:rPr kumimoji="1" lang="en-US" altLang="ja-JP" sz="1300">
              <a:latin typeface="ＭＳ Ｐゴシック" panose="020B0600070205080204" pitchFamily="50" charset="-128"/>
              <a:ea typeface="ＭＳ Ｐゴシック" panose="020B0600070205080204" pitchFamily="50" charset="-128"/>
            </a:rPr>
            <a:t>83,142</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歳出においては、平成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臨時財政対策債の元金償還開始に伴い元金償還金が大きな増となったものの、かすがふるさと応援寄附金推進事業（ふるさと納税に係る返礼品事業）を経常事業から臨時事業に解釈を整理したことから、経常一般財源充当経費が</a:t>
          </a:r>
          <a:r>
            <a:rPr kumimoji="1" lang="en-US" altLang="ja-JP" sz="1300">
              <a:latin typeface="ＭＳ Ｐゴシック" panose="020B0600070205080204" pitchFamily="50" charset="-128"/>
              <a:ea typeface="ＭＳ Ｐゴシック" panose="020B0600070205080204" pitchFamily="50" charset="-128"/>
            </a:rPr>
            <a:t>444,720</a:t>
          </a:r>
          <a:r>
            <a:rPr kumimoji="1" lang="ja-JP" altLang="en-US" sz="1300">
              <a:latin typeface="ＭＳ Ｐゴシック" panose="020B0600070205080204" pitchFamily="50" charset="-128"/>
              <a:ea typeface="ＭＳ Ｐゴシック" panose="020B0600070205080204" pitchFamily="50" charset="-128"/>
            </a:rPr>
            <a:t>千円の減となった。</a:t>
          </a:r>
        </a:p>
        <a:p>
          <a:r>
            <a:rPr kumimoji="1" lang="ja-JP" altLang="en-US" sz="1300">
              <a:latin typeface="ＭＳ Ｐゴシック" panose="020B0600070205080204" pitchFamily="50" charset="-128"/>
              <a:ea typeface="ＭＳ Ｐゴシック" panose="020B0600070205080204" pitchFamily="50" charset="-128"/>
            </a:rPr>
            <a:t>　結果として、経常収支比率は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61468</xdr:rowOff>
    </xdr:to>
    <xdr:cxnSp macro="">
      <xdr:nvCxnSpPr>
        <xdr:cNvPr id="130" name="直線コネクタ 129"/>
        <xdr:cNvCxnSpPr/>
      </xdr:nvCxnSpPr>
      <xdr:spPr>
        <a:xfrm flipV="1">
          <a:off x="4114800" y="1031240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61</xdr:row>
      <xdr:rowOff>61468</xdr:rowOff>
    </xdr:to>
    <xdr:cxnSp macro="">
      <xdr:nvCxnSpPr>
        <xdr:cNvPr id="133" name="直線コネクタ 132"/>
        <xdr:cNvCxnSpPr/>
      </xdr:nvCxnSpPr>
      <xdr:spPr>
        <a:xfrm>
          <a:off x="3225800" y="104282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60</xdr:row>
      <xdr:rowOff>141224</xdr:rowOff>
    </xdr:to>
    <xdr:cxnSp macro="">
      <xdr:nvCxnSpPr>
        <xdr:cNvPr id="136" name="直線コネクタ 135"/>
        <xdr:cNvCxnSpPr/>
      </xdr:nvCxnSpPr>
      <xdr:spPr>
        <a:xfrm>
          <a:off x="2336800" y="103172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30226</xdr:rowOff>
    </xdr:from>
    <xdr:to>
      <xdr:col>11</xdr:col>
      <xdr:colOff>31750</xdr:colOff>
      <xdr:row>61</xdr:row>
      <xdr:rowOff>133858</xdr:rowOff>
    </xdr:to>
    <xdr:cxnSp macro="">
      <xdr:nvCxnSpPr>
        <xdr:cNvPr id="139" name="直線コネクタ 138"/>
        <xdr:cNvCxnSpPr/>
      </xdr:nvCxnSpPr>
      <xdr:spPr>
        <a:xfrm flipV="1">
          <a:off x="1447800" y="1031722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42" name="フローチャート: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43" name="テキスト ボックス 142"/>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50"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1" name="楕円 150"/>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2" name="テキスト ボックス 151"/>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3" name="楕円 152"/>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4" name="テキスト ボックス 153"/>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150876</xdr:rowOff>
    </xdr:from>
    <xdr:to>
      <xdr:col>11</xdr:col>
      <xdr:colOff>82550</xdr:colOff>
      <xdr:row>60</xdr:row>
      <xdr:rowOff>81026</xdr:rowOff>
    </xdr:to>
    <xdr:sp macro="" textlink="">
      <xdr:nvSpPr>
        <xdr:cNvPr id="155" name="楕円 154"/>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91203</xdr:rowOff>
    </xdr:from>
    <xdr:ext cx="762000" cy="259045"/>
    <xdr:sp macro="" textlink="">
      <xdr:nvSpPr>
        <xdr:cNvPr id="156" name="テキスト ボックス 155"/>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7" name="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8" name="テキスト ボックス 157"/>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過去から、事務事業の外部委託及び一部事務組合等による広域行政を推進しており、効率的な行政運営がなされている。</a:t>
          </a:r>
        </a:p>
        <a:p>
          <a:r>
            <a:rPr kumimoji="1" lang="ja-JP" altLang="en-US" sz="1300">
              <a:latin typeface="ＭＳ Ｐゴシック" panose="020B0600070205080204" pitchFamily="50" charset="-128"/>
              <a:ea typeface="ＭＳ Ｐゴシック" panose="020B0600070205080204" pitchFamily="50" charset="-128"/>
            </a:rPr>
            <a:t>　結果として、類似団体において人口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人当たり人件費・物件費等決算額が低い都市となっている。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55848</xdr:rowOff>
    </xdr:from>
    <xdr:to>
      <xdr:col>23</xdr:col>
      <xdr:colOff>133350</xdr:colOff>
      <xdr:row>81</xdr:row>
      <xdr:rowOff>72647</xdr:rowOff>
    </xdr:to>
    <xdr:cxnSp macro="">
      <xdr:nvCxnSpPr>
        <xdr:cNvPr id="195" name="直線コネクタ 194"/>
        <xdr:cNvCxnSpPr/>
      </xdr:nvCxnSpPr>
      <xdr:spPr>
        <a:xfrm>
          <a:off x="4114800" y="13943298"/>
          <a:ext cx="8382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38888</xdr:rowOff>
    </xdr:from>
    <xdr:to>
      <xdr:col>19</xdr:col>
      <xdr:colOff>133350</xdr:colOff>
      <xdr:row>81</xdr:row>
      <xdr:rowOff>55848</xdr:rowOff>
    </xdr:to>
    <xdr:cxnSp macro="">
      <xdr:nvCxnSpPr>
        <xdr:cNvPr id="198" name="直線コネクタ 197"/>
        <xdr:cNvCxnSpPr/>
      </xdr:nvCxnSpPr>
      <xdr:spPr>
        <a:xfrm>
          <a:off x="3225800" y="13926338"/>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161193</xdr:rowOff>
    </xdr:from>
    <xdr:to>
      <xdr:col>15</xdr:col>
      <xdr:colOff>82550</xdr:colOff>
      <xdr:row>81</xdr:row>
      <xdr:rowOff>38888</xdr:rowOff>
    </xdr:to>
    <xdr:cxnSp macro="">
      <xdr:nvCxnSpPr>
        <xdr:cNvPr id="201" name="直線コネクタ 200"/>
        <xdr:cNvCxnSpPr/>
      </xdr:nvCxnSpPr>
      <xdr:spPr>
        <a:xfrm>
          <a:off x="2336800" y="13877193"/>
          <a:ext cx="889000" cy="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144441</xdr:rowOff>
    </xdr:from>
    <xdr:to>
      <xdr:col>11</xdr:col>
      <xdr:colOff>31750</xdr:colOff>
      <xdr:row>80</xdr:row>
      <xdr:rowOff>161193</xdr:rowOff>
    </xdr:to>
    <xdr:cxnSp macro="">
      <xdr:nvCxnSpPr>
        <xdr:cNvPr id="204" name="直線コネクタ 203"/>
        <xdr:cNvCxnSpPr/>
      </xdr:nvCxnSpPr>
      <xdr:spPr>
        <a:xfrm>
          <a:off x="1447800" y="13860441"/>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139968</xdr:rowOff>
    </xdr:from>
    <xdr:to>
      <xdr:col>7</xdr:col>
      <xdr:colOff>31750</xdr:colOff>
      <xdr:row>83</xdr:row>
      <xdr:rowOff>70118</xdr:rowOff>
    </xdr:to>
    <xdr:sp macro="" textlink="">
      <xdr:nvSpPr>
        <xdr:cNvPr id="207" name="フローチャート: 判断 206"/>
        <xdr:cNvSpPr/>
      </xdr:nvSpPr>
      <xdr:spPr>
        <a:xfrm>
          <a:off x="1397000" y="14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54895</xdr:rowOff>
    </xdr:from>
    <xdr:ext cx="762000" cy="259045"/>
    <xdr:sp macro="" textlink="">
      <xdr:nvSpPr>
        <xdr:cNvPr id="208" name="テキスト ボックス 207"/>
        <xdr:cNvSpPr txBox="1"/>
      </xdr:nvSpPr>
      <xdr:spPr>
        <a:xfrm>
          <a:off x="1066800" y="142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21847</xdr:rowOff>
    </xdr:from>
    <xdr:to>
      <xdr:col>23</xdr:col>
      <xdr:colOff>184150</xdr:colOff>
      <xdr:row>81</xdr:row>
      <xdr:rowOff>123447</xdr:rowOff>
    </xdr:to>
    <xdr:sp macro="" textlink="">
      <xdr:nvSpPr>
        <xdr:cNvPr id="214" name="楕円 213"/>
        <xdr:cNvSpPr/>
      </xdr:nvSpPr>
      <xdr:spPr>
        <a:xfrm>
          <a:off x="4902200" y="139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114574</xdr:rowOff>
    </xdr:from>
    <xdr:ext cx="762000" cy="259045"/>
    <xdr:sp macro="" textlink="">
      <xdr:nvSpPr>
        <xdr:cNvPr id="215" name="人件費・物件費等の状況該当値テキスト"/>
        <xdr:cNvSpPr txBox="1"/>
      </xdr:nvSpPr>
      <xdr:spPr>
        <a:xfrm>
          <a:off x="5041900" y="1383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5048</xdr:rowOff>
    </xdr:from>
    <xdr:to>
      <xdr:col>19</xdr:col>
      <xdr:colOff>184150</xdr:colOff>
      <xdr:row>81</xdr:row>
      <xdr:rowOff>106648</xdr:rowOff>
    </xdr:to>
    <xdr:sp macro="" textlink="">
      <xdr:nvSpPr>
        <xdr:cNvPr id="216" name="楕円 215"/>
        <xdr:cNvSpPr/>
      </xdr:nvSpPr>
      <xdr:spPr>
        <a:xfrm>
          <a:off x="4064000" y="138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116825</xdr:rowOff>
    </xdr:from>
    <xdr:ext cx="736600" cy="259045"/>
    <xdr:sp macro="" textlink="">
      <xdr:nvSpPr>
        <xdr:cNvPr id="217" name="テキスト ボックス 216"/>
        <xdr:cNvSpPr txBox="1"/>
      </xdr:nvSpPr>
      <xdr:spPr>
        <a:xfrm>
          <a:off x="3733800" y="1366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159538</xdr:rowOff>
    </xdr:from>
    <xdr:to>
      <xdr:col>15</xdr:col>
      <xdr:colOff>133350</xdr:colOff>
      <xdr:row>81</xdr:row>
      <xdr:rowOff>89688</xdr:rowOff>
    </xdr:to>
    <xdr:sp macro="" textlink="">
      <xdr:nvSpPr>
        <xdr:cNvPr id="218" name="楕円 217"/>
        <xdr:cNvSpPr/>
      </xdr:nvSpPr>
      <xdr:spPr>
        <a:xfrm>
          <a:off x="3175000" y="138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99865</xdr:rowOff>
    </xdr:from>
    <xdr:ext cx="762000" cy="259045"/>
    <xdr:sp macro="" textlink="">
      <xdr:nvSpPr>
        <xdr:cNvPr id="219" name="テキスト ボックス 218"/>
        <xdr:cNvSpPr txBox="1"/>
      </xdr:nvSpPr>
      <xdr:spPr>
        <a:xfrm>
          <a:off x="2844800" y="136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110393</xdr:rowOff>
    </xdr:from>
    <xdr:to>
      <xdr:col>11</xdr:col>
      <xdr:colOff>82550</xdr:colOff>
      <xdr:row>81</xdr:row>
      <xdr:rowOff>40543</xdr:rowOff>
    </xdr:to>
    <xdr:sp macro="" textlink="">
      <xdr:nvSpPr>
        <xdr:cNvPr id="220" name="楕円 219"/>
        <xdr:cNvSpPr/>
      </xdr:nvSpPr>
      <xdr:spPr>
        <a:xfrm>
          <a:off x="2286000" y="138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50720</xdr:rowOff>
    </xdr:from>
    <xdr:ext cx="762000" cy="259045"/>
    <xdr:sp macro="" textlink="">
      <xdr:nvSpPr>
        <xdr:cNvPr id="221" name="テキスト ボックス 220"/>
        <xdr:cNvSpPr txBox="1"/>
      </xdr:nvSpPr>
      <xdr:spPr>
        <a:xfrm>
          <a:off x="1955800" y="1359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93641</xdr:rowOff>
    </xdr:from>
    <xdr:to>
      <xdr:col>7</xdr:col>
      <xdr:colOff>31750</xdr:colOff>
      <xdr:row>81</xdr:row>
      <xdr:rowOff>23791</xdr:rowOff>
    </xdr:to>
    <xdr:sp macro="" textlink="">
      <xdr:nvSpPr>
        <xdr:cNvPr id="222" name="楕円 221"/>
        <xdr:cNvSpPr/>
      </xdr:nvSpPr>
      <xdr:spPr>
        <a:xfrm>
          <a:off x="1397000" y="138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33968</xdr:rowOff>
    </xdr:from>
    <xdr:ext cx="762000" cy="259045"/>
    <xdr:sp macro="" textlink="">
      <xdr:nvSpPr>
        <xdr:cNvPr id="223" name="テキスト ボックス 222"/>
        <xdr:cNvSpPr txBox="1"/>
      </xdr:nvSpPr>
      <xdr:spPr>
        <a:xfrm>
          <a:off x="1066800" y="1357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職員の分布が変わったことにより、大卒区分及び高卒区分のラスパイレス指数が下がり、結果としてラスパイレス指数は</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ポイント下がった。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107245</xdr:rowOff>
    </xdr:to>
    <xdr:cxnSp macro="">
      <xdr:nvCxnSpPr>
        <xdr:cNvPr id="257" name="直線コネクタ 256"/>
        <xdr:cNvCxnSpPr/>
      </xdr:nvCxnSpPr>
      <xdr:spPr>
        <a:xfrm flipV="1">
          <a:off x="16179800" y="151278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120650</xdr:rowOff>
    </xdr:to>
    <xdr:cxnSp macro="">
      <xdr:nvCxnSpPr>
        <xdr:cNvPr id="260" name="直線コネクタ 259"/>
        <xdr:cNvCxnSpPr/>
      </xdr:nvCxnSpPr>
      <xdr:spPr>
        <a:xfrm flipV="1">
          <a:off x="15290800" y="1519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88</xdr:row>
      <xdr:rowOff>120650</xdr:rowOff>
    </xdr:to>
    <xdr:cxnSp macro="">
      <xdr:nvCxnSpPr>
        <xdr:cNvPr id="263" name="直線コネクタ 262"/>
        <xdr:cNvCxnSpPr/>
      </xdr:nvCxnSpPr>
      <xdr:spPr>
        <a:xfrm>
          <a:off x="14401800" y="1515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93839</xdr:rowOff>
    </xdr:to>
    <xdr:cxnSp macro="">
      <xdr:nvCxnSpPr>
        <xdr:cNvPr id="266" name="直線コネクタ 265"/>
        <xdr:cNvCxnSpPr/>
      </xdr:nvCxnSpPr>
      <xdr:spPr>
        <a:xfrm flipV="1">
          <a:off x="13512800" y="1515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69" name="フローチャート: 判断 268"/>
        <xdr:cNvSpPr/>
      </xdr:nvSpPr>
      <xdr:spPr>
        <a:xfrm>
          <a:off x="13462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87788</xdr:rowOff>
    </xdr:from>
    <xdr:ext cx="762000" cy="259045"/>
    <xdr:sp macro="" textlink="">
      <xdr:nvSpPr>
        <xdr:cNvPr id="270" name="テキスト ボックス 269"/>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6" name="楕円 275"/>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7"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8" name="楕円 277"/>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79" name="テキスト ボックス 278"/>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16228</xdr:rowOff>
    </xdr:from>
    <xdr:to>
      <xdr:col>68</xdr:col>
      <xdr:colOff>203200</xdr:colOff>
      <xdr:row>88</xdr:row>
      <xdr:rowOff>117828</xdr:rowOff>
    </xdr:to>
    <xdr:sp macro="" textlink="">
      <xdr:nvSpPr>
        <xdr:cNvPr id="282" name="楕円 281"/>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102605</xdr:rowOff>
    </xdr:from>
    <xdr:ext cx="762000" cy="259045"/>
    <xdr:sp macro="" textlink="">
      <xdr:nvSpPr>
        <xdr:cNvPr id="283" name="テキスト ボックス 282"/>
        <xdr:cNvSpPr txBox="1"/>
      </xdr:nvSpPr>
      <xdr:spPr>
        <a:xfrm>
          <a:off x="14020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4" name="楕円 283"/>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5" name="テキスト ボックス 284"/>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過去から事務事業の外部委託及び一部事務組合等による広域行政を推進しており、効率的な行政運営がなされている。</a:t>
          </a:r>
        </a:p>
        <a:p>
          <a:r>
            <a:rPr kumimoji="1" lang="ja-JP" altLang="en-US" sz="1300">
              <a:latin typeface="ＭＳ Ｐゴシック" panose="020B0600070205080204" pitchFamily="50" charset="-128"/>
              <a:ea typeface="ＭＳ Ｐゴシック" panose="020B0600070205080204" pitchFamily="50" charset="-128"/>
            </a:rPr>
            <a:t>　結果として人口千人当たり職員数は、類似団体のみならず、全国的にも非常に少ない人数であり、効率的な行政運営を行っている。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98319</xdr:rowOff>
    </xdr:from>
    <xdr:to>
      <xdr:col>81</xdr:col>
      <xdr:colOff>44450</xdr:colOff>
      <xdr:row>59</xdr:row>
      <xdr:rowOff>104352</xdr:rowOff>
    </xdr:to>
    <xdr:cxnSp macro="">
      <xdr:nvCxnSpPr>
        <xdr:cNvPr id="320" name="直線コネクタ 319"/>
        <xdr:cNvCxnSpPr/>
      </xdr:nvCxnSpPr>
      <xdr:spPr>
        <a:xfrm>
          <a:off x="16179800" y="1021386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110384</xdr:rowOff>
    </xdr:to>
    <xdr:cxnSp macro="">
      <xdr:nvCxnSpPr>
        <xdr:cNvPr id="323" name="直線コネクタ 322"/>
        <xdr:cNvCxnSpPr/>
      </xdr:nvCxnSpPr>
      <xdr:spPr>
        <a:xfrm flipV="1">
          <a:off x="15290800" y="1021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98319</xdr:rowOff>
    </xdr:from>
    <xdr:to>
      <xdr:col>72</xdr:col>
      <xdr:colOff>203200</xdr:colOff>
      <xdr:row>59</xdr:row>
      <xdr:rowOff>110384</xdr:rowOff>
    </xdr:to>
    <xdr:cxnSp macro="">
      <xdr:nvCxnSpPr>
        <xdr:cNvPr id="326" name="直線コネクタ 325"/>
        <xdr:cNvCxnSpPr/>
      </xdr:nvCxnSpPr>
      <xdr:spPr>
        <a:xfrm>
          <a:off x="14401800" y="1021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98319</xdr:rowOff>
    </xdr:from>
    <xdr:to>
      <xdr:col>68</xdr:col>
      <xdr:colOff>152400</xdr:colOff>
      <xdr:row>59</xdr:row>
      <xdr:rowOff>104352</xdr:rowOff>
    </xdr:to>
    <xdr:cxnSp macro="">
      <xdr:nvCxnSpPr>
        <xdr:cNvPr id="329" name="直線コネクタ 328"/>
        <xdr:cNvCxnSpPr/>
      </xdr:nvCxnSpPr>
      <xdr:spPr>
        <a:xfrm flipV="1">
          <a:off x="13512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32" name="フローチャート: 判断 331"/>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166493</xdr:rowOff>
    </xdr:from>
    <xdr:ext cx="762000" cy="259045"/>
    <xdr:sp macro="" textlink="">
      <xdr:nvSpPr>
        <xdr:cNvPr id="333" name="テキスト ボックス 332"/>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39" name="楕円 338"/>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146279</xdr:rowOff>
    </xdr:from>
    <xdr:ext cx="762000" cy="259045"/>
    <xdr:sp macro="" textlink="">
      <xdr:nvSpPr>
        <xdr:cNvPr id="340" name="定員管理の状況該当値テキスト"/>
        <xdr:cNvSpPr txBox="1"/>
      </xdr:nvSpPr>
      <xdr:spPr>
        <a:xfrm>
          <a:off x="17106900" y="1009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47519</xdr:rowOff>
    </xdr:from>
    <xdr:to>
      <xdr:col>77</xdr:col>
      <xdr:colOff>95250</xdr:colOff>
      <xdr:row>59</xdr:row>
      <xdr:rowOff>149119</xdr:rowOff>
    </xdr:to>
    <xdr:sp macro="" textlink="">
      <xdr:nvSpPr>
        <xdr:cNvPr id="341" name="楕円 340"/>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159296</xdr:rowOff>
    </xdr:from>
    <xdr:ext cx="736600" cy="259045"/>
    <xdr:sp macro="" textlink="">
      <xdr:nvSpPr>
        <xdr:cNvPr id="342" name="テキスト ボックス 341"/>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59584</xdr:rowOff>
    </xdr:from>
    <xdr:to>
      <xdr:col>73</xdr:col>
      <xdr:colOff>44450</xdr:colOff>
      <xdr:row>59</xdr:row>
      <xdr:rowOff>161184</xdr:rowOff>
    </xdr:to>
    <xdr:sp macro="" textlink="">
      <xdr:nvSpPr>
        <xdr:cNvPr id="343" name="楕円 342"/>
        <xdr:cNvSpPr/>
      </xdr:nvSpPr>
      <xdr:spPr>
        <a:xfrm>
          <a:off x="15240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171361</xdr:rowOff>
    </xdr:from>
    <xdr:ext cx="762000" cy="259045"/>
    <xdr:sp macro="" textlink="">
      <xdr:nvSpPr>
        <xdr:cNvPr id="344" name="テキスト ボックス 343"/>
        <xdr:cNvSpPr txBox="1"/>
      </xdr:nvSpPr>
      <xdr:spPr>
        <a:xfrm>
          <a:off x="14909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47519</xdr:rowOff>
    </xdr:from>
    <xdr:to>
      <xdr:col>68</xdr:col>
      <xdr:colOff>203200</xdr:colOff>
      <xdr:row>59</xdr:row>
      <xdr:rowOff>149119</xdr:rowOff>
    </xdr:to>
    <xdr:sp macro="" textlink="">
      <xdr:nvSpPr>
        <xdr:cNvPr id="345" name="楕円 344"/>
        <xdr:cNvSpPr/>
      </xdr:nvSpPr>
      <xdr:spPr>
        <a:xfrm>
          <a:off x="14351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159296</xdr:rowOff>
    </xdr:from>
    <xdr:ext cx="762000" cy="259045"/>
    <xdr:sp macro="" textlink="">
      <xdr:nvSpPr>
        <xdr:cNvPr id="346" name="テキスト ボックス 345"/>
        <xdr:cNvSpPr txBox="1"/>
      </xdr:nvSpPr>
      <xdr:spPr>
        <a:xfrm>
          <a:off x="14020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7" name="楕円 346"/>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8" name="テキスト ボックス 347"/>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年度分臨時財政対策債及び平成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年度一般会計出資債の元金償還開始に伴い、元利償還金額が増加し、平成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年度分の実質公債費比率は上がったが、今年度</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か年平均に算入しなくなった平成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年度分の実質公債費比率が、平成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年度分より高い比率だったため、実質公債費比率（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か年平均）は下がった。</a:t>
          </a:r>
        </a:p>
        <a:p>
          <a:r>
            <a:rPr kumimoji="1" lang="ja-JP" altLang="en-US" sz="1200">
              <a:latin typeface="ＭＳ Ｐゴシック" panose="020B0600070205080204" pitchFamily="50" charset="-128"/>
              <a:ea typeface="ＭＳ Ｐゴシック" panose="020B0600070205080204" pitchFamily="50" charset="-128"/>
            </a:rPr>
            <a:t>　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846</xdr:rowOff>
    </xdr:to>
    <xdr:cxnSp macro="">
      <xdr:nvCxnSpPr>
        <xdr:cNvPr id="381" name="直線コネクタ 380"/>
        <xdr:cNvCxnSpPr/>
      </xdr:nvCxnSpPr>
      <xdr:spPr>
        <a:xfrm flipV="1">
          <a:off x="16179800" y="667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84" name="直線コネクタ 383"/>
        <xdr:cNvCxnSpPr/>
      </xdr:nvCxnSpPr>
      <xdr:spPr>
        <a:xfrm flipV="1">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105410</xdr:rowOff>
    </xdr:to>
    <xdr:cxnSp macro="">
      <xdr:nvCxnSpPr>
        <xdr:cNvPr id="387" name="直線コネクタ 386"/>
        <xdr:cNvCxnSpPr/>
      </xdr:nvCxnSpPr>
      <xdr:spPr>
        <a:xfrm flipV="1">
          <a:off x="14401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145627</xdr:rowOff>
    </xdr:to>
    <xdr:cxnSp macro="">
      <xdr:nvCxnSpPr>
        <xdr:cNvPr id="390" name="直線コネクタ 389"/>
        <xdr:cNvCxnSpPr/>
      </xdr:nvCxnSpPr>
      <xdr:spPr>
        <a:xfrm flipV="1">
          <a:off x="13512800" y="679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0" name="楕円 399"/>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1"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4" name="楕円 403"/>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5" name="テキスト ボックス 404"/>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市債の発行を抑制し市債の着実な償還を進めたことから、将来負担額は減少しており、また、公共施設老朽化対策等に備えた基金への積立を実施したことにより、依然として健全な数値を維持している。</a:t>
          </a:r>
        </a:p>
        <a:p>
          <a:r>
            <a:rPr kumimoji="1" lang="ja-JP" altLang="en-US" sz="1300">
              <a:latin typeface="ＭＳ Ｐゴシック" panose="020B0600070205080204" pitchFamily="50" charset="-128"/>
              <a:ea typeface="ＭＳ Ｐゴシック" panose="020B0600070205080204" pitchFamily="50" charset="-128"/>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人）及び事業費支弁人件費（人件費から普通建設事業費として控除される経費）の増により、人件費に係る経常収支比率は▲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33</xdr:row>
      <xdr:rowOff>161290</xdr:rowOff>
    </xdr:to>
    <xdr:cxnSp macro="">
      <xdr:nvCxnSpPr>
        <xdr:cNvPr id="66" name="直線コネクタ 65"/>
        <xdr:cNvCxnSpPr/>
      </xdr:nvCxnSpPr>
      <xdr:spPr>
        <a:xfrm flipV="1">
          <a:off x="3987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161290</xdr:rowOff>
    </xdr:to>
    <xdr:cxnSp macro="">
      <xdr:nvCxnSpPr>
        <xdr:cNvPr id="69" name="直線コネクタ 68"/>
        <xdr:cNvCxnSpPr/>
      </xdr:nvCxnSpPr>
      <xdr:spPr>
        <a:xfrm>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138430</xdr:rowOff>
    </xdr:to>
    <xdr:cxnSp macro="">
      <xdr:nvCxnSpPr>
        <xdr:cNvPr id="72" name="直線コネクタ 71"/>
        <xdr:cNvCxnSpPr/>
      </xdr:nvCxnSpPr>
      <xdr:spPr>
        <a:xfrm>
          <a:off x="2209800" y="571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34</xdr:row>
      <xdr:rowOff>50800</xdr:rowOff>
    </xdr:to>
    <xdr:cxnSp macro="">
      <xdr:nvCxnSpPr>
        <xdr:cNvPr id="75" name="直線コネクタ 74"/>
        <xdr:cNvCxnSpPr/>
      </xdr:nvCxnSpPr>
      <xdr:spPr>
        <a:xfrm flipV="1">
          <a:off x="1320800" y="5712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87630</xdr:rowOff>
    </xdr:from>
    <xdr:to>
      <xdr:col>24</xdr:col>
      <xdr:colOff>76200</xdr:colOff>
      <xdr:row>34</xdr:row>
      <xdr:rowOff>17780</xdr:rowOff>
    </xdr:to>
    <xdr:sp macro="" textlink="">
      <xdr:nvSpPr>
        <xdr:cNvPr id="85" name="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167657</xdr:rowOff>
    </xdr:from>
    <xdr:ext cx="762000" cy="259045"/>
    <xdr:sp macro="" textlink="">
      <xdr:nvSpPr>
        <xdr:cNvPr id="86" name="人件費該当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かすがふるさと応援寄附金推進事業（ふるさと納税に係る返礼品事業）を経常事業から臨時事業に解釈を整理したことから、物件費が減となり、物件費に係る経常収支比率は▲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46990</xdr:rowOff>
    </xdr:to>
    <xdr:cxnSp macro="">
      <xdr:nvCxnSpPr>
        <xdr:cNvPr id="127" name="直線コネクタ 126"/>
        <xdr:cNvCxnSpPr/>
      </xdr:nvCxnSpPr>
      <xdr:spPr>
        <a:xfrm flipV="1">
          <a:off x="15671800" y="27559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46990</xdr:rowOff>
    </xdr:to>
    <xdr:cxnSp macro="">
      <xdr:nvCxnSpPr>
        <xdr:cNvPr id="130" name="直線コネクタ 129"/>
        <xdr:cNvCxnSpPr/>
      </xdr:nvCxnSpPr>
      <xdr:spPr>
        <a:xfrm>
          <a:off x="14782800" y="287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134620</xdr:rowOff>
    </xdr:to>
    <xdr:cxnSp macro="">
      <xdr:nvCxnSpPr>
        <xdr:cNvPr id="133" name="直線コネクタ 132"/>
        <xdr:cNvCxnSpPr/>
      </xdr:nvCxnSpPr>
      <xdr:spPr>
        <a:xfrm>
          <a:off x="13893800" y="2656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123190</xdr:rowOff>
    </xdr:to>
    <xdr:cxnSp macro="">
      <xdr:nvCxnSpPr>
        <xdr:cNvPr id="136" name="直線コネクタ 135"/>
        <xdr:cNvCxnSpPr/>
      </xdr:nvCxnSpPr>
      <xdr:spPr>
        <a:xfrm flipV="1">
          <a:off x="13004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1" name="テキスト ボックス 150"/>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5" name="テキスト ボックス 154"/>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臨時福祉給付金等給付事業費等の減により、扶助費に係る経常収支比率は▲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162378</xdr:rowOff>
    </xdr:to>
    <xdr:cxnSp macro="">
      <xdr:nvCxnSpPr>
        <xdr:cNvPr id="190" name="直線コネクタ 189"/>
        <xdr:cNvCxnSpPr/>
      </xdr:nvCxnSpPr>
      <xdr:spPr>
        <a:xfrm flipV="1">
          <a:off x="3987800" y="9548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93" name="直線コネクタ 192"/>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140607</xdr:rowOff>
    </xdr:to>
    <xdr:cxnSp macro="">
      <xdr:nvCxnSpPr>
        <xdr:cNvPr id="196" name="直線コネクタ 195"/>
        <xdr:cNvCxnSpPr/>
      </xdr:nvCxnSpPr>
      <xdr:spPr>
        <a:xfrm flipV="1">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9" name="直線コネクタ 198"/>
        <xdr:cNvCxnSpPr/>
      </xdr:nvCxnSpPr>
      <xdr:spPr>
        <a:xfrm flipV="1">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1" name="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5" name="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6" name="テキスト ボックス 215"/>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7" name="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下水道事業に対する繰出金の減等に伴い、その他に係る経常収支比率は▲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43180</xdr:rowOff>
    </xdr:to>
    <xdr:cxnSp macro="">
      <xdr:nvCxnSpPr>
        <xdr:cNvPr id="251" name="直線コネクタ 250"/>
        <xdr:cNvCxnSpPr/>
      </xdr:nvCxnSpPr>
      <xdr:spPr>
        <a:xfrm flipV="1">
          <a:off x="15671800" y="962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4" name="直線コネクタ 253"/>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12700</xdr:rowOff>
    </xdr:to>
    <xdr:cxnSp macro="">
      <xdr:nvCxnSpPr>
        <xdr:cNvPr id="257" name="直線コネクタ 256"/>
        <xdr:cNvCxnSpPr/>
      </xdr:nvCxnSpPr>
      <xdr:spPr>
        <a:xfrm>
          <a:off x="13893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138430</xdr:rowOff>
    </xdr:to>
    <xdr:cxnSp macro="">
      <xdr:nvCxnSpPr>
        <xdr:cNvPr id="260" name="直線コネクタ 259"/>
        <xdr:cNvCxnSpPr/>
      </xdr:nvCxnSpPr>
      <xdr:spPr>
        <a:xfrm>
          <a:off x="13004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8" name="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福岡県後期高齢者医療広域連合への負担金の減等により、補助費等に係る経常収支比率は▲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39915</xdr:rowOff>
    </xdr:to>
    <xdr:cxnSp macro="">
      <xdr:nvCxnSpPr>
        <xdr:cNvPr id="314" name="直線コネクタ 313"/>
        <xdr:cNvCxnSpPr/>
      </xdr:nvCxnSpPr>
      <xdr:spPr>
        <a:xfrm flipV="1">
          <a:off x="15671800" y="6511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137885</xdr:rowOff>
    </xdr:to>
    <xdr:cxnSp macro="">
      <xdr:nvCxnSpPr>
        <xdr:cNvPr id="317" name="直線コネクタ 316"/>
        <xdr:cNvCxnSpPr/>
      </xdr:nvCxnSpPr>
      <xdr:spPr>
        <a:xfrm flipV="1">
          <a:off x="14782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140607</xdr:rowOff>
    </xdr:to>
    <xdr:cxnSp macro="">
      <xdr:nvCxnSpPr>
        <xdr:cNvPr id="320" name="直線コネクタ 319"/>
        <xdr:cNvCxnSpPr/>
      </xdr:nvCxnSpPr>
      <xdr:spPr>
        <a:xfrm flipV="1">
          <a:off x="13893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140607</xdr:rowOff>
    </xdr:from>
    <xdr:to>
      <xdr:col>69</xdr:col>
      <xdr:colOff>92075</xdr:colOff>
      <xdr:row>40</xdr:row>
      <xdr:rowOff>56243</xdr:rowOff>
    </xdr:to>
    <xdr:cxnSp macro="">
      <xdr:nvCxnSpPr>
        <xdr:cNvPr id="323" name="直線コネクタ 322"/>
        <xdr:cNvCxnSpPr/>
      </xdr:nvCxnSpPr>
      <xdr:spPr>
        <a:xfrm flipV="1">
          <a:off x="13004800" y="682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6" name="フローチャート: 判断 325"/>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160763</xdr:rowOff>
    </xdr:from>
    <xdr:ext cx="762000" cy="259045"/>
    <xdr:sp macro="" textlink="">
      <xdr:nvSpPr>
        <xdr:cNvPr id="327" name="テキスト ボックス 326"/>
        <xdr:cNvSpPr txBox="1"/>
      </xdr:nvSpPr>
      <xdr:spPr>
        <a:xfrm>
          <a:off x="12623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3" name="楕円 332"/>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4"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35" name="楕円 334"/>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6" name="テキスト ボックス 335"/>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7" name="楕円 336"/>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38" name="テキスト ボックス 337"/>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39" name="楕円 338"/>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40" name="テキスト ボックス 339"/>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5443</xdr:rowOff>
    </xdr:from>
    <xdr:to>
      <xdr:col>65</xdr:col>
      <xdr:colOff>53975</xdr:colOff>
      <xdr:row>40</xdr:row>
      <xdr:rowOff>107043</xdr:rowOff>
    </xdr:to>
    <xdr:sp macro="" textlink="">
      <xdr:nvSpPr>
        <xdr:cNvPr id="341" name="楕円 340"/>
        <xdr:cNvSpPr/>
      </xdr:nvSpPr>
      <xdr:spPr>
        <a:xfrm>
          <a:off x="12954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91820</xdr:rowOff>
    </xdr:from>
    <xdr:ext cx="762000" cy="259045"/>
    <xdr:sp macro="" textlink="">
      <xdr:nvSpPr>
        <xdr:cNvPr id="342" name="テキスト ボックス 341"/>
        <xdr:cNvSpPr txBox="1"/>
      </xdr:nvSpPr>
      <xdr:spPr>
        <a:xfrm>
          <a:off x="12623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市債元利償還金は増となったが、経常的収入の増加率が公債費の増加率を上回ったため、公債費に係る経常収支比率は▲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165100</xdr:rowOff>
    </xdr:to>
    <xdr:cxnSp macro="">
      <xdr:nvCxnSpPr>
        <xdr:cNvPr id="375" name="直線コネクタ 374"/>
        <xdr:cNvCxnSpPr/>
      </xdr:nvCxnSpPr>
      <xdr:spPr>
        <a:xfrm flipV="1">
          <a:off x="3987800" y="13180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165100</xdr:rowOff>
    </xdr:to>
    <xdr:cxnSp macro="">
      <xdr:nvCxnSpPr>
        <xdr:cNvPr id="378" name="直線コネクタ 377"/>
        <xdr:cNvCxnSpPr/>
      </xdr:nvCxnSpPr>
      <xdr:spPr>
        <a:xfrm>
          <a:off x="3098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157480</xdr:rowOff>
    </xdr:to>
    <xdr:cxnSp macro="">
      <xdr:nvCxnSpPr>
        <xdr:cNvPr id="381" name="直線コネクタ 380"/>
        <xdr:cNvCxnSpPr/>
      </xdr:nvCxnSpPr>
      <xdr:spPr>
        <a:xfrm flipV="1">
          <a:off x="2209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138430</xdr:rowOff>
    </xdr:to>
    <xdr:cxnSp macro="">
      <xdr:nvCxnSpPr>
        <xdr:cNvPr id="384" name="直線コネクタ 383"/>
        <xdr:cNvCxnSpPr/>
      </xdr:nvCxnSpPr>
      <xdr:spPr>
        <a:xfrm flipV="1">
          <a:off x="1320800" y="13187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4" name="楕円 39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8" name="楕円 397"/>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9" name="テキスト ボックス 398"/>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400" name="楕円 399"/>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401" name="テキスト ボックス 400"/>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2" name="楕円 401"/>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3" name="テキスト ボックス 402"/>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経常一般財源から見ると、地方交付税が減少したものの、地方税、地方消費税交付金及び地方特例交付金が増加したため、全体では増となった。</a:t>
          </a:r>
        </a:p>
        <a:p>
          <a:r>
            <a:rPr kumimoji="1" lang="ja-JP" altLang="en-US" sz="1300">
              <a:latin typeface="ＭＳ Ｐゴシック" panose="020B0600070205080204" pitchFamily="50" charset="-128"/>
              <a:ea typeface="ＭＳ Ｐゴシック" panose="020B0600070205080204" pitchFamily="50" charset="-128"/>
            </a:rPr>
            <a:t>　ただし、経常一般財源充当経費について、かすがふるさと応援寄附金推進事業（ふるさと納税に係る返礼品事業）を経常事業から臨時事業に解釈を整理したことによる物件費の減の影響が、経常一般財源の増の影響より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このため、公債費以外の経常収支比率は▲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75</xdr:row>
      <xdr:rowOff>144145</xdr:rowOff>
    </xdr:to>
    <xdr:cxnSp macro="">
      <xdr:nvCxnSpPr>
        <xdr:cNvPr id="432" name="直線コネクタ 431"/>
        <xdr:cNvCxnSpPr/>
      </xdr:nvCxnSpPr>
      <xdr:spPr>
        <a:xfrm flipV="1">
          <a:off x="15671800" y="1276858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75</xdr:row>
      <xdr:rowOff>144145</xdr:rowOff>
    </xdr:to>
    <xdr:cxnSp macro="">
      <xdr:nvCxnSpPr>
        <xdr:cNvPr id="435" name="直線コネクタ 434"/>
        <xdr:cNvCxnSpPr/>
      </xdr:nvCxnSpPr>
      <xdr:spPr>
        <a:xfrm>
          <a:off x="14782800" y="129343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75565</xdr:rowOff>
    </xdr:to>
    <xdr:cxnSp macro="">
      <xdr:nvCxnSpPr>
        <xdr:cNvPr id="438" name="直線コネクタ 437"/>
        <xdr:cNvCxnSpPr/>
      </xdr:nvCxnSpPr>
      <xdr:spPr>
        <a:xfrm>
          <a:off x="13893800" y="1276858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121285</xdr:rowOff>
    </xdr:to>
    <xdr:cxnSp macro="">
      <xdr:nvCxnSpPr>
        <xdr:cNvPr id="441" name="直線コネクタ 440"/>
        <xdr:cNvCxnSpPr/>
      </xdr:nvCxnSpPr>
      <xdr:spPr>
        <a:xfrm flipV="1">
          <a:off x="13004800" y="1276858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4" name="フローチャート: 判断 44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45" name="テキスト ボックス 44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1" name="楕円 450"/>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52" name="公債費以外該当値テキスト"/>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93345</xdr:rowOff>
    </xdr:from>
    <xdr:to>
      <xdr:col>78</xdr:col>
      <xdr:colOff>120650</xdr:colOff>
      <xdr:row>76</xdr:row>
      <xdr:rowOff>23495</xdr:rowOff>
    </xdr:to>
    <xdr:sp macro="" textlink="">
      <xdr:nvSpPr>
        <xdr:cNvPr id="453" name="楕円 452"/>
        <xdr:cNvSpPr/>
      </xdr:nvSpPr>
      <xdr:spPr>
        <a:xfrm>
          <a:off x="15621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33672</xdr:rowOff>
    </xdr:from>
    <xdr:ext cx="736600" cy="259045"/>
    <xdr:sp macro="" textlink="">
      <xdr:nvSpPr>
        <xdr:cNvPr id="454" name="テキスト ボックス 453"/>
        <xdr:cNvSpPr txBox="1"/>
      </xdr:nvSpPr>
      <xdr:spPr>
        <a:xfrm>
          <a:off x="15290800" y="1272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24765</xdr:rowOff>
    </xdr:from>
    <xdr:to>
      <xdr:col>74</xdr:col>
      <xdr:colOff>31750</xdr:colOff>
      <xdr:row>75</xdr:row>
      <xdr:rowOff>126365</xdr:rowOff>
    </xdr:to>
    <xdr:sp macro="" textlink="">
      <xdr:nvSpPr>
        <xdr:cNvPr id="455" name="楕円 454"/>
        <xdr:cNvSpPr/>
      </xdr:nvSpPr>
      <xdr:spPr>
        <a:xfrm>
          <a:off x="14732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136542</xdr:rowOff>
    </xdr:from>
    <xdr:ext cx="762000" cy="259045"/>
    <xdr:sp macro="" textlink="">
      <xdr:nvSpPr>
        <xdr:cNvPr id="456" name="テキスト ボックス 455"/>
        <xdr:cNvSpPr txBox="1"/>
      </xdr:nvSpPr>
      <xdr:spPr>
        <a:xfrm>
          <a:off x="14401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7" name="楕円 456"/>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58" name="テキスト ボックス 457"/>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70485</xdr:rowOff>
    </xdr:from>
    <xdr:to>
      <xdr:col>65</xdr:col>
      <xdr:colOff>53975</xdr:colOff>
      <xdr:row>76</xdr:row>
      <xdr:rowOff>636</xdr:rowOff>
    </xdr:to>
    <xdr:sp macro="" textlink="">
      <xdr:nvSpPr>
        <xdr:cNvPr id="459" name="楕円 458"/>
        <xdr:cNvSpPr/>
      </xdr:nvSpPr>
      <xdr:spPr>
        <a:xfrm>
          <a:off x="12954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10812</xdr:rowOff>
    </xdr:from>
    <xdr:ext cx="762000" cy="259045"/>
    <xdr:sp macro="" textlink="">
      <xdr:nvSpPr>
        <xdr:cNvPr id="460" name="テキスト ボックス 459"/>
        <xdr:cNvSpPr txBox="1"/>
      </xdr:nvSpPr>
      <xdr:spPr>
        <a:xfrm>
          <a:off x="12623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73898</xdr:rowOff>
    </xdr:from>
    <xdr:ext cx="762000" cy="259045"/>
    <xdr:sp macro="" textlink="">
      <xdr:nvSpPr>
        <xdr:cNvPr id="48" name="人口1人当たり決算額の推移最小値テキスト130"/>
        <xdr:cNvSpPr txBox="1"/>
      </xdr:nvSpPr>
      <xdr:spPr>
        <a:xfrm>
          <a:off x="5740400" y="355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46315</xdr:rowOff>
    </xdr:from>
    <xdr:to>
      <xdr:col>29</xdr:col>
      <xdr:colOff>127000</xdr:colOff>
      <xdr:row>20</xdr:row>
      <xdr:rowOff>63721</xdr:rowOff>
    </xdr:to>
    <xdr:cxnSp macro="">
      <xdr:nvCxnSpPr>
        <xdr:cNvPr id="52" name="直線コネクタ 51"/>
        <xdr:cNvCxnSpPr/>
      </xdr:nvCxnSpPr>
      <xdr:spPr bwMode="auto">
        <a:xfrm>
          <a:off x="5003800" y="3522940"/>
          <a:ext cx="6477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46315</xdr:rowOff>
    </xdr:from>
    <xdr:to>
      <xdr:col>26</xdr:col>
      <xdr:colOff>50800</xdr:colOff>
      <xdr:row>20</xdr:row>
      <xdr:rowOff>87626</xdr:rowOff>
    </xdr:to>
    <xdr:cxnSp macro="">
      <xdr:nvCxnSpPr>
        <xdr:cNvPr id="55" name="直線コネクタ 54"/>
        <xdr:cNvCxnSpPr/>
      </xdr:nvCxnSpPr>
      <xdr:spPr bwMode="auto">
        <a:xfrm flipV="1">
          <a:off x="4305300" y="3522940"/>
          <a:ext cx="6985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87626</xdr:rowOff>
    </xdr:from>
    <xdr:to>
      <xdr:col>22</xdr:col>
      <xdr:colOff>114300</xdr:colOff>
      <xdr:row>20</xdr:row>
      <xdr:rowOff>103465</xdr:rowOff>
    </xdr:to>
    <xdr:cxnSp macro="">
      <xdr:nvCxnSpPr>
        <xdr:cNvPr id="58" name="直線コネクタ 57"/>
        <xdr:cNvCxnSpPr/>
      </xdr:nvCxnSpPr>
      <xdr:spPr bwMode="auto">
        <a:xfrm flipV="1">
          <a:off x="3606800" y="3564251"/>
          <a:ext cx="6985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103465</xdr:rowOff>
    </xdr:from>
    <xdr:to>
      <xdr:col>18</xdr:col>
      <xdr:colOff>177800</xdr:colOff>
      <xdr:row>20</xdr:row>
      <xdr:rowOff>134098</xdr:rowOff>
    </xdr:to>
    <xdr:cxnSp macro="">
      <xdr:nvCxnSpPr>
        <xdr:cNvPr id="61" name="直線コネクタ 60"/>
        <xdr:cNvCxnSpPr/>
      </xdr:nvCxnSpPr>
      <xdr:spPr bwMode="auto">
        <a:xfrm flipV="1">
          <a:off x="2908300" y="3580090"/>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92833</xdr:rowOff>
    </xdr:from>
    <xdr:to>
      <xdr:col>15</xdr:col>
      <xdr:colOff>101600</xdr:colOff>
      <xdr:row>17</xdr:row>
      <xdr:rowOff>22983</xdr:rowOff>
    </xdr:to>
    <xdr:sp macro="" textlink="">
      <xdr:nvSpPr>
        <xdr:cNvPr id="64" name="フローチャート: 判断 63"/>
        <xdr:cNvSpPr/>
      </xdr:nvSpPr>
      <xdr:spPr bwMode="auto">
        <a:xfrm>
          <a:off x="2857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33160</xdr:rowOff>
    </xdr:from>
    <xdr:ext cx="762000" cy="259045"/>
    <xdr:sp macro="" textlink="">
      <xdr:nvSpPr>
        <xdr:cNvPr id="65" name="テキスト ボックス 64"/>
        <xdr:cNvSpPr txBox="1"/>
      </xdr:nvSpPr>
      <xdr:spPr>
        <a:xfrm>
          <a:off x="2527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12921</xdr:rowOff>
    </xdr:from>
    <xdr:to>
      <xdr:col>29</xdr:col>
      <xdr:colOff>177800</xdr:colOff>
      <xdr:row>20</xdr:row>
      <xdr:rowOff>114521</xdr:rowOff>
    </xdr:to>
    <xdr:sp macro="" textlink="">
      <xdr:nvSpPr>
        <xdr:cNvPr id="71" name="楕円 70"/>
        <xdr:cNvSpPr/>
      </xdr:nvSpPr>
      <xdr:spPr bwMode="auto">
        <a:xfrm>
          <a:off x="5600700" y="348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92948</xdr:rowOff>
    </xdr:from>
    <xdr:ext cx="762000" cy="259045"/>
    <xdr:sp macro="" textlink="">
      <xdr:nvSpPr>
        <xdr:cNvPr id="72" name="人口1人当たり決算額の推移該当値テキスト130"/>
        <xdr:cNvSpPr txBox="1"/>
      </xdr:nvSpPr>
      <xdr:spPr>
        <a:xfrm>
          <a:off x="5740400" y="33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166965</xdr:rowOff>
    </xdr:from>
    <xdr:to>
      <xdr:col>26</xdr:col>
      <xdr:colOff>101600</xdr:colOff>
      <xdr:row>20</xdr:row>
      <xdr:rowOff>97115</xdr:rowOff>
    </xdr:to>
    <xdr:sp macro="" textlink="">
      <xdr:nvSpPr>
        <xdr:cNvPr id="73" name="楕円 72"/>
        <xdr:cNvSpPr/>
      </xdr:nvSpPr>
      <xdr:spPr bwMode="auto">
        <a:xfrm>
          <a:off x="4953000" y="347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81892</xdr:rowOff>
    </xdr:from>
    <xdr:ext cx="736600" cy="259045"/>
    <xdr:sp macro="" textlink="">
      <xdr:nvSpPr>
        <xdr:cNvPr id="74" name="テキスト ボックス 73"/>
        <xdr:cNvSpPr txBox="1"/>
      </xdr:nvSpPr>
      <xdr:spPr>
        <a:xfrm>
          <a:off x="4622800" y="355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36826</xdr:rowOff>
    </xdr:from>
    <xdr:to>
      <xdr:col>22</xdr:col>
      <xdr:colOff>165100</xdr:colOff>
      <xdr:row>20</xdr:row>
      <xdr:rowOff>138426</xdr:rowOff>
    </xdr:to>
    <xdr:sp macro="" textlink="">
      <xdr:nvSpPr>
        <xdr:cNvPr id="75" name="楕円 74"/>
        <xdr:cNvSpPr/>
      </xdr:nvSpPr>
      <xdr:spPr bwMode="auto">
        <a:xfrm>
          <a:off x="4254500" y="35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123203</xdr:rowOff>
    </xdr:from>
    <xdr:ext cx="762000" cy="259045"/>
    <xdr:sp macro="" textlink="">
      <xdr:nvSpPr>
        <xdr:cNvPr id="76" name="テキスト ボックス 75"/>
        <xdr:cNvSpPr txBox="1"/>
      </xdr:nvSpPr>
      <xdr:spPr>
        <a:xfrm>
          <a:off x="3924300" y="35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52665</xdr:rowOff>
    </xdr:from>
    <xdr:to>
      <xdr:col>19</xdr:col>
      <xdr:colOff>38100</xdr:colOff>
      <xdr:row>20</xdr:row>
      <xdr:rowOff>154265</xdr:rowOff>
    </xdr:to>
    <xdr:sp macro="" textlink="">
      <xdr:nvSpPr>
        <xdr:cNvPr id="77" name="楕円 76"/>
        <xdr:cNvSpPr/>
      </xdr:nvSpPr>
      <xdr:spPr bwMode="auto">
        <a:xfrm>
          <a:off x="3556000" y="35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139042</xdr:rowOff>
    </xdr:from>
    <xdr:ext cx="762000" cy="259045"/>
    <xdr:sp macro="" textlink="">
      <xdr:nvSpPr>
        <xdr:cNvPr id="78" name="テキスト ボックス 77"/>
        <xdr:cNvSpPr txBox="1"/>
      </xdr:nvSpPr>
      <xdr:spPr>
        <a:xfrm>
          <a:off x="3225800" y="361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83298</xdr:rowOff>
    </xdr:from>
    <xdr:to>
      <xdr:col>15</xdr:col>
      <xdr:colOff>101600</xdr:colOff>
      <xdr:row>21</xdr:row>
      <xdr:rowOff>13448</xdr:rowOff>
    </xdr:to>
    <xdr:sp macro="" textlink="">
      <xdr:nvSpPr>
        <xdr:cNvPr id="79" name="楕円 78"/>
        <xdr:cNvSpPr/>
      </xdr:nvSpPr>
      <xdr:spPr bwMode="auto">
        <a:xfrm>
          <a:off x="2857500" y="35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169675</xdr:rowOff>
    </xdr:from>
    <xdr:ext cx="762000" cy="259045"/>
    <xdr:sp macro="" textlink="">
      <xdr:nvSpPr>
        <xdr:cNvPr id="80" name="テキスト ボックス 79"/>
        <xdr:cNvSpPr txBox="1"/>
      </xdr:nvSpPr>
      <xdr:spPr>
        <a:xfrm>
          <a:off x="2527300" y="3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121018</xdr:rowOff>
    </xdr:from>
    <xdr:to>
      <xdr:col>29</xdr:col>
      <xdr:colOff>127000</xdr:colOff>
      <xdr:row>37</xdr:row>
      <xdr:rowOff>3251</xdr:rowOff>
    </xdr:to>
    <xdr:cxnSp macro="">
      <xdr:nvCxnSpPr>
        <xdr:cNvPr id="113" name="直線コネクタ 112"/>
        <xdr:cNvCxnSpPr/>
      </xdr:nvCxnSpPr>
      <xdr:spPr bwMode="auto">
        <a:xfrm flipV="1">
          <a:off x="5003800" y="7074268"/>
          <a:ext cx="6477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154051</xdr:rowOff>
    </xdr:from>
    <xdr:to>
      <xdr:col>26</xdr:col>
      <xdr:colOff>50800</xdr:colOff>
      <xdr:row>37</xdr:row>
      <xdr:rowOff>3251</xdr:rowOff>
    </xdr:to>
    <xdr:cxnSp macro="">
      <xdr:nvCxnSpPr>
        <xdr:cNvPr id="116" name="直線コネクタ 115"/>
        <xdr:cNvCxnSpPr/>
      </xdr:nvCxnSpPr>
      <xdr:spPr bwMode="auto">
        <a:xfrm>
          <a:off x="4305300" y="7107301"/>
          <a:ext cx="6985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109741</xdr:rowOff>
    </xdr:from>
    <xdr:to>
      <xdr:col>22</xdr:col>
      <xdr:colOff>114300</xdr:colOff>
      <xdr:row>36</xdr:row>
      <xdr:rowOff>154051</xdr:rowOff>
    </xdr:to>
    <xdr:cxnSp macro="">
      <xdr:nvCxnSpPr>
        <xdr:cNvPr id="119" name="直線コネクタ 118"/>
        <xdr:cNvCxnSpPr/>
      </xdr:nvCxnSpPr>
      <xdr:spPr bwMode="auto">
        <a:xfrm>
          <a:off x="3606800" y="7062991"/>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71679</xdr:rowOff>
    </xdr:from>
    <xdr:to>
      <xdr:col>18</xdr:col>
      <xdr:colOff>177800</xdr:colOff>
      <xdr:row>36</xdr:row>
      <xdr:rowOff>109741</xdr:rowOff>
    </xdr:to>
    <xdr:cxnSp macro="">
      <xdr:nvCxnSpPr>
        <xdr:cNvPr id="122" name="直線コネクタ 121"/>
        <xdr:cNvCxnSpPr/>
      </xdr:nvCxnSpPr>
      <xdr:spPr bwMode="auto">
        <a:xfrm>
          <a:off x="2908300" y="7024929"/>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295084</xdr:rowOff>
    </xdr:from>
    <xdr:to>
      <xdr:col>15</xdr:col>
      <xdr:colOff>101600</xdr:colOff>
      <xdr:row>36</xdr:row>
      <xdr:rowOff>53784</xdr:rowOff>
    </xdr:to>
    <xdr:sp macro="" textlink="">
      <xdr:nvSpPr>
        <xdr:cNvPr id="125" name="フローチャート: 判断 124"/>
        <xdr:cNvSpPr/>
      </xdr:nvSpPr>
      <xdr:spPr bwMode="auto">
        <a:xfrm>
          <a:off x="28575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63961</xdr:rowOff>
    </xdr:from>
    <xdr:ext cx="762000" cy="259045"/>
    <xdr:sp macro="" textlink="">
      <xdr:nvSpPr>
        <xdr:cNvPr id="126" name="テキスト ボックス 125"/>
        <xdr:cNvSpPr txBox="1"/>
      </xdr:nvSpPr>
      <xdr:spPr>
        <a:xfrm>
          <a:off x="25273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70218</xdr:rowOff>
    </xdr:from>
    <xdr:to>
      <xdr:col>29</xdr:col>
      <xdr:colOff>177800</xdr:colOff>
      <xdr:row>37</xdr:row>
      <xdr:rowOff>368</xdr:rowOff>
    </xdr:to>
    <xdr:sp macro="" textlink="">
      <xdr:nvSpPr>
        <xdr:cNvPr id="132" name="楕円 131"/>
        <xdr:cNvSpPr/>
      </xdr:nvSpPr>
      <xdr:spPr bwMode="auto">
        <a:xfrm>
          <a:off x="5600700" y="702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42295</xdr:rowOff>
    </xdr:from>
    <xdr:ext cx="762000" cy="259045"/>
    <xdr:sp macro="" textlink="">
      <xdr:nvSpPr>
        <xdr:cNvPr id="133" name="人口1人当たり決算額の推移該当値テキスト445"/>
        <xdr:cNvSpPr txBox="1"/>
      </xdr:nvSpPr>
      <xdr:spPr>
        <a:xfrm>
          <a:off x="5740400" y="699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123901</xdr:rowOff>
    </xdr:from>
    <xdr:to>
      <xdr:col>26</xdr:col>
      <xdr:colOff>101600</xdr:colOff>
      <xdr:row>37</xdr:row>
      <xdr:rowOff>54051</xdr:rowOff>
    </xdr:to>
    <xdr:sp macro="" textlink="">
      <xdr:nvSpPr>
        <xdr:cNvPr id="134" name="楕円 133"/>
        <xdr:cNvSpPr/>
      </xdr:nvSpPr>
      <xdr:spPr bwMode="auto">
        <a:xfrm>
          <a:off x="4953000" y="707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38828</xdr:rowOff>
    </xdr:from>
    <xdr:ext cx="736600" cy="259045"/>
    <xdr:sp macro="" textlink="">
      <xdr:nvSpPr>
        <xdr:cNvPr id="135" name="テキスト ボックス 134"/>
        <xdr:cNvSpPr txBox="1"/>
      </xdr:nvSpPr>
      <xdr:spPr>
        <a:xfrm>
          <a:off x="4622800" y="716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103251</xdr:rowOff>
    </xdr:from>
    <xdr:to>
      <xdr:col>22</xdr:col>
      <xdr:colOff>165100</xdr:colOff>
      <xdr:row>37</xdr:row>
      <xdr:rowOff>33401</xdr:rowOff>
    </xdr:to>
    <xdr:sp macro="" textlink="">
      <xdr:nvSpPr>
        <xdr:cNvPr id="136" name="楕円 135"/>
        <xdr:cNvSpPr/>
      </xdr:nvSpPr>
      <xdr:spPr bwMode="auto">
        <a:xfrm>
          <a:off x="4254500" y="705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18178</xdr:rowOff>
    </xdr:from>
    <xdr:ext cx="762000" cy="259045"/>
    <xdr:sp macro="" textlink="">
      <xdr:nvSpPr>
        <xdr:cNvPr id="137" name="テキスト ボックス 136"/>
        <xdr:cNvSpPr txBox="1"/>
      </xdr:nvSpPr>
      <xdr:spPr>
        <a:xfrm>
          <a:off x="3924300" y="714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58941</xdr:rowOff>
    </xdr:from>
    <xdr:to>
      <xdr:col>19</xdr:col>
      <xdr:colOff>38100</xdr:colOff>
      <xdr:row>36</xdr:row>
      <xdr:rowOff>160541</xdr:rowOff>
    </xdr:to>
    <xdr:sp macro="" textlink="">
      <xdr:nvSpPr>
        <xdr:cNvPr id="138" name="楕円 137"/>
        <xdr:cNvSpPr/>
      </xdr:nvSpPr>
      <xdr:spPr bwMode="auto">
        <a:xfrm>
          <a:off x="3556000" y="701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145318</xdr:rowOff>
    </xdr:from>
    <xdr:ext cx="762000" cy="259045"/>
    <xdr:sp macro="" textlink="">
      <xdr:nvSpPr>
        <xdr:cNvPr id="139" name="テキスト ボックス 138"/>
        <xdr:cNvSpPr txBox="1"/>
      </xdr:nvSpPr>
      <xdr:spPr>
        <a:xfrm>
          <a:off x="3225800" y="709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20879</xdr:rowOff>
    </xdr:from>
    <xdr:to>
      <xdr:col>15</xdr:col>
      <xdr:colOff>101600</xdr:colOff>
      <xdr:row>36</xdr:row>
      <xdr:rowOff>122479</xdr:rowOff>
    </xdr:to>
    <xdr:sp macro="" textlink="">
      <xdr:nvSpPr>
        <xdr:cNvPr id="140" name="楕円 139"/>
        <xdr:cNvSpPr/>
      </xdr:nvSpPr>
      <xdr:spPr bwMode="auto">
        <a:xfrm>
          <a:off x="2857500" y="697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107256</xdr:rowOff>
    </xdr:from>
    <xdr:ext cx="762000" cy="259045"/>
    <xdr:sp macro="" textlink="">
      <xdr:nvSpPr>
        <xdr:cNvPr id="141" name="テキスト ボックス 140"/>
        <xdr:cNvSpPr txBox="1"/>
      </xdr:nvSpPr>
      <xdr:spPr>
        <a:xfrm>
          <a:off x="2527300" y="70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162201</xdr:rowOff>
    </xdr:from>
    <xdr:to>
      <xdr:col>24</xdr:col>
      <xdr:colOff>63500</xdr:colOff>
      <xdr:row>39</xdr:row>
      <xdr:rowOff>1299</xdr:rowOff>
    </xdr:to>
    <xdr:cxnSp macro="">
      <xdr:nvCxnSpPr>
        <xdr:cNvPr id="63" name="直線コネクタ 62"/>
        <xdr:cNvCxnSpPr/>
      </xdr:nvCxnSpPr>
      <xdr:spPr>
        <a:xfrm>
          <a:off x="3797300" y="6677301"/>
          <a:ext cx="8382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162201</xdr:rowOff>
    </xdr:from>
    <xdr:to>
      <xdr:col>19</xdr:col>
      <xdr:colOff>177800</xdr:colOff>
      <xdr:row>39</xdr:row>
      <xdr:rowOff>29384</xdr:rowOff>
    </xdr:to>
    <xdr:cxnSp macro="">
      <xdr:nvCxnSpPr>
        <xdr:cNvPr id="66" name="直線コネクタ 65"/>
        <xdr:cNvCxnSpPr/>
      </xdr:nvCxnSpPr>
      <xdr:spPr>
        <a:xfrm flipV="1">
          <a:off x="2908300" y="6677301"/>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29384</xdr:rowOff>
    </xdr:from>
    <xdr:to>
      <xdr:col>15</xdr:col>
      <xdr:colOff>50800</xdr:colOff>
      <xdr:row>39</xdr:row>
      <xdr:rowOff>63282</xdr:rowOff>
    </xdr:to>
    <xdr:cxnSp macro="">
      <xdr:nvCxnSpPr>
        <xdr:cNvPr id="69" name="直線コネクタ 68"/>
        <xdr:cNvCxnSpPr/>
      </xdr:nvCxnSpPr>
      <xdr:spPr>
        <a:xfrm flipV="1">
          <a:off x="2019300" y="6715934"/>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5055</xdr:rowOff>
    </xdr:from>
    <xdr:to>
      <xdr:col>10</xdr:col>
      <xdr:colOff>114300</xdr:colOff>
      <xdr:row>39</xdr:row>
      <xdr:rowOff>63282</xdr:rowOff>
    </xdr:to>
    <xdr:cxnSp macro="">
      <xdr:nvCxnSpPr>
        <xdr:cNvPr id="72" name="直線コネクタ 71"/>
        <xdr:cNvCxnSpPr/>
      </xdr:nvCxnSpPr>
      <xdr:spPr>
        <a:xfrm>
          <a:off x="1130300" y="6691605"/>
          <a:ext cx="8890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90141</xdr:rowOff>
    </xdr:from>
    <xdr:to>
      <xdr:col>6</xdr:col>
      <xdr:colOff>38100</xdr:colOff>
      <xdr:row>35</xdr:row>
      <xdr:rowOff>20291</xdr:rowOff>
    </xdr:to>
    <xdr:sp macro="" textlink="">
      <xdr:nvSpPr>
        <xdr:cNvPr id="75" name="フローチャート: 判断 74"/>
        <xdr:cNvSpPr/>
      </xdr:nvSpPr>
      <xdr:spPr>
        <a:xfrm>
          <a:off x="1079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36818</xdr:rowOff>
    </xdr:from>
    <xdr:ext cx="534377" cy="259045"/>
    <xdr:sp macro="" textlink="">
      <xdr:nvSpPr>
        <xdr:cNvPr id="76" name="テキスト ボックス 75"/>
        <xdr:cNvSpPr txBox="1"/>
      </xdr:nvSpPr>
      <xdr:spPr>
        <a:xfrm>
          <a:off x="863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121949</xdr:rowOff>
    </xdr:from>
    <xdr:to>
      <xdr:col>24</xdr:col>
      <xdr:colOff>114300</xdr:colOff>
      <xdr:row>39</xdr:row>
      <xdr:rowOff>52099</xdr:rowOff>
    </xdr:to>
    <xdr:sp macro="" textlink="">
      <xdr:nvSpPr>
        <xdr:cNvPr id="82" name="楕円 81"/>
        <xdr:cNvSpPr/>
      </xdr:nvSpPr>
      <xdr:spPr>
        <a:xfrm>
          <a:off x="4584700" y="66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36876</xdr:rowOff>
    </xdr:from>
    <xdr:ext cx="534377" cy="259045"/>
    <xdr:sp macro="" textlink="">
      <xdr:nvSpPr>
        <xdr:cNvPr id="83" name="人件費該当値テキスト"/>
        <xdr:cNvSpPr txBox="1"/>
      </xdr:nvSpPr>
      <xdr:spPr>
        <a:xfrm>
          <a:off x="4686300" y="65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111401</xdr:rowOff>
    </xdr:from>
    <xdr:to>
      <xdr:col>20</xdr:col>
      <xdr:colOff>38100</xdr:colOff>
      <xdr:row>39</xdr:row>
      <xdr:rowOff>41551</xdr:rowOff>
    </xdr:to>
    <xdr:sp macro="" textlink="">
      <xdr:nvSpPr>
        <xdr:cNvPr id="84" name="楕円 83"/>
        <xdr:cNvSpPr/>
      </xdr:nvSpPr>
      <xdr:spPr>
        <a:xfrm>
          <a:off x="3746500" y="66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32678</xdr:rowOff>
    </xdr:from>
    <xdr:ext cx="534377" cy="259045"/>
    <xdr:sp macro="" textlink="">
      <xdr:nvSpPr>
        <xdr:cNvPr id="85" name="テキスト ボックス 84"/>
        <xdr:cNvSpPr txBox="1"/>
      </xdr:nvSpPr>
      <xdr:spPr>
        <a:xfrm>
          <a:off x="3530111" y="671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150034</xdr:rowOff>
    </xdr:from>
    <xdr:to>
      <xdr:col>15</xdr:col>
      <xdr:colOff>101600</xdr:colOff>
      <xdr:row>39</xdr:row>
      <xdr:rowOff>80184</xdr:rowOff>
    </xdr:to>
    <xdr:sp macro="" textlink="">
      <xdr:nvSpPr>
        <xdr:cNvPr id="86" name="楕円 85"/>
        <xdr:cNvSpPr/>
      </xdr:nvSpPr>
      <xdr:spPr>
        <a:xfrm>
          <a:off x="2857500" y="6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71311</xdr:rowOff>
    </xdr:from>
    <xdr:ext cx="534377" cy="259045"/>
    <xdr:sp macro="" textlink="">
      <xdr:nvSpPr>
        <xdr:cNvPr id="87" name="テキスト ボックス 86"/>
        <xdr:cNvSpPr txBox="1"/>
      </xdr:nvSpPr>
      <xdr:spPr>
        <a:xfrm>
          <a:off x="2641111" y="67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12482</xdr:rowOff>
    </xdr:from>
    <xdr:to>
      <xdr:col>10</xdr:col>
      <xdr:colOff>165100</xdr:colOff>
      <xdr:row>39</xdr:row>
      <xdr:rowOff>114082</xdr:rowOff>
    </xdr:to>
    <xdr:sp macro="" textlink="">
      <xdr:nvSpPr>
        <xdr:cNvPr id="88" name="楕円 87"/>
        <xdr:cNvSpPr/>
      </xdr:nvSpPr>
      <xdr:spPr>
        <a:xfrm>
          <a:off x="1968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105209</xdr:rowOff>
    </xdr:from>
    <xdr:ext cx="534377" cy="259045"/>
    <xdr:sp macro="" textlink="">
      <xdr:nvSpPr>
        <xdr:cNvPr id="89" name="テキスト ボックス 88"/>
        <xdr:cNvSpPr txBox="1"/>
      </xdr:nvSpPr>
      <xdr:spPr>
        <a:xfrm>
          <a:off x="1752111" y="67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125705</xdr:rowOff>
    </xdr:from>
    <xdr:to>
      <xdr:col>6</xdr:col>
      <xdr:colOff>38100</xdr:colOff>
      <xdr:row>39</xdr:row>
      <xdr:rowOff>55855</xdr:rowOff>
    </xdr:to>
    <xdr:sp macro="" textlink="">
      <xdr:nvSpPr>
        <xdr:cNvPr id="90" name="楕円 89"/>
        <xdr:cNvSpPr/>
      </xdr:nvSpPr>
      <xdr:spPr>
        <a:xfrm>
          <a:off x="1079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46982</xdr:rowOff>
    </xdr:from>
    <xdr:ext cx="534377" cy="259045"/>
    <xdr:sp macro="" textlink="">
      <xdr:nvSpPr>
        <xdr:cNvPr id="91" name="テキスト ボックス 90"/>
        <xdr:cNvSpPr txBox="1"/>
      </xdr:nvSpPr>
      <xdr:spPr>
        <a:xfrm>
          <a:off x="863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20815</xdr:rowOff>
    </xdr:from>
    <xdr:to>
      <xdr:col>24</xdr:col>
      <xdr:colOff>63500</xdr:colOff>
      <xdr:row>58</xdr:row>
      <xdr:rowOff>40018</xdr:rowOff>
    </xdr:to>
    <xdr:cxnSp macro="">
      <xdr:nvCxnSpPr>
        <xdr:cNvPr id="121" name="直線コネクタ 120"/>
        <xdr:cNvCxnSpPr/>
      </xdr:nvCxnSpPr>
      <xdr:spPr>
        <a:xfrm flipV="1">
          <a:off x="3797300" y="9964915"/>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40018</xdr:rowOff>
    </xdr:from>
    <xdr:to>
      <xdr:col>19</xdr:col>
      <xdr:colOff>177800</xdr:colOff>
      <xdr:row>58</xdr:row>
      <xdr:rowOff>47142</xdr:rowOff>
    </xdr:to>
    <xdr:cxnSp macro="">
      <xdr:nvCxnSpPr>
        <xdr:cNvPr id="124" name="直線コネクタ 123"/>
        <xdr:cNvCxnSpPr/>
      </xdr:nvCxnSpPr>
      <xdr:spPr>
        <a:xfrm flipV="1">
          <a:off x="2908300" y="998411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47142</xdr:rowOff>
    </xdr:from>
    <xdr:to>
      <xdr:col>15</xdr:col>
      <xdr:colOff>50800</xdr:colOff>
      <xdr:row>58</xdr:row>
      <xdr:rowOff>99657</xdr:rowOff>
    </xdr:to>
    <xdr:cxnSp macro="">
      <xdr:nvCxnSpPr>
        <xdr:cNvPr id="127" name="直線コネクタ 126"/>
        <xdr:cNvCxnSpPr/>
      </xdr:nvCxnSpPr>
      <xdr:spPr>
        <a:xfrm flipV="1">
          <a:off x="2019300" y="9991242"/>
          <a:ext cx="889000" cy="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99657</xdr:rowOff>
    </xdr:from>
    <xdr:to>
      <xdr:col>10</xdr:col>
      <xdr:colOff>114300</xdr:colOff>
      <xdr:row>58</xdr:row>
      <xdr:rowOff>111646</xdr:rowOff>
    </xdr:to>
    <xdr:cxnSp macro="">
      <xdr:nvCxnSpPr>
        <xdr:cNvPr id="130" name="直線コネクタ 129"/>
        <xdr:cNvCxnSpPr/>
      </xdr:nvCxnSpPr>
      <xdr:spPr>
        <a:xfrm flipV="1">
          <a:off x="1130300" y="10043757"/>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72796</xdr:rowOff>
    </xdr:from>
    <xdr:to>
      <xdr:col>6</xdr:col>
      <xdr:colOff>38100</xdr:colOff>
      <xdr:row>58</xdr:row>
      <xdr:rowOff>2946</xdr:rowOff>
    </xdr:to>
    <xdr:sp macro="" textlink="">
      <xdr:nvSpPr>
        <xdr:cNvPr id="133" name="フローチャート: 判断 132"/>
        <xdr:cNvSpPr/>
      </xdr:nvSpPr>
      <xdr:spPr>
        <a:xfrm>
          <a:off x="1079500" y="984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19473</xdr:rowOff>
    </xdr:from>
    <xdr:ext cx="534377" cy="259045"/>
    <xdr:sp macro="" textlink="">
      <xdr:nvSpPr>
        <xdr:cNvPr id="134" name="テキスト ボックス 133"/>
        <xdr:cNvSpPr txBox="1"/>
      </xdr:nvSpPr>
      <xdr:spPr>
        <a:xfrm>
          <a:off x="863111" y="96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141465</xdr:rowOff>
    </xdr:from>
    <xdr:to>
      <xdr:col>24</xdr:col>
      <xdr:colOff>114300</xdr:colOff>
      <xdr:row>58</xdr:row>
      <xdr:rowOff>71615</xdr:rowOff>
    </xdr:to>
    <xdr:sp macro="" textlink="">
      <xdr:nvSpPr>
        <xdr:cNvPr id="140" name="楕円 139"/>
        <xdr:cNvSpPr/>
      </xdr:nvSpPr>
      <xdr:spPr>
        <a:xfrm>
          <a:off x="4584700" y="99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56392</xdr:rowOff>
    </xdr:from>
    <xdr:ext cx="534377" cy="259045"/>
    <xdr:sp macro="" textlink="">
      <xdr:nvSpPr>
        <xdr:cNvPr id="141" name="物件費該当値テキスト"/>
        <xdr:cNvSpPr txBox="1"/>
      </xdr:nvSpPr>
      <xdr:spPr>
        <a:xfrm>
          <a:off x="4686300" y="98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160668</xdr:rowOff>
    </xdr:from>
    <xdr:to>
      <xdr:col>20</xdr:col>
      <xdr:colOff>38100</xdr:colOff>
      <xdr:row>58</xdr:row>
      <xdr:rowOff>90818</xdr:rowOff>
    </xdr:to>
    <xdr:sp macro="" textlink="">
      <xdr:nvSpPr>
        <xdr:cNvPr id="142" name="楕円 141"/>
        <xdr:cNvSpPr/>
      </xdr:nvSpPr>
      <xdr:spPr>
        <a:xfrm>
          <a:off x="3746500" y="99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81945</xdr:rowOff>
    </xdr:from>
    <xdr:ext cx="534377" cy="259045"/>
    <xdr:sp macro="" textlink="">
      <xdr:nvSpPr>
        <xdr:cNvPr id="143" name="テキスト ボックス 142"/>
        <xdr:cNvSpPr txBox="1"/>
      </xdr:nvSpPr>
      <xdr:spPr>
        <a:xfrm>
          <a:off x="3530111" y="100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167792</xdr:rowOff>
    </xdr:from>
    <xdr:to>
      <xdr:col>15</xdr:col>
      <xdr:colOff>101600</xdr:colOff>
      <xdr:row>58</xdr:row>
      <xdr:rowOff>97942</xdr:rowOff>
    </xdr:to>
    <xdr:sp macro="" textlink="">
      <xdr:nvSpPr>
        <xdr:cNvPr id="144" name="楕円 143"/>
        <xdr:cNvSpPr/>
      </xdr:nvSpPr>
      <xdr:spPr>
        <a:xfrm>
          <a:off x="2857500" y="99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89069</xdr:rowOff>
    </xdr:from>
    <xdr:ext cx="534377" cy="259045"/>
    <xdr:sp macro="" textlink="">
      <xdr:nvSpPr>
        <xdr:cNvPr id="145" name="テキスト ボックス 144"/>
        <xdr:cNvSpPr txBox="1"/>
      </xdr:nvSpPr>
      <xdr:spPr>
        <a:xfrm>
          <a:off x="2641111" y="100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48857</xdr:rowOff>
    </xdr:from>
    <xdr:to>
      <xdr:col>10</xdr:col>
      <xdr:colOff>165100</xdr:colOff>
      <xdr:row>58</xdr:row>
      <xdr:rowOff>150457</xdr:rowOff>
    </xdr:to>
    <xdr:sp macro="" textlink="">
      <xdr:nvSpPr>
        <xdr:cNvPr id="146" name="楕円 145"/>
        <xdr:cNvSpPr/>
      </xdr:nvSpPr>
      <xdr:spPr>
        <a:xfrm>
          <a:off x="1968500" y="9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141584</xdr:rowOff>
    </xdr:from>
    <xdr:ext cx="534377" cy="259045"/>
    <xdr:sp macro="" textlink="">
      <xdr:nvSpPr>
        <xdr:cNvPr id="147" name="テキスト ボックス 146"/>
        <xdr:cNvSpPr txBox="1"/>
      </xdr:nvSpPr>
      <xdr:spPr>
        <a:xfrm>
          <a:off x="1752111" y="10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60846</xdr:rowOff>
    </xdr:from>
    <xdr:to>
      <xdr:col>6</xdr:col>
      <xdr:colOff>38100</xdr:colOff>
      <xdr:row>58</xdr:row>
      <xdr:rowOff>162446</xdr:rowOff>
    </xdr:to>
    <xdr:sp macro="" textlink="">
      <xdr:nvSpPr>
        <xdr:cNvPr id="148" name="楕円 147"/>
        <xdr:cNvSpPr/>
      </xdr:nvSpPr>
      <xdr:spPr>
        <a:xfrm>
          <a:off x="1079500" y="100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153573</xdr:rowOff>
    </xdr:from>
    <xdr:ext cx="534377" cy="259045"/>
    <xdr:sp macro="" textlink="">
      <xdr:nvSpPr>
        <xdr:cNvPr id="149" name="テキスト ボックス 148"/>
        <xdr:cNvSpPr txBox="1"/>
      </xdr:nvSpPr>
      <xdr:spPr>
        <a:xfrm>
          <a:off x="863111" y="100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xdr:rowOff>
    </xdr:from>
    <xdr:to>
      <xdr:col>24</xdr:col>
      <xdr:colOff>63500</xdr:colOff>
      <xdr:row>78</xdr:row>
      <xdr:rowOff>14518</xdr:rowOff>
    </xdr:to>
    <xdr:cxnSp macro="">
      <xdr:nvCxnSpPr>
        <xdr:cNvPr id="176" name="直線コネクタ 175"/>
        <xdr:cNvCxnSpPr/>
      </xdr:nvCxnSpPr>
      <xdr:spPr>
        <a:xfrm flipV="1">
          <a:off x="3797300" y="13378383"/>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170973</xdr:rowOff>
    </xdr:from>
    <xdr:to>
      <xdr:col>19</xdr:col>
      <xdr:colOff>177800</xdr:colOff>
      <xdr:row>78</xdr:row>
      <xdr:rowOff>14518</xdr:rowOff>
    </xdr:to>
    <xdr:cxnSp macro="">
      <xdr:nvCxnSpPr>
        <xdr:cNvPr id="179" name="直線コネクタ 178"/>
        <xdr:cNvCxnSpPr/>
      </xdr:nvCxnSpPr>
      <xdr:spPr>
        <a:xfrm>
          <a:off x="2908300" y="13372623"/>
          <a:ext cx="889000" cy="1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170973</xdr:rowOff>
    </xdr:from>
    <xdr:to>
      <xdr:col>15</xdr:col>
      <xdr:colOff>50800</xdr:colOff>
      <xdr:row>78</xdr:row>
      <xdr:rowOff>346</xdr:rowOff>
    </xdr:to>
    <xdr:cxnSp macro="">
      <xdr:nvCxnSpPr>
        <xdr:cNvPr id="182" name="直線コネクタ 181"/>
        <xdr:cNvCxnSpPr/>
      </xdr:nvCxnSpPr>
      <xdr:spPr>
        <a:xfrm flipV="1">
          <a:off x="2019300" y="1337262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163657</xdr:rowOff>
    </xdr:from>
    <xdr:to>
      <xdr:col>10</xdr:col>
      <xdr:colOff>114300</xdr:colOff>
      <xdr:row>78</xdr:row>
      <xdr:rowOff>346</xdr:rowOff>
    </xdr:to>
    <xdr:cxnSp macro="">
      <xdr:nvCxnSpPr>
        <xdr:cNvPr id="185" name="直線コネクタ 184"/>
        <xdr:cNvCxnSpPr/>
      </xdr:nvCxnSpPr>
      <xdr:spPr>
        <a:xfrm>
          <a:off x="1130300" y="13365307"/>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117247</xdr:rowOff>
    </xdr:from>
    <xdr:to>
      <xdr:col>6</xdr:col>
      <xdr:colOff>38100</xdr:colOff>
      <xdr:row>77</xdr:row>
      <xdr:rowOff>47397</xdr:rowOff>
    </xdr:to>
    <xdr:sp macro="" textlink="">
      <xdr:nvSpPr>
        <xdr:cNvPr id="188" name="フローチャート: 判断 187"/>
        <xdr:cNvSpPr/>
      </xdr:nvSpPr>
      <xdr:spPr>
        <a:xfrm>
          <a:off x="1079500" y="1314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63923</xdr:rowOff>
    </xdr:from>
    <xdr:ext cx="469744" cy="259045"/>
    <xdr:sp macro="" textlink="">
      <xdr:nvSpPr>
        <xdr:cNvPr id="189" name="テキスト ボックス 188"/>
        <xdr:cNvSpPr txBox="1"/>
      </xdr:nvSpPr>
      <xdr:spPr>
        <a:xfrm>
          <a:off x="895428" y="129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125933</xdr:rowOff>
    </xdr:from>
    <xdr:to>
      <xdr:col>24</xdr:col>
      <xdr:colOff>114300</xdr:colOff>
      <xdr:row>78</xdr:row>
      <xdr:rowOff>56083</xdr:rowOff>
    </xdr:to>
    <xdr:sp macro="" textlink="">
      <xdr:nvSpPr>
        <xdr:cNvPr id="195" name="楕円 194"/>
        <xdr:cNvSpPr/>
      </xdr:nvSpPr>
      <xdr:spPr>
        <a:xfrm>
          <a:off x="45847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40860</xdr:rowOff>
    </xdr:from>
    <xdr:ext cx="469744" cy="259045"/>
    <xdr:sp macro="" textlink="">
      <xdr:nvSpPr>
        <xdr:cNvPr id="196" name="維持補修費該当値テキスト"/>
        <xdr:cNvSpPr txBox="1"/>
      </xdr:nvSpPr>
      <xdr:spPr>
        <a:xfrm>
          <a:off x="4686300" y="132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135168</xdr:rowOff>
    </xdr:from>
    <xdr:to>
      <xdr:col>20</xdr:col>
      <xdr:colOff>38100</xdr:colOff>
      <xdr:row>78</xdr:row>
      <xdr:rowOff>65318</xdr:rowOff>
    </xdr:to>
    <xdr:sp macro="" textlink="">
      <xdr:nvSpPr>
        <xdr:cNvPr id="197" name="楕円 196"/>
        <xdr:cNvSpPr/>
      </xdr:nvSpPr>
      <xdr:spPr>
        <a:xfrm>
          <a:off x="3746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56445</xdr:rowOff>
    </xdr:from>
    <xdr:ext cx="469744" cy="259045"/>
    <xdr:sp macro="" textlink="">
      <xdr:nvSpPr>
        <xdr:cNvPr id="198" name="テキスト ボックス 197"/>
        <xdr:cNvSpPr txBox="1"/>
      </xdr:nvSpPr>
      <xdr:spPr>
        <a:xfrm>
          <a:off x="3562428"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120173</xdr:rowOff>
    </xdr:from>
    <xdr:to>
      <xdr:col>15</xdr:col>
      <xdr:colOff>101600</xdr:colOff>
      <xdr:row>78</xdr:row>
      <xdr:rowOff>50323</xdr:rowOff>
    </xdr:to>
    <xdr:sp macro="" textlink="">
      <xdr:nvSpPr>
        <xdr:cNvPr id="199" name="楕円 198"/>
        <xdr:cNvSpPr/>
      </xdr:nvSpPr>
      <xdr:spPr>
        <a:xfrm>
          <a:off x="2857500" y="13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41450</xdr:rowOff>
    </xdr:from>
    <xdr:ext cx="469744" cy="259045"/>
    <xdr:sp macro="" textlink="">
      <xdr:nvSpPr>
        <xdr:cNvPr id="200" name="テキスト ボックス 199"/>
        <xdr:cNvSpPr txBox="1"/>
      </xdr:nvSpPr>
      <xdr:spPr>
        <a:xfrm>
          <a:off x="2673428" y="134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120996</xdr:rowOff>
    </xdr:from>
    <xdr:to>
      <xdr:col>10</xdr:col>
      <xdr:colOff>165100</xdr:colOff>
      <xdr:row>78</xdr:row>
      <xdr:rowOff>51146</xdr:rowOff>
    </xdr:to>
    <xdr:sp macro="" textlink="">
      <xdr:nvSpPr>
        <xdr:cNvPr id="201" name="楕円 200"/>
        <xdr:cNvSpPr/>
      </xdr:nvSpPr>
      <xdr:spPr>
        <a:xfrm>
          <a:off x="1968500" y="133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42273</xdr:rowOff>
    </xdr:from>
    <xdr:ext cx="469744" cy="259045"/>
    <xdr:sp macro="" textlink="">
      <xdr:nvSpPr>
        <xdr:cNvPr id="202" name="テキスト ボックス 201"/>
        <xdr:cNvSpPr txBox="1"/>
      </xdr:nvSpPr>
      <xdr:spPr>
        <a:xfrm>
          <a:off x="1784428" y="134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112857</xdr:rowOff>
    </xdr:from>
    <xdr:to>
      <xdr:col>6</xdr:col>
      <xdr:colOff>38100</xdr:colOff>
      <xdr:row>78</xdr:row>
      <xdr:rowOff>43007</xdr:rowOff>
    </xdr:to>
    <xdr:sp macro="" textlink="">
      <xdr:nvSpPr>
        <xdr:cNvPr id="203" name="楕円 202"/>
        <xdr:cNvSpPr/>
      </xdr:nvSpPr>
      <xdr:spPr>
        <a:xfrm>
          <a:off x="1079500" y="133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34134</xdr:rowOff>
    </xdr:from>
    <xdr:ext cx="469744" cy="259045"/>
    <xdr:sp macro="" textlink="">
      <xdr:nvSpPr>
        <xdr:cNvPr id="204" name="テキスト ボックス 203"/>
        <xdr:cNvSpPr txBox="1"/>
      </xdr:nvSpPr>
      <xdr:spPr>
        <a:xfrm>
          <a:off x="895428" y="1340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81814</xdr:rowOff>
    </xdr:from>
    <xdr:to>
      <xdr:col>24</xdr:col>
      <xdr:colOff>63500</xdr:colOff>
      <xdr:row>97</xdr:row>
      <xdr:rowOff>89484</xdr:rowOff>
    </xdr:to>
    <xdr:cxnSp macro="">
      <xdr:nvCxnSpPr>
        <xdr:cNvPr id="234" name="直線コネクタ 233"/>
        <xdr:cNvCxnSpPr/>
      </xdr:nvCxnSpPr>
      <xdr:spPr>
        <a:xfrm>
          <a:off x="3797300" y="16712464"/>
          <a:ext cx="8382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81814</xdr:rowOff>
    </xdr:from>
    <xdr:to>
      <xdr:col>19</xdr:col>
      <xdr:colOff>177800</xdr:colOff>
      <xdr:row>97</xdr:row>
      <xdr:rowOff>115736</xdr:rowOff>
    </xdr:to>
    <xdr:cxnSp macro="">
      <xdr:nvCxnSpPr>
        <xdr:cNvPr id="237" name="直線コネクタ 236"/>
        <xdr:cNvCxnSpPr/>
      </xdr:nvCxnSpPr>
      <xdr:spPr>
        <a:xfrm flipV="1">
          <a:off x="2908300" y="16712464"/>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115736</xdr:rowOff>
    </xdr:from>
    <xdr:to>
      <xdr:col>15</xdr:col>
      <xdr:colOff>50800</xdr:colOff>
      <xdr:row>97</xdr:row>
      <xdr:rowOff>165494</xdr:rowOff>
    </xdr:to>
    <xdr:cxnSp macro="">
      <xdr:nvCxnSpPr>
        <xdr:cNvPr id="240" name="直線コネクタ 239"/>
        <xdr:cNvCxnSpPr/>
      </xdr:nvCxnSpPr>
      <xdr:spPr>
        <a:xfrm flipV="1">
          <a:off x="2019300" y="16746386"/>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165494</xdr:rowOff>
    </xdr:from>
    <xdr:to>
      <xdr:col>10</xdr:col>
      <xdr:colOff>114300</xdr:colOff>
      <xdr:row>98</xdr:row>
      <xdr:rowOff>25324</xdr:rowOff>
    </xdr:to>
    <xdr:cxnSp macro="">
      <xdr:nvCxnSpPr>
        <xdr:cNvPr id="243" name="直線コネクタ 242"/>
        <xdr:cNvCxnSpPr/>
      </xdr:nvCxnSpPr>
      <xdr:spPr>
        <a:xfrm flipV="1">
          <a:off x="1130300" y="16796144"/>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70244</xdr:rowOff>
    </xdr:from>
    <xdr:to>
      <xdr:col>6</xdr:col>
      <xdr:colOff>38100</xdr:colOff>
      <xdr:row>97</xdr:row>
      <xdr:rowOff>394</xdr:rowOff>
    </xdr:to>
    <xdr:sp macro="" textlink="">
      <xdr:nvSpPr>
        <xdr:cNvPr id="246" name="フローチャート: 判断 245"/>
        <xdr:cNvSpPr/>
      </xdr:nvSpPr>
      <xdr:spPr>
        <a:xfrm>
          <a:off x="1079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16921</xdr:rowOff>
    </xdr:from>
    <xdr:ext cx="534377" cy="259045"/>
    <xdr:sp macro="" textlink="">
      <xdr:nvSpPr>
        <xdr:cNvPr id="247" name="テキスト ボックス 246"/>
        <xdr:cNvSpPr txBox="1"/>
      </xdr:nvSpPr>
      <xdr:spPr>
        <a:xfrm>
          <a:off x="863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38684</xdr:rowOff>
    </xdr:from>
    <xdr:to>
      <xdr:col>24</xdr:col>
      <xdr:colOff>114300</xdr:colOff>
      <xdr:row>97</xdr:row>
      <xdr:rowOff>140284</xdr:rowOff>
    </xdr:to>
    <xdr:sp macro="" textlink="">
      <xdr:nvSpPr>
        <xdr:cNvPr id="253" name="楕円 252"/>
        <xdr:cNvSpPr/>
      </xdr:nvSpPr>
      <xdr:spPr>
        <a:xfrm>
          <a:off x="45847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17111</xdr:rowOff>
    </xdr:from>
    <xdr:ext cx="534377" cy="259045"/>
    <xdr:sp macro="" textlink="">
      <xdr:nvSpPr>
        <xdr:cNvPr id="254" name="扶助費該当値テキスト"/>
        <xdr:cNvSpPr txBox="1"/>
      </xdr:nvSpPr>
      <xdr:spPr>
        <a:xfrm>
          <a:off x="4686300" y="166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31014</xdr:rowOff>
    </xdr:from>
    <xdr:to>
      <xdr:col>20</xdr:col>
      <xdr:colOff>38100</xdr:colOff>
      <xdr:row>97</xdr:row>
      <xdr:rowOff>132614</xdr:rowOff>
    </xdr:to>
    <xdr:sp macro="" textlink="">
      <xdr:nvSpPr>
        <xdr:cNvPr id="255" name="楕円 254"/>
        <xdr:cNvSpPr/>
      </xdr:nvSpPr>
      <xdr:spPr>
        <a:xfrm>
          <a:off x="3746500" y="166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123741</xdr:rowOff>
    </xdr:from>
    <xdr:ext cx="534377" cy="259045"/>
    <xdr:sp macro="" textlink="">
      <xdr:nvSpPr>
        <xdr:cNvPr id="256" name="テキスト ボックス 255"/>
        <xdr:cNvSpPr txBox="1"/>
      </xdr:nvSpPr>
      <xdr:spPr>
        <a:xfrm>
          <a:off x="3530111" y="167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64936</xdr:rowOff>
    </xdr:from>
    <xdr:to>
      <xdr:col>15</xdr:col>
      <xdr:colOff>101600</xdr:colOff>
      <xdr:row>97</xdr:row>
      <xdr:rowOff>166536</xdr:rowOff>
    </xdr:to>
    <xdr:sp macro="" textlink="">
      <xdr:nvSpPr>
        <xdr:cNvPr id="257" name="楕円 256"/>
        <xdr:cNvSpPr/>
      </xdr:nvSpPr>
      <xdr:spPr>
        <a:xfrm>
          <a:off x="2857500" y="16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157663</xdr:rowOff>
    </xdr:from>
    <xdr:ext cx="534377" cy="259045"/>
    <xdr:sp macro="" textlink="">
      <xdr:nvSpPr>
        <xdr:cNvPr id="258" name="テキスト ボックス 257"/>
        <xdr:cNvSpPr txBox="1"/>
      </xdr:nvSpPr>
      <xdr:spPr>
        <a:xfrm>
          <a:off x="2641111" y="16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114694</xdr:rowOff>
    </xdr:from>
    <xdr:to>
      <xdr:col>10</xdr:col>
      <xdr:colOff>165100</xdr:colOff>
      <xdr:row>98</xdr:row>
      <xdr:rowOff>44844</xdr:rowOff>
    </xdr:to>
    <xdr:sp macro="" textlink="">
      <xdr:nvSpPr>
        <xdr:cNvPr id="259" name="楕円 258"/>
        <xdr:cNvSpPr/>
      </xdr:nvSpPr>
      <xdr:spPr>
        <a:xfrm>
          <a:off x="19685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35971</xdr:rowOff>
    </xdr:from>
    <xdr:ext cx="534377" cy="259045"/>
    <xdr:sp macro="" textlink="">
      <xdr:nvSpPr>
        <xdr:cNvPr id="260" name="テキスト ボックス 259"/>
        <xdr:cNvSpPr txBox="1"/>
      </xdr:nvSpPr>
      <xdr:spPr>
        <a:xfrm>
          <a:off x="1752111" y="168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145974</xdr:rowOff>
    </xdr:from>
    <xdr:to>
      <xdr:col>6</xdr:col>
      <xdr:colOff>38100</xdr:colOff>
      <xdr:row>98</xdr:row>
      <xdr:rowOff>76124</xdr:rowOff>
    </xdr:to>
    <xdr:sp macro="" textlink="">
      <xdr:nvSpPr>
        <xdr:cNvPr id="261" name="楕円 260"/>
        <xdr:cNvSpPr/>
      </xdr:nvSpPr>
      <xdr:spPr>
        <a:xfrm>
          <a:off x="10795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67251</xdr:rowOff>
    </xdr:from>
    <xdr:ext cx="534377" cy="259045"/>
    <xdr:sp macro="" textlink="">
      <xdr:nvSpPr>
        <xdr:cNvPr id="262" name="テキスト ボックス 261"/>
        <xdr:cNvSpPr txBox="1"/>
      </xdr:nvSpPr>
      <xdr:spPr>
        <a:xfrm>
          <a:off x="863111" y="16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16503</xdr:rowOff>
    </xdr:from>
    <xdr:to>
      <xdr:col>55</xdr:col>
      <xdr:colOff>0</xdr:colOff>
      <xdr:row>38</xdr:row>
      <xdr:rowOff>18304</xdr:rowOff>
    </xdr:to>
    <xdr:cxnSp macro="">
      <xdr:nvCxnSpPr>
        <xdr:cNvPr id="289" name="直線コネクタ 288"/>
        <xdr:cNvCxnSpPr/>
      </xdr:nvCxnSpPr>
      <xdr:spPr>
        <a:xfrm flipV="1">
          <a:off x="9639300" y="6531603"/>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17518</xdr:rowOff>
    </xdr:from>
    <xdr:to>
      <xdr:col>50</xdr:col>
      <xdr:colOff>114300</xdr:colOff>
      <xdr:row>38</xdr:row>
      <xdr:rowOff>18304</xdr:rowOff>
    </xdr:to>
    <xdr:cxnSp macro="">
      <xdr:nvCxnSpPr>
        <xdr:cNvPr id="292" name="直線コネクタ 291"/>
        <xdr:cNvCxnSpPr/>
      </xdr:nvCxnSpPr>
      <xdr:spPr>
        <a:xfrm>
          <a:off x="8750300" y="653261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3080</xdr:rowOff>
    </xdr:from>
    <xdr:to>
      <xdr:col>45</xdr:col>
      <xdr:colOff>177800</xdr:colOff>
      <xdr:row>38</xdr:row>
      <xdr:rowOff>17518</xdr:rowOff>
    </xdr:to>
    <xdr:cxnSp macro="">
      <xdr:nvCxnSpPr>
        <xdr:cNvPr id="295" name="直線コネクタ 294"/>
        <xdr:cNvCxnSpPr/>
      </xdr:nvCxnSpPr>
      <xdr:spPr>
        <a:xfrm>
          <a:off x="7861300" y="6518180"/>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167246</xdr:rowOff>
    </xdr:from>
    <xdr:to>
      <xdr:col>41</xdr:col>
      <xdr:colOff>50800</xdr:colOff>
      <xdr:row>38</xdr:row>
      <xdr:rowOff>3080</xdr:rowOff>
    </xdr:to>
    <xdr:cxnSp macro="">
      <xdr:nvCxnSpPr>
        <xdr:cNvPr id="298" name="直線コネクタ 297"/>
        <xdr:cNvCxnSpPr/>
      </xdr:nvCxnSpPr>
      <xdr:spPr>
        <a:xfrm>
          <a:off x="6972300" y="6510896"/>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133815</xdr:rowOff>
    </xdr:from>
    <xdr:to>
      <xdr:col>36</xdr:col>
      <xdr:colOff>165100</xdr:colOff>
      <xdr:row>38</xdr:row>
      <xdr:rowOff>63965</xdr:rowOff>
    </xdr:to>
    <xdr:sp macro="" textlink="">
      <xdr:nvSpPr>
        <xdr:cNvPr id="301" name="フローチャート: 判断 300"/>
        <xdr:cNvSpPr/>
      </xdr:nvSpPr>
      <xdr:spPr>
        <a:xfrm>
          <a:off x="6921500" y="647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55092</xdr:rowOff>
    </xdr:from>
    <xdr:ext cx="534377" cy="259045"/>
    <xdr:sp macro="" textlink="">
      <xdr:nvSpPr>
        <xdr:cNvPr id="302" name="テキスト ボックス 301"/>
        <xdr:cNvSpPr txBox="1"/>
      </xdr:nvSpPr>
      <xdr:spPr>
        <a:xfrm>
          <a:off x="6705111" y="65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137153</xdr:rowOff>
    </xdr:from>
    <xdr:to>
      <xdr:col>55</xdr:col>
      <xdr:colOff>50800</xdr:colOff>
      <xdr:row>38</xdr:row>
      <xdr:rowOff>67303</xdr:rowOff>
    </xdr:to>
    <xdr:sp macro="" textlink="">
      <xdr:nvSpPr>
        <xdr:cNvPr id="308" name="楕円 307"/>
        <xdr:cNvSpPr/>
      </xdr:nvSpPr>
      <xdr:spPr>
        <a:xfrm>
          <a:off x="10426700" y="64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138954</xdr:rowOff>
    </xdr:from>
    <xdr:to>
      <xdr:col>50</xdr:col>
      <xdr:colOff>165100</xdr:colOff>
      <xdr:row>38</xdr:row>
      <xdr:rowOff>69104</xdr:rowOff>
    </xdr:to>
    <xdr:sp macro="" textlink="">
      <xdr:nvSpPr>
        <xdr:cNvPr id="310" name="楕円 309"/>
        <xdr:cNvSpPr/>
      </xdr:nvSpPr>
      <xdr:spPr>
        <a:xfrm>
          <a:off x="9588500" y="64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60231</xdr:rowOff>
    </xdr:from>
    <xdr:ext cx="534377" cy="259045"/>
    <xdr:sp macro="" textlink="">
      <xdr:nvSpPr>
        <xdr:cNvPr id="311" name="テキスト ボックス 310"/>
        <xdr:cNvSpPr txBox="1"/>
      </xdr:nvSpPr>
      <xdr:spPr>
        <a:xfrm>
          <a:off x="9372111" y="65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138168</xdr:rowOff>
    </xdr:from>
    <xdr:to>
      <xdr:col>46</xdr:col>
      <xdr:colOff>38100</xdr:colOff>
      <xdr:row>38</xdr:row>
      <xdr:rowOff>68318</xdr:rowOff>
    </xdr:to>
    <xdr:sp macro="" textlink="">
      <xdr:nvSpPr>
        <xdr:cNvPr id="312" name="楕円 311"/>
        <xdr:cNvSpPr/>
      </xdr:nvSpPr>
      <xdr:spPr>
        <a:xfrm>
          <a:off x="8699500" y="64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59445</xdr:rowOff>
    </xdr:from>
    <xdr:ext cx="534377" cy="259045"/>
    <xdr:sp macro="" textlink="">
      <xdr:nvSpPr>
        <xdr:cNvPr id="313" name="テキスト ボックス 312"/>
        <xdr:cNvSpPr txBox="1"/>
      </xdr:nvSpPr>
      <xdr:spPr>
        <a:xfrm>
          <a:off x="8483111" y="65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123730</xdr:rowOff>
    </xdr:from>
    <xdr:to>
      <xdr:col>41</xdr:col>
      <xdr:colOff>101600</xdr:colOff>
      <xdr:row>38</xdr:row>
      <xdr:rowOff>53880</xdr:rowOff>
    </xdr:to>
    <xdr:sp macro="" textlink="">
      <xdr:nvSpPr>
        <xdr:cNvPr id="314" name="楕円 313"/>
        <xdr:cNvSpPr/>
      </xdr:nvSpPr>
      <xdr:spPr>
        <a:xfrm>
          <a:off x="7810500" y="64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70407</xdr:rowOff>
    </xdr:from>
    <xdr:ext cx="534377" cy="259045"/>
    <xdr:sp macro="" textlink="">
      <xdr:nvSpPr>
        <xdr:cNvPr id="315" name="テキスト ボックス 314"/>
        <xdr:cNvSpPr txBox="1"/>
      </xdr:nvSpPr>
      <xdr:spPr>
        <a:xfrm>
          <a:off x="7594111" y="62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116446</xdr:rowOff>
    </xdr:from>
    <xdr:to>
      <xdr:col>36</xdr:col>
      <xdr:colOff>165100</xdr:colOff>
      <xdr:row>38</xdr:row>
      <xdr:rowOff>46596</xdr:rowOff>
    </xdr:to>
    <xdr:sp macro="" textlink="">
      <xdr:nvSpPr>
        <xdr:cNvPr id="316" name="楕円 315"/>
        <xdr:cNvSpPr/>
      </xdr:nvSpPr>
      <xdr:spPr>
        <a:xfrm>
          <a:off x="6921500" y="64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63123</xdr:rowOff>
    </xdr:from>
    <xdr:ext cx="534377" cy="259045"/>
    <xdr:sp macro="" textlink="">
      <xdr:nvSpPr>
        <xdr:cNvPr id="317" name="テキスト ボックス 316"/>
        <xdr:cNvSpPr txBox="1"/>
      </xdr:nvSpPr>
      <xdr:spPr>
        <a:xfrm>
          <a:off x="6705111" y="62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81346</xdr:rowOff>
    </xdr:from>
    <xdr:to>
      <xdr:col>55</xdr:col>
      <xdr:colOff>0</xdr:colOff>
      <xdr:row>57</xdr:row>
      <xdr:rowOff>163314</xdr:rowOff>
    </xdr:to>
    <xdr:cxnSp macro="">
      <xdr:nvCxnSpPr>
        <xdr:cNvPr id="346" name="直線コネクタ 345"/>
        <xdr:cNvCxnSpPr/>
      </xdr:nvCxnSpPr>
      <xdr:spPr>
        <a:xfrm flipV="1">
          <a:off x="9639300" y="9853996"/>
          <a:ext cx="838200" cy="8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163314</xdr:rowOff>
    </xdr:from>
    <xdr:to>
      <xdr:col>50</xdr:col>
      <xdr:colOff>114300</xdr:colOff>
      <xdr:row>58</xdr:row>
      <xdr:rowOff>38240</xdr:rowOff>
    </xdr:to>
    <xdr:cxnSp macro="">
      <xdr:nvCxnSpPr>
        <xdr:cNvPr id="349" name="直線コネクタ 348"/>
        <xdr:cNvCxnSpPr/>
      </xdr:nvCxnSpPr>
      <xdr:spPr>
        <a:xfrm flipV="1">
          <a:off x="8750300" y="9935964"/>
          <a:ext cx="8890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67912</xdr:rowOff>
    </xdr:from>
    <xdr:to>
      <xdr:col>45</xdr:col>
      <xdr:colOff>177800</xdr:colOff>
      <xdr:row>58</xdr:row>
      <xdr:rowOff>38240</xdr:rowOff>
    </xdr:to>
    <xdr:cxnSp macro="">
      <xdr:nvCxnSpPr>
        <xdr:cNvPr id="352" name="直線コネクタ 351"/>
        <xdr:cNvCxnSpPr/>
      </xdr:nvCxnSpPr>
      <xdr:spPr>
        <a:xfrm>
          <a:off x="7861300" y="9669112"/>
          <a:ext cx="889000" cy="3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67912</xdr:rowOff>
    </xdr:from>
    <xdr:to>
      <xdr:col>41</xdr:col>
      <xdr:colOff>50800</xdr:colOff>
      <xdr:row>57</xdr:row>
      <xdr:rowOff>118052</xdr:rowOff>
    </xdr:to>
    <xdr:cxnSp macro="">
      <xdr:nvCxnSpPr>
        <xdr:cNvPr id="355" name="直線コネクタ 354"/>
        <xdr:cNvCxnSpPr/>
      </xdr:nvCxnSpPr>
      <xdr:spPr>
        <a:xfrm flipV="1">
          <a:off x="6972300" y="9669112"/>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162243</xdr:rowOff>
    </xdr:from>
    <xdr:to>
      <xdr:col>36</xdr:col>
      <xdr:colOff>165100</xdr:colOff>
      <xdr:row>57</xdr:row>
      <xdr:rowOff>92393</xdr:rowOff>
    </xdr:to>
    <xdr:sp macro="" textlink="">
      <xdr:nvSpPr>
        <xdr:cNvPr id="358" name="フローチャート: 判断 357"/>
        <xdr:cNvSpPr/>
      </xdr:nvSpPr>
      <xdr:spPr>
        <a:xfrm>
          <a:off x="6921500" y="97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108920</xdr:rowOff>
    </xdr:from>
    <xdr:ext cx="534377" cy="259045"/>
    <xdr:sp macro="" textlink="">
      <xdr:nvSpPr>
        <xdr:cNvPr id="359" name="テキスト ボックス 358"/>
        <xdr:cNvSpPr txBox="1"/>
      </xdr:nvSpPr>
      <xdr:spPr>
        <a:xfrm>
          <a:off x="6705111" y="95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30546</xdr:rowOff>
    </xdr:from>
    <xdr:to>
      <xdr:col>55</xdr:col>
      <xdr:colOff>50800</xdr:colOff>
      <xdr:row>57</xdr:row>
      <xdr:rowOff>132146</xdr:rowOff>
    </xdr:to>
    <xdr:sp macro="" textlink="">
      <xdr:nvSpPr>
        <xdr:cNvPr id="365" name="楕円 364"/>
        <xdr:cNvSpPr/>
      </xdr:nvSpPr>
      <xdr:spPr>
        <a:xfrm>
          <a:off x="10426700" y="98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8973</xdr:rowOff>
    </xdr:from>
    <xdr:ext cx="534377" cy="259045"/>
    <xdr:sp macro="" textlink="">
      <xdr:nvSpPr>
        <xdr:cNvPr id="366" name="普通建設事業費該当値テキスト"/>
        <xdr:cNvSpPr txBox="1"/>
      </xdr:nvSpPr>
      <xdr:spPr>
        <a:xfrm>
          <a:off x="10528300" y="97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112514</xdr:rowOff>
    </xdr:from>
    <xdr:to>
      <xdr:col>50</xdr:col>
      <xdr:colOff>165100</xdr:colOff>
      <xdr:row>58</xdr:row>
      <xdr:rowOff>42664</xdr:rowOff>
    </xdr:to>
    <xdr:sp macro="" textlink="">
      <xdr:nvSpPr>
        <xdr:cNvPr id="367" name="楕円 366"/>
        <xdr:cNvSpPr/>
      </xdr:nvSpPr>
      <xdr:spPr>
        <a:xfrm>
          <a:off x="9588500" y="98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33791</xdr:rowOff>
    </xdr:from>
    <xdr:ext cx="534377" cy="259045"/>
    <xdr:sp macro="" textlink="">
      <xdr:nvSpPr>
        <xdr:cNvPr id="368" name="テキスト ボックス 367"/>
        <xdr:cNvSpPr txBox="1"/>
      </xdr:nvSpPr>
      <xdr:spPr>
        <a:xfrm>
          <a:off x="9372111" y="99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158890</xdr:rowOff>
    </xdr:from>
    <xdr:to>
      <xdr:col>46</xdr:col>
      <xdr:colOff>38100</xdr:colOff>
      <xdr:row>58</xdr:row>
      <xdr:rowOff>89040</xdr:rowOff>
    </xdr:to>
    <xdr:sp macro="" textlink="">
      <xdr:nvSpPr>
        <xdr:cNvPr id="369" name="楕円 368"/>
        <xdr:cNvSpPr/>
      </xdr:nvSpPr>
      <xdr:spPr>
        <a:xfrm>
          <a:off x="8699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80167</xdr:rowOff>
    </xdr:from>
    <xdr:ext cx="534377" cy="259045"/>
    <xdr:sp macro="" textlink="">
      <xdr:nvSpPr>
        <xdr:cNvPr id="370" name="テキスト ボックス 369"/>
        <xdr:cNvSpPr txBox="1"/>
      </xdr:nvSpPr>
      <xdr:spPr>
        <a:xfrm>
          <a:off x="8483111" y="100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17112</xdr:rowOff>
    </xdr:from>
    <xdr:to>
      <xdr:col>41</xdr:col>
      <xdr:colOff>101600</xdr:colOff>
      <xdr:row>56</xdr:row>
      <xdr:rowOff>118712</xdr:rowOff>
    </xdr:to>
    <xdr:sp macro="" textlink="">
      <xdr:nvSpPr>
        <xdr:cNvPr id="371" name="楕円 370"/>
        <xdr:cNvSpPr/>
      </xdr:nvSpPr>
      <xdr:spPr>
        <a:xfrm>
          <a:off x="7810500" y="96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135239</xdr:rowOff>
    </xdr:from>
    <xdr:ext cx="534377" cy="259045"/>
    <xdr:sp macro="" textlink="">
      <xdr:nvSpPr>
        <xdr:cNvPr id="372" name="テキスト ボックス 371"/>
        <xdr:cNvSpPr txBox="1"/>
      </xdr:nvSpPr>
      <xdr:spPr>
        <a:xfrm>
          <a:off x="7594111" y="93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67252</xdr:rowOff>
    </xdr:from>
    <xdr:to>
      <xdr:col>36</xdr:col>
      <xdr:colOff>165100</xdr:colOff>
      <xdr:row>57</xdr:row>
      <xdr:rowOff>168852</xdr:rowOff>
    </xdr:to>
    <xdr:sp macro="" textlink="">
      <xdr:nvSpPr>
        <xdr:cNvPr id="373" name="楕円 372"/>
        <xdr:cNvSpPr/>
      </xdr:nvSpPr>
      <xdr:spPr>
        <a:xfrm>
          <a:off x="6921500" y="9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159979</xdr:rowOff>
    </xdr:from>
    <xdr:ext cx="534377" cy="259045"/>
    <xdr:sp macro="" textlink="">
      <xdr:nvSpPr>
        <xdr:cNvPr id="374" name="テキスト ボックス 373"/>
        <xdr:cNvSpPr txBox="1"/>
      </xdr:nvSpPr>
      <xdr:spPr>
        <a:xfrm>
          <a:off x="6705111" y="99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109359</xdr:rowOff>
    </xdr:from>
    <xdr:to>
      <xdr:col>55</xdr:col>
      <xdr:colOff>0</xdr:colOff>
      <xdr:row>79</xdr:row>
      <xdr:rowOff>28727</xdr:rowOff>
    </xdr:to>
    <xdr:cxnSp macro="">
      <xdr:nvCxnSpPr>
        <xdr:cNvPr id="403" name="直線コネクタ 402"/>
        <xdr:cNvCxnSpPr/>
      </xdr:nvCxnSpPr>
      <xdr:spPr>
        <a:xfrm flipV="1">
          <a:off x="9639300" y="13482459"/>
          <a:ext cx="838200" cy="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28727</xdr:rowOff>
    </xdr:from>
    <xdr:to>
      <xdr:col>50</xdr:col>
      <xdr:colOff>114300</xdr:colOff>
      <xdr:row>79</xdr:row>
      <xdr:rowOff>39612</xdr:rowOff>
    </xdr:to>
    <xdr:cxnSp macro="">
      <xdr:nvCxnSpPr>
        <xdr:cNvPr id="406" name="直線コネクタ 405"/>
        <xdr:cNvCxnSpPr/>
      </xdr:nvCxnSpPr>
      <xdr:spPr>
        <a:xfrm flipV="1">
          <a:off x="8750300" y="13573277"/>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35192</xdr:rowOff>
    </xdr:from>
    <xdr:to>
      <xdr:col>45</xdr:col>
      <xdr:colOff>177800</xdr:colOff>
      <xdr:row>79</xdr:row>
      <xdr:rowOff>39612</xdr:rowOff>
    </xdr:to>
    <xdr:cxnSp macro="">
      <xdr:nvCxnSpPr>
        <xdr:cNvPr id="409" name="直線コネクタ 408"/>
        <xdr:cNvCxnSpPr/>
      </xdr:nvCxnSpPr>
      <xdr:spPr>
        <a:xfrm>
          <a:off x="7861300" y="13579742"/>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31775</xdr:rowOff>
    </xdr:from>
    <xdr:to>
      <xdr:col>41</xdr:col>
      <xdr:colOff>50800</xdr:colOff>
      <xdr:row>79</xdr:row>
      <xdr:rowOff>35192</xdr:rowOff>
    </xdr:to>
    <xdr:cxnSp macro="">
      <xdr:nvCxnSpPr>
        <xdr:cNvPr id="412" name="直線コネクタ 411"/>
        <xdr:cNvCxnSpPr/>
      </xdr:nvCxnSpPr>
      <xdr:spPr>
        <a:xfrm>
          <a:off x="6972300" y="13576325"/>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137058</xdr:rowOff>
    </xdr:from>
    <xdr:to>
      <xdr:col>36</xdr:col>
      <xdr:colOff>165100</xdr:colOff>
      <xdr:row>78</xdr:row>
      <xdr:rowOff>67208</xdr:rowOff>
    </xdr:to>
    <xdr:sp macro="" textlink="">
      <xdr:nvSpPr>
        <xdr:cNvPr id="415" name="フローチャート: 判断 414"/>
        <xdr:cNvSpPr/>
      </xdr:nvSpPr>
      <xdr:spPr>
        <a:xfrm>
          <a:off x="6921500" y="133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83735</xdr:rowOff>
    </xdr:from>
    <xdr:ext cx="534377" cy="259045"/>
    <xdr:sp macro="" textlink="">
      <xdr:nvSpPr>
        <xdr:cNvPr id="416" name="テキスト ボックス 415"/>
        <xdr:cNvSpPr txBox="1"/>
      </xdr:nvSpPr>
      <xdr:spPr>
        <a:xfrm>
          <a:off x="6705111" y="131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58559</xdr:rowOff>
    </xdr:from>
    <xdr:to>
      <xdr:col>55</xdr:col>
      <xdr:colOff>50800</xdr:colOff>
      <xdr:row>78</xdr:row>
      <xdr:rowOff>160159</xdr:rowOff>
    </xdr:to>
    <xdr:sp macro="" textlink="">
      <xdr:nvSpPr>
        <xdr:cNvPr id="422" name="楕円 421"/>
        <xdr:cNvSpPr/>
      </xdr:nvSpPr>
      <xdr:spPr>
        <a:xfrm>
          <a:off x="10426700" y="13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5617</xdr:rowOff>
    </xdr:from>
    <xdr:ext cx="469744" cy="259045"/>
    <xdr:sp macro="" textlink="">
      <xdr:nvSpPr>
        <xdr:cNvPr id="423" name="普通建設事業費 （ うち新規整備　）該当値テキスト"/>
        <xdr:cNvSpPr txBox="1"/>
      </xdr:nvSpPr>
      <xdr:spPr>
        <a:xfrm>
          <a:off x="10528300" y="1337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149377</xdr:rowOff>
    </xdr:from>
    <xdr:to>
      <xdr:col>50</xdr:col>
      <xdr:colOff>165100</xdr:colOff>
      <xdr:row>79</xdr:row>
      <xdr:rowOff>79527</xdr:rowOff>
    </xdr:to>
    <xdr:sp macro="" textlink="">
      <xdr:nvSpPr>
        <xdr:cNvPr id="424" name="楕円 423"/>
        <xdr:cNvSpPr/>
      </xdr:nvSpPr>
      <xdr:spPr>
        <a:xfrm>
          <a:off x="9588500" y="135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70654</xdr:rowOff>
    </xdr:from>
    <xdr:ext cx="469744" cy="259045"/>
    <xdr:sp macro="" textlink="">
      <xdr:nvSpPr>
        <xdr:cNvPr id="425" name="テキスト ボックス 424"/>
        <xdr:cNvSpPr txBox="1"/>
      </xdr:nvSpPr>
      <xdr:spPr>
        <a:xfrm>
          <a:off x="9404428" y="136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160262</xdr:rowOff>
    </xdr:from>
    <xdr:to>
      <xdr:col>46</xdr:col>
      <xdr:colOff>38100</xdr:colOff>
      <xdr:row>79</xdr:row>
      <xdr:rowOff>90412</xdr:rowOff>
    </xdr:to>
    <xdr:sp macro="" textlink="">
      <xdr:nvSpPr>
        <xdr:cNvPr id="426" name="楕円 425"/>
        <xdr:cNvSpPr/>
      </xdr:nvSpPr>
      <xdr:spPr>
        <a:xfrm>
          <a:off x="8699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81539</xdr:rowOff>
    </xdr:from>
    <xdr:ext cx="378565" cy="259045"/>
    <xdr:sp macro="" textlink="">
      <xdr:nvSpPr>
        <xdr:cNvPr id="427" name="テキスト ボックス 426"/>
        <xdr:cNvSpPr txBox="1"/>
      </xdr:nvSpPr>
      <xdr:spPr>
        <a:xfrm>
          <a:off x="8561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155842</xdr:rowOff>
    </xdr:from>
    <xdr:to>
      <xdr:col>41</xdr:col>
      <xdr:colOff>101600</xdr:colOff>
      <xdr:row>79</xdr:row>
      <xdr:rowOff>85992</xdr:rowOff>
    </xdr:to>
    <xdr:sp macro="" textlink="">
      <xdr:nvSpPr>
        <xdr:cNvPr id="428" name="楕円 427"/>
        <xdr:cNvSpPr/>
      </xdr:nvSpPr>
      <xdr:spPr>
        <a:xfrm>
          <a:off x="78105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77119</xdr:rowOff>
    </xdr:from>
    <xdr:ext cx="378565" cy="259045"/>
    <xdr:sp macro="" textlink="">
      <xdr:nvSpPr>
        <xdr:cNvPr id="429" name="テキスト ボックス 428"/>
        <xdr:cNvSpPr txBox="1"/>
      </xdr:nvSpPr>
      <xdr:spPr>
        <a:xfrm>
          <a:off x="7672017" y="1362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152425</xdr:rowOff>
    </xdr:from>
    <xdr:to>
      <xdr:col>36</xdr:col>
      <xdr:colOff>165100</xdr:colOff>
      <xdr:row>79</xdr:row>
      <xdr:rowOff>82575</xdr:rowOff>
    </xdr:to>
    <xdr:sp macro="" textlink="">
      <xdr:nvSpPr>
        <xdr:cNvPr id="430" name="楕円 429"/>
        <xdr:cNvSpPr/>
      </xdr:nvSpPr>
      <xdr:spPr>
        <a:xfrm>
          <a:off x="6921500" y="13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73702</xdr:rowOff>
    </xdr:from>
    <xdr:ext cx="378565" cy="259045"/>
    <xdr:sp macro="" textlink="">
      <xdr:nvSpPr>
        <xdr:cNvPr id="431" name="テキスト ボックス 430"/>
        <xdr:cNvSpPr txBox="1"/>
      </xdr:nvSpPr>
      <xdr:spPr>
        <a:xfrm>
          <a:off x="6783017" y="13618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123461</xdr:rowOff>
    </xdr:from>
    <xdr:to>
      <xdr:col>55</xdr:col>
      <xdr:colOff>0</xdr:colOff>
      <xdr:row>97</xdr:row>
      <xdr:rowOff>130566</xdr:rowOff>
    </xdr:to>
    <xdr:cxnSp macro="">
      <xdr:nvCxnSpPr>
        <xdr:cNvPr id="458" name="直線コネクタ 457"/>
        <xdr:cNvCxnSpPr/>
      </xdr:nvCxnSpPr>
      <xdr:spPr>
        <a:xfrm>
          <a:off x="9639300" y="16754111"/>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123461</xdr:rowOff>
    </xdr:from>
    <xdr:to>
      <xdr:col>50</xdr:col>
      <xdr:colOff>114300</xdr:colOff>
      <xdr:row>98</xdr:row>
      <xdr:rowOff>8739</xdr:rowOff>
    </xdr:to>
    <xdr:cxnSp macro="">
      <xdr:nvCxnSpPr>
        <xdr:cNvPr id="461" name="直線コネクタ 460"/>
        <xdr:cNvCxnSpPr/>
      </xdr:nvCxnSpPr>
      <xdr:spPr>
        <a:xfrm flipV="1">
          <a:off x="8750300" y="16754111"/>
          <a:ext cx="889000" cy="5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130519</xdr:rowOff>
    </xdr:from>
    <xdr:to>
      <xdr:col>45</xdr:col>
      <xdr:colOff>177800</xdr:colOff>
      <xdr:row>98</xdr:row>
      <xdr:rowOff>8739</xdr:rowOff>
    </xdr:to>
    <xdr:cxnSp macro="">
      <xdr:nvCxnSpPr>
        <xdr:cNvPr id="464" name="直線コネクタ 463"/>
        <xdr:cNvCxnSpPr/>
      </xdr:nvCxnSpPr>
      <xdr:spPr>
        <a:xfrm>
          <a:off x="7861300" y="16418269"/>
          <a:ext cx="889000" cy="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130519</xdr:rowOff>
    </xdr:from>
    <xdr:to>
      <xdr:col>41</xdr:col>
      <xdr:colOff>50800</xdr:colOff>
      <xdr:row>97</xdr:row>
      <xdr:rowOff>39711</xdr:rowOff>
    </xdr:to>
    <xdr:cxnSp macro="">
      <xdr:nvCxnSpPr>
        <xdr:cNvPr id="467" name="直線コネクタ 466"/>
        <xdr:cNvCxnSpPr/>
      </xdr:nvCxnSpPr>
      <xdr:spPr>
        <a:xfrm flipV="1">
          <a:off x="6972300" y="16418269"/>
          <a:ext cx="889000" cy="2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59145</xdr:rowOff>
    </xdr:from>
    <xdr:to>
      <xdr:col>36</xdr:col>
      <xdr:colOff>165100</xdr:colOff>
      <xdr:row>97</xdr:row>
      <xdr:rowOff>160745</xdr:rowOff>
    </xdr:to>
    <xdr:sp macro="" textlink="">
      <xdr:nvSpPr>
        <xdr:cNvPr id="470" name="フローチャート: 判断 469"/>
        <xdr:cNvSpPr/>
      </xdr:nvSpPr>
      <xdr:spPr>
        <a:xfrm>
          <a:off x="6921500" y="166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151872</xdr:rowOff>
    </xdr:from>
    <xdr:ext cx="534377" cy="259045"/>
    <xdr:sp macro="" textlink="">
      <xdr:nvSpPr>
        <xdr:cNvPr id="471" name="テキスト ボックス 470"/>
        <xdr:cNvSpPr txBox="1"/>
      </xdr:nvSpPr>
      <xdr:spPr>
        <a:xfrm>
          <a:off x="6705111" y="167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79766</xdr:rowOff>
    </xdr:from>
    <xdr:to>
      <xdr:col>55</xdr:col>
      <xdr:colOff>50800</xdr:colOff>
      <xdr:row>98</xdr:row>
      <xdr:rowOff>9916</xdr:rowOff>
    </xdr:to>
    <xdr:sp macro="" textlink="">
      <xdr:nvSpPr>
        <xdr:cNvPr id="477" name="楕円 476"/>
        <xdr:cNvSpPr/>
      </xdr:nvSpPr>
      <xdr:spPr>
        <a:xfrm>
          <a:off x="10426700" y="167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58193</xdr:rowOff>
    </xdr:from>
    <xdr:ext cx="534377" cy="259045"/>
    <xdr:sp macro="" textlink="">
      <xdr:nvSpPr>
        <xdr:cNvPr id="478" name="普通建設事業費 （ うち更新整備　）該当値テキスト"/>
        <xdr:cNvSpPr txBox="1"/>
      </xdr:nvSpPr>
      <xdr:spPr>
        <a:xfrm>
          <a:off x="10528300" y="1668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72661</xdr:rowOff>
    </xdr:from>
    <xdr:to>
      <xdr:col>50</xdr:col>
      <xdr:colOff>165100</xdr:colOff>
      <xdr:row>98</xdr:row>
      <xdr:rowOff>2811</xdr:rowOff>
    </xdr:to>
    <xdr:sp macro="" textlink="">
      <xdr:nvSpPr>
        <xdr:cNvPr id="479" name="楕円 478"/>
        <xdr:cNvSpPr/>
      </xdr:nvSpPr>
      <xdr:spPr>
        <a:xfrm>
          <a:off x="9588500" y="167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165388</xdr:rowOff>
    </xdr:from>
    <xdr:ext cx="534377" cy="259045"/>
    <xdr:sp macro="" textlink="">
      <xdr:nvSpPr>
        <xdr:cNvPr id="480" name="テキスト ボックス 479"/>
        <xdr:cNvSpPr txBox="1"/>
      </xdr:nvSpPr>
      <xdr:spPr>
        <a:xfrm>
          <a:off x="9372111" y="167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129389</xdr:rowOff>
    </xdr:from>
    <xdr:to>
      <xdr:col>46</xdr:col>
      <xdr:colOff>38100</xdr:colOff>
      <xdr:row>98</xdr:row>
      <xdr:rowOff>59539</xdr:rowOff>
    </xdr:to>
    <xdr:sp macro="" textlink="">
      <xdr:nvSpPr>
        <xdr:cNvPr id="481" name="楕円 480"/>
        <xdr:cNvSpPr/>
      </xdr:nvSpPr>
      <xdr:spPr>
        <a:xfrm>
          <a:off x="8699500" y="167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50666</xdr:rowOff>
    </xdr:from>
    <xdr:ext cx="534377" cy="259045"/>
    <xdr:sp macro="" textlink="">
      <xdr:nvSpPr>
        <xdr:cNvPr id="482" name="テキスト ボックス 481"/>
        <xdr:cNvSpPr txBox="1"/>
      </xdr:nvSpPr>
      <xdr:spPr>
        <a:xfrm>
          <a:off x="8483111" y="168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79719</xdr:rowOff>
    </xdr:from>
    <xdr:to>
      <xdr:col>41</xdr:col>
      <xdr:colOff>101600</xdr:colOff>
      <xdr:row>96</xdr:row>
      <xdr:rowOff>9869</xdr:rowOff>
    </xdr:to>
    <xdr:sp macro="" textlink="">
      <xdr:nvSpPr>
        <xdr:cNvPr id="483" name="楕円 482"/>
        <xdr:cNvSpPr/>
      </xdr:nvSpPr>
      <xdr:spPr>
        <a:xfrm>
          <a:off x="7810500" y="163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26396</xdr:rowOff>
    </xdr:from>
    <xdr:ext cx="534377" cy="259045"/>
    <xdr:sp macro="" textlink="">
      <xdr:nvSpPr>
        <xdr:cNvPr id="484" name="テキスト ボックス 483"/>
        <xdr:cNvSpPr txBox="1"/>
      </xdr:nvSpPr>
      <xdr:spPr>
        <a:xfrm>
          <a:off x="7594111" y="161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160361</xdr:rowOff>
    </xdr:from>
    <xdr:to>
      <xdr:col>36</xdr:col>
      <xdr:colOff>165100</xdr:colOff>
      <xdr:row>97</xdr:row>
      <xdr:rowOff>90511</xdr:rowOff>
    </xdr:to>
    <xdr:sp macro="" textlink="">
      <xdr:nvSpPr>
        <xdr:cNvPr id="485" name="楕円 484"/>
        <xdr:cNvSpPr/>
      </xdr:nvSpPr>
      <xdr:spPr>
        <a:xfrm>
          <a:off x="6921500" y="166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107038</xdr:rowOff>
    </xdr:from>
    <xdr:ext cx="534377" cy="259045"/>
    <xdr:sp macro="" textlink="">
      <xdr:nvSpPr>
        <xdr:cNvPr id="486" name="テキスト ボックス 485"/>
        <xdr:cNvSpPr txBox="1"/>
      </xdr:nvSpPr>
      <xdr:spPr>
        <a:xfrm>
          <a:off x="6705111" y="163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19380</xdr:rowOff>
    </xdr:from>
    <xdr:to>
      <xdr:col>85</xdr:col>
      <xdr:colOff>127000</xdr:colOff>
      <xdr:row>39</xdr:row>
      <xdr:rowOff>44450</xdr:rowOff>
    </xdr:to>
    <xdr:cxnSp macro="">
      <xdr:nvCxnSpPr>
        <xdr:cNvPr id="515" name="直線コネクタ 514"/>
        <xdr:cNvCxnSpPr/>
      </xdr:nvCxnSpPr>
      <xdr:spPr>
        <a:xfrm flipV="1">
          <a:off x="15481300" y="670593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27" name="フローチャート: 判断 526"/>
        <xdr:cNvSpPr/>
      </xdr:nvSpPr>
      <xdr:spPr>
        <a:xfrm>
          <a:off x="12763500" y="66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83354</xdr:rowOff>
    </xdr:from>
    <xdr:ext cx="378565" cy="259045"/>
    <xdr:sp macro="" textlink="">
      <xdr:nvSpPr>
        <xdr:cNvPr id="528" name="テキスト ボックス 527"/>
        <xdr:cNvSpPr txBox="1"/>
      </xdr:nvSpPr>
      <xdr:spPr>
        <a:xfrm>
          <a:off x="12625017" y="64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140030</xdr:rowOff>
    </xdr:from>
    <xdr:to>
      <xdr:col>85</xdr:col>
      <xdr:colOff>177800</xdr:colOff>
      <xdr:row>39</xdr:row>
      <xdr:rowOff>70180</xdr:rowOff>
    </xdr:to>
    <xdr:sp macro="" textlink="">
      <xdr:nvSpPr>
        <xdr:cNvPr id="534" name="楕円 533"/>
        <xdr:cNvSpPr/>
      </xdr:nvSpPr>
      <xdr:spPr>
        <a:xfrm>
          <a:off x="162687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54957</xdr:rowOff>
    </xdr:from>
    <xdr:ext cx="378565" cy="259045"/>
    <xdr:sp macro="" textlink="">
      <xdr:nvSpPr>
        <xdr:cNvPr id="535" name="災害復旧事業費該当値テキスト"/>
        <xdr:cNvSpPr txBox="1"/>
      </xdr:nvSpPr>
      <xdr:spPr>
        <a:xfrm>
          <a:off x="16370300" y="65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87942</xdr:rowOff>
    </xdr:from>
    <xdr:to>
      <xdr:col>85</xdr:col>
      <xdr:colOff>127000</xdr:colOff>
      <xdr:row>76</xdr:row>
      <xdr:rowOff>91484</xdr:rowOff>
    </xdr:to>
    <xdr:cxnSp macro="">
      <xdr:nvCxnSpPr>
        <xdr:cNvPr id="621" name="直線コネクタ 620"/>
        <xdr:cNvCxnSpPr/>
      </xdr:nvCxnSpPr>
      <xdr:spPr>
        <a:xfrm flipV="1">
          <a:off x="15481300" y="13118142"/>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91484</xdr:rowOff>
    </xdr:from>
    <xdr:to>
      <xdr:col>81</xdr:col>
      <xdr:colOff>50800</xdr:colOff>
      <xdr:row>76</xdr:row>
      <xdr:rowOff>115660</xdr:rowOff>
    </xdr:to>
    <xdr:cxnSp macro="">
      <xdr:nvCxnSpPr>
        <xdr:cNvPr id="624" name="直線コネクタ 623"/>
        <xdr:cNvCxnSpPr/>
      </xdr:nvCxnSpPr>
      <xdr:spPr>
        <a:xfrm flipV="1">
          <a:off x="14592300" y="13121684"/>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88664</xdr:rowOff>
    </xdr:from>
    <xdr:to>
      <xdr:col>76</xdr:col>
      <xdr:colOff>114300</xdr:colOff>
      <xdr:row>76</xdr:row>
      <xdr:rowOff>115660</xdr:rowOff>
    </xdr:to>
    <xdr:cxnSp macro="">
      <xdr:nvCxnSpPr>
        <xdr:cNvPr id="627" name="直線コネクタ 626"/>
        <xdr:cNvCxnSpPr/>
      </xdr:nvCxnSpPr>
      <xdr:spPr>
        <a:xfrm>
          <a:off x="13703300" y="13118864"/>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44278</xdr:rowOff>
    </xdr:from>
    <xdr:to>
      <xdr:col>71</xdr:col>
      <xdr:colOff>177800</xdr:colOff>
      <xdr:row>76</xdr:row>
      <xdr:rowOff>88664</xdr:rowOff>
    </xdr:to>
    <xdr:cxnSp macro="">
      <xdr:nvCxnSpPr>
        <xdr:cNvPr id="630" name="直線コネクタ 629"/>
        <xdr:cNvCxnSpPr/>
      </xdr:nvCxnSpPr>
      <xdr:spPr>
        <a:xfrm>
          <a:off x="12814300" y="13074478"/>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61030</xdr:rowOff>
    </xdr:from>
    <xdr:to>
      <xdr:col>67</xdr:col>
      <xdr:colOff>101600</xdr:colOff>
      <xdr:row>75</xdr:row>
      <xdr:rowOff>162629</xdr:rowOff>
    </xdr:to>
    <xdr:sp macro="" textlink="">
      <xdr:nvSpPr>
        <xdr:cNvPr id="633" name="フローチャート: 判断 632"/>
        <xdr:cNvSpPr/>
      </xdr:nvSpPr>
      <xdr:spPr>
        <a:xfrm>
          <a:off x="12763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7707</xdr:rowOff>
    </xdr:from>
    <xdr:ext cx="534377" cy="259045"/>
    <xdr:sp macro="" textlink="">
      <xdr:nvSpPr>
        <xdr:cNvPr id="634" name="テキスト ボックス 633"/>
        <xdr:cNvSpPr txBox="1"/>
      </xdr:nvSpPr>
      <xdr:spPr>
        <a:xfrm>
          <a:off x="12547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37142</xdr:rowOff>
    </xdr:from>
    <xdr:to>
      <xdr:col>85</xdr:col>
      <xdr:colOff>177800</xdr:colOff>
      <xdr:row>76</xdr:row>
      <xdr:rowOff>138742</xdr:rowOff>
    </xdr:to>
    <xdr:sp macro="" textlink="">
      <xdr:nvSpPr>
        <xdr:cNvPr id="640" name="楕円 639"/>
        <xdr:cNvSpPr/>
      </xdr:nvSpPr>
      <xdr:spPr>
        <a:xfrm>
          <a:off x="16268700" y="130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15569</xdr:rowOff>
    </xdr:from>
    <xdr:ext cx="534377" cy="259045"/>
    <xdr:sp macro="" textlink="">
      <xdr:nvSpPr>
        <xdr:cNvPr id="641" name="公債費該当値テキスト"/>
        <xdr:cNvSpPr txBox="1"/>
      </xdr:nvSpPr>
      <xdr:spPr>
        <a:xfrm>
          <a:off x="16370300" y="130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40684</xdr:rowOff>
    </xdr:from>
    <xdr:to>
      <xdr:col>81</xdr:col>
      <xdr:colOff>101600</xdr:colOff>
      <xdr:row>76</xdr:row>
      <xdr:rowOff>142284</xdr:rowOff>
    </xdr:to>
    <xdr:sp macro="" textlink="">
      <xdr:nvSpPr>
        <xdr:cNvPr id="642" name="楕円 641"/>
        <xdr:cNvSpPr/>
      </xdr:nvSpPr>
      <xdr:spPr>
        <a:xfrm>
          <a:off x="15430500" y="130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133411</xdr:rowOff>
    </xdr:from>
    <xdr:ext cx="534377" cy="259045"/>
    <xdr:sp macro="" textlink="">
      <xdr:nvSpPr>
        <xdr:cNvPr id="643" name="テキスト ボックス 642"/>
        <xdr:cNvSpPr txBox="1"/>
      </xdr:nvSpPr>
      <xdr:spPr>
        <a:xfrm>
          <a:off x="15214111" y="13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64860</xdr:rowOff>
    </xdr:from>
    <xdr:to>
      <xdr:col>76</xdr:col>
      <xdr:colOff>165100</xdr:colOff>
      <xdr:row>76</xdr:row>
      <xdr:rowOff>166460</xdr:rowOff>
    </xdr:to>
    <xdr:sp macro="" textlink="">
      <xdr:nvSpPr>
        <xdr:cNvPr id="644" name="楕円 643"/>
        <xdr:cNvSpPr/>
      </xdr:nvSpPr>
      <xdr:spPr>
        <a:xfrm>
          <a:off x="14541500" y="130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157587</xdr:rowOff>
    </xdr:from>
    <xdr:ext cx="534377" cy="259045"/>
    <xdr:sp macro="" textlink="">
      <xdr:nvSpPr>
        <xdr:cNvPr id="645" name="テキスト ボックス 644"/>
        <xdr:cNvSpPr txBox="1"/>
      </xdr:nvSpPr>
      <xdr:spPr>
        <a:xfrm>
          <a:off x="14325111" y="13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37864</xdr:rowOff>
    </xdr:from>
    <xdr:to>
      <xdr:col>72</xdr:col>
      <xdr:colOff>38100</xdr:colOff>
      <xdr:row>76</xdr:row>
      <xdr:rowOff>139464</xdr:rowOff>
    </xdr:to>
    <xdr:sp macro="" textlink="">
      <xdr:nvSpPr>
        <xdr:cNvPr id="646" name="楕円 645"/>
        <xdr:cNvSpPr/>
      </xdr:nvSpPr>
      <xdr:spPr>
        <a:xfrm>
          <a:off x="13652500" y="130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130591</xdr:rowOff>
    </xdr:from>
    <xdr:ext cx="534377" cy="259045"/>
    <xdr:sp macro="" textlink="">
      <xdr:nvSpPr>
        <xdr:cNvPr id="647" name="テキスト ボックス 646"/>
        <xdr:cNvSpPr txBox="1"/>
      </xdr:nvSpPr>
      <xdr:spPr>
        <a:xfrm>
          <a:off x="13436111" y="131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164928</xdr:rowOff>
    </xdr:from>
    <xdr:to>
      <xdr:col>67</xdr:col>
      <xdr:colOff>101600</xdr:colOff>
      <xdr:row>76</xdr:row>
      <xdr:rowOff>95078</xdr:rowOff>
    </xdr:to>
    <xdr:sp macro="" textlink="">
      <xdr:nvSpPr>
        <xdr:cNvPr id="648" name="楕円 647"/>
        <xdr:cNvSpPr/>
      </xdr:nvSpPr>
      <xdr:spPr>
        <a:xfrm>
          <a:off x="12763500" y="13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86205</xdr:rowOff>
    </xdr:from>
    <xdr:ext cx="534377" cy="259045"/>
    <xdr:sp macro="" textlink="">
      <xdr:nvSpPr>
        <xdr:cNvPr id="649" name="テキスト ボックス 648"/>
        <xdr:cNvSpPr txBox="1"/>
      </xdr:nvSpPr>
      <xdr:spPr>
        <a:xfrm>
          <a:off x="12547111" y="131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93909</xdr:rowOff>
    </xdr:from>
    <xdr:to>
      <xdr:col>85</xdr:col>
      <xdr:colOff>127000</xdr:colOff>
      <xdr:row>98</xdr:row>
      <xdr:rowOff>107417</xdr:rowOff>
    </xdr:to>
    <xdr:cxnSp macro="">
      <xdr:nvCxnSpPr>
        <xdr:cNvPr id="676" name="直線コネクタ 675"/>
        <xdr:cNvCxnSpPr/>
      </xdr:nvCxnSpPr>
      <xdr:spPr>
        <a:xfrm flipV="1">
          <a:off x="15481300" y="16896009"/>
          <a:ext cx="8382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107314</xdr:rowOff>
    </xdr:from>
    <xdr:to>
      <xdr:col>81</xdr:col>
      <xdr:colOff>50800</xdr:colOff>
      <xdr:row>98</xdr:row>
      <xdr:rowOff>107417</xdr:rowOff>
    </xdr:to>
    <xdr:cxnSp macro="">
      <xdr:nvCxnSpPr>
        <xdr:cNvPr id="679" name="直線コネクタ 678"/>
        <xdr:cNvCxnSpPr/>
      </xdr:nvCxnSpPr>
      <xdr:spPr>
        <a:xfrm>
          <a:off x="14592300" y="16909414"/>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107314</xdr:rowOff>
    </xdr:from>
    <xdr:to>
      <xdr:col>76</xdr:col>
      <xdr:colOff>114300</xdr:colOff>
      <xdr:row>98</xdr:row>
      <xdr:rowOff>114804</xdr:rowOff>
    </xdr:to>
    <xdr:cxnSp macro="">
      <xdr:nvCxnSpPr>
        <xdr:cNvPr id="682" name="直線コネクタ 681"/>
        <xdr:cNvCxnSpPr/>
      </xdr:nvCxnSpPr>
      <xdr:spPr>
        <a:xfrm flipV="1">
          <a:off x="13703300" y="16909414"/>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114804</xdr:rowOff>
    </xdr:from>
    <xdr:to>
      <xdr:col>71</xdr:col>
      <xdr:colOff>177800</xdr:colOff>
      <xdr:row>98</xdr:row>
      <xdr:rowOff>119247</xdr:rowOff>
    </xdr:to>
    <xdr:cxnSp macro="">
      <xdr:nvCxnSpPr>
        <xdr:cNvPr id="685" name="直線コネクタ 684"/>
        <xdr:cNvCxnSpPr/>
      </xdr:nvCxnSpPr>
      <xdr:spPr>
        <a:xfrm flipV="1">
          <a:off x="12814300" y="1691690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72118</xdr:rowOff>
    </xdr:from>
    <xdr:to>
      <xdr:col>67</xdr:col>
      <xdr:colOff>101600</xdr:colOff>
      <xdr:row>99</xdr:row>
      <xdr:rowOff>2268</xdr:rowOff>
    </xdr:to>
    <xdr:sp macro="" textlink="">
      <xdr:nvSpPr>
        <xdr:cNvPr id="688" name="フローチャート: 判断 687"/>
        <xdr:cNvSpPr/>
      </xdr:nvSpPr>
      <xdr:spPr>
        <a:xfrm>
          <a:off x="12763500" y="168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164845</xdr:rowOff>
    </xdr:from>
    <xdr:ext cx="469744" cy="259045"/>
    <xdr:sp macro="" textlink="">
      <xdr:nvSpPr>
        <xdr:cNvPr id="689" name="テキスト ボックス 688"/>
        <xdr:cNvSpPr txBox="1"/>
      </xdr:nvSpPr>
      <xdr:spPr>
        <a:xfrm>
          <a:off x="12579428" y="169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43109</xdr:rowOff>
    </xdr:from>
    <xdr:to>
      <xdr:col>85</xdr:col>
      <xdr:colOff>177800</xdr:colOff>
      <xdr:row>98</xdr:row>
      <xdr:rowOff>144709</xdr:rowOff>
    </xdr:to>
    <xdr:sp macro="" textlink="">
      <xdr:nvSpPr>
        <xdr:cNvPr id="695" name="楕円 694"/>
        <xdr:cNvSpPr/>
      </xdr:nvSpPr>
      <xdr:spPr>
        <a:xfrm>
          <a:off x="16268700" y="168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2486</xdr:rowOff>
    </xdr:from>
    <xdr:ext cx="534377" cy="259045"/>
    <xdr:sp macro="" textlink="">
      <xdr:nvSpPr>
        <xdr:cNvPr id="696" name="積立金該当値テキスト"/>
        <xdr:cNvSpPr txBox="1"/>
      </xdr:nvSpPr>
      <xdr:spPr>
        <a:xfrm>
          <a:off x="16370300" y="1663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56617</xdr:rowOff>
    </xdr:from>
    <xdr:to>
      <xdr:col>81</xdr:col>
      <xdr:colOff>101600</xdr:colOff>
      <xdr:row>98</xdr:row>
      <xdr:rowOff>158217</xdr:rowOff>
    </xdr:to>
    <xdr:sp macro="" textlink="">
      <xdr:nvSpPr>
        <xdr:cNvPr id="697" name="楕円 696"/>
        <xdr:cNvSpPr/>
      </xdr:nvSpPr>
      <xdr:spPr>
        <a:xfrm>
          <a:off x="15430500" y="168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3294</xdr:rowOff>
    </xdr:from>
    <xdr:ext cx="534377" cy="259045"/>
    <xdr:sp macro="" textlink="">
      <xdr:nvSpPr>
        <xdr:cNvPr id="698" name="テキスト ボックス 697"/>
        <xdr:cNvSpPr txBox="1"/>
      </xdr:nvSpPr>
      <xdr:spPr>
        <a:xfrm>
          <a:off x="15214111" y="166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56514</xdr:rowOff>
    </xdr:from>
    <xdr:to>
      <xdr:col>76</xdr:col>
      <xdr:colOff>165100</xdr:colOff>
      <xdr:row>98</xdr:row>
      <xdr:rowOff>158114</xdr:rowOff>
    </xdr:to>
    <xdr:sp macro="" textlink="">
      <xdr:nvSpPr>
        <xdr:cNvPr id="699" name="楕円 698"/>
        <xdr:cNvSpPr/>
      </xdr:nvSpPr>
      <xdr:spPr>
        <a:xfrm>
          <a:off x="14541500" y="168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3191</xdr:rowOff>
    </xdr:from>
    <xdr:ext cx="534377" cy="259045"/>
    <xdr:sp macro="" textlink="">
      <xdr:nvSpPr>
        <xdr:cNvPr id="700" name="テキスト ボックス 699"/>
        <xdr:cNvSpPr txBox="1"/>
      </xdr:nvSpPr>
      <xdr:spPr>
        <a:xfrm>
          <a:off x="14325111" y="166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64004</xdr:rowOff>
    </xdr:from>
    <xdr:to>
      <xdr:col>72</xdr:col>
      <xdr:colOff>38100</xdr:colOff>
      <xdr:row>98</xdr:row>
      <xdr:rowOff>165604</xdr:rowOff>
    </xdr:to>
    <xdr:sp macro="" textlink="">
      <xdr:nvSpPr>
        <xdr:cNvPr id="701" name="楕円 700"/>
        <xdr:cNvSpPr/>
      </xdr:nvSpPr>
      <xdr:spPr>
        <a:xfrm>
          <a:off x="13652500" y="168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156731</xdr:rowOff>
    </xdr:from>
    <xdr:ext cx="534377" cy="259045"/>
    <xdr:sp macro="" textlink="">
      <xdr:nvSpPr>
        <xdr:cNvPr id="702" name="テキスト ボックス 701"/>
        <xdr:cNvSpPr txBox="1"/>
      </xdr:nvSpPr>
      <xdr:spPr>
        <a:xfrm>
          <a:off x="13436111" y="169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68447</xdr:rowOff>
    </xdr:from>
    <xdr:to>
      <xdr:col>67</xdr:col>
      <xdr:colOff>101600</xdr:colOff>
      <xdr:row>98</xdr:row>
      <xdr:rowOff>170047</xdr:rowOff>
    </xdr:to>
    <xdr:sp macro="" textlink="">
      <xdr:nvSpPr>
        <xdr:cNvPr id="703" name="楕円 702"/>
        <xdr:cNvSpPr/>
      </xdr:nvSpPr>
      <xdr:spPr>
        <a:xfrm>
          <a:off x="12763500" y="16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15124</xdr:rowOff>
    </xdr:from>
    <xdr:ext cx="469744" cy="259045"/>
    <xdr:sp macro="" textlink="">
      <xdr:nvSpPr>
        <xdr:cNvPr id="704" name="テキスト ボックス 703"/>
        <xdr:cNvSpPr txBox="1"/>
      </xdr:nvSpPr>
      <xdr:spPr>
        <a:xfrm>
          <a:off x="12579428" y="166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20371</xdr:rowOff>
    </xdr:from>
    <xdr:to>
      <xdr:col>116</xdr:col>
      <xdr:colOff>63500</xdr:colOff>
      <xdr:row>39</xdr:row>
      <xdr:rowOff>27610</xdr:rowOff>
    </xdr:to>
    <xdr:cxnSp macro="">
      <xdr:nvCxnSpPr>
        <xdr:cNvPr id="733" name="直線コネクタ 732"/>
        <xdr:cNvCxnSpPr/>
      </xdr:nvCxnSpPr>
      <xdr:spPr>
        <a:xfrm>
          <a:off x="21323300" y="670692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134747</xdr:rowOff>
    </xdr:from>
    <xdr:to>
      <xdr:col>111</xdr:col>
      <xdr:colOff>177800</xdr:colOff>
      <xdr:row>39</xdr:row>
      <xdr:rowOff>20371</xdr:rowOff>
    </xdr:to>
    <xdr:cxnSp macro="">
      <xdr:nvCxnSpPr>
        <xdr:cNvPr id="736" name="直線コネクタ 735"/>
        <xdr:cNvCxnSpPr/>
      </xdr:nvCxnSpPr>
      <xdr:spPr>
        <a:xfrm>
          <a:off x="20434300" y="6478397"/>
          <a:ext cx="889000" cy="2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134747</xdr:rowOff>
    </xdr:from>
    <xdr:to>
      <xdr:col>107</xdr:col>
      <xdr:colOff>50800</xdr:colOff>
      <xdr:row>38</xdr:row>
      <xdr:rowOff>28524</xdr:rowOff>
    </xdr:to>
    <xdr:cxnSp macro="">
      <xdr:nvCxnSpPr>
        <xdr:cNvPr id="739" name="直線コネクタ 738"/>
        <xdr:cNvCxnSpPr/>
      </xdr:nvCxnSpPr>
      <xdr:spPr>
        <a:xfrm flipV="1">
          <a:off x="19545300" y="6478397"/>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28524</xdr:rowOff>
    </xdr:from>
    <xdr:to>
      <xdr:col>102</xdr:col>
      <xdr:colOff>114300</xdr:colOff>
      <xdr:row>38</xdr:row>
      <xdr:rowOff>156616</xdr:rowOff>
    </xdr:to>
    <xdr:cxnSp macro="">
      <xdr:nvCxnSpPr>
        <xdr:cNvPr id="742" name="直線コネクタ 741"/>
        <xdr:cNvCxnSpPr/>
      </xdr:nvCxnSpPr>
      <xdr:spPr>
        <a:xfrm flipV="1">
          <a:off x="18656300" y="6543624"/>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28236</xdr:rowOff>
    </xdr:from>
    <xdr:ext cx="378565" cy="259045"/>
    <xdr:sp macro="" textlink="">
      <xdr:nvSpPr>
        <xdr:cNvPr id="744" name="テキスト ボックス 743"/>
        <xdr:cNvSpPr txBox="1"/>
      </xdr:nvSpPr>
      <xdr:spPr>
        <a:xfrm>
          <a:off x="19356017" y="671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19253</xdr:rowOff>
    </xdr:from>
    <xdr:to>
      <xdr:col>98</xdr:col>
      <xdr:colOff>38100</xdr:colOff>
      <xdr:row>38</xdr:row>
      <xdr:rowOff>120853</xdr:rowOff>
    </xdr:to>
    <xdr:sp macro="" textlink="">
      <xdr:nvSpPr>
        <xdr:cNvPr id="745" name="フローチャート: 判断 744"/>
        <xdr:cNvSpPr/>
      </xdr:nvSpPr>
      <xdr:spPr>
        <a:xfrm>
          <a:off x="18605500" y="65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137380</xdr:rowOff>
    </xdr:from>
    <xdr:ext cx="469744" cy="259045"/>
    <xdr:sp macro="" textlink="">
      <xdr:nvSpPr>
        <xdr:cNvPr id="746" name="テキスト ボックス 745"/>
        <xdr:cNvSpPr txBox="1"/>
      </xdr:nvSpPr>
      <xdr:spPr>
        <a:xfrm>
          <a:off x="18421428" y="63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148260</xdr:rowOff>
    </xdr:from>
    <xdr:to>
      <xdr:col>116</xdr:col>
      <xdr:colOff>114300</xdr:colOff>
      <xdr:row>39</xdr:row>
      <xdr:rowOff>78410</xdr:rowOff>
    </xdr:to>
    <xdr:sp macro="" textlink="">
      <xdr:nvSpPr>
        <xdr:cNvPr id="752" name="楕円 751"/>
        <xdr:cNvSpPr/>
      </xdr:nvSpPr>
      <xdr:spPr>
        <a:xfrm>
          <a:off x="221107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68165</xdr:rowOff>
    </xdr:from>
    <xdr:ext cx="378565" cy="259045"/>
    <xdr:sp macro="" textlink="">
      <xdr:nvSpPr>
        <xdr:cNvPr id="753" name="投資及び出資金該当値テキスト"/>
        <xdr:cNvSpPr txBox="1"/>
      </xdr:nvSpPr>
      <xdr:spPr>
        <a:xfrm>
          <a:off x="22212300" y="65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141021</xdr:rowOff>
    </xdr:from>
    <xdr:to>
      <xdr:col>112</xdr:col>
      <xdr:colOff>38100</xdr:colOff>
      <xdr:row>39</xdr:row>
      <xdr:rowOff>71171</xdr:rowOff>
    </xdr:to>
    <xdr:sp macro="" textlink="">
      <xdr:nvSpPr>
        <xdr:cNvPr id="754" name="楕円 753"/>
        <xdr:cNvSpPr/>
      </xdr:nvSpPr>
      <xdr:spPr>
        <a:xfrm>
          <a:off x="21272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62298</xdr:rowOff>
    </xdr:from>
    <xdr:ext cx="378565" cy="259045"/>
    <xdr:sp macro="" textlink="">
      <xdr:nvSpPr>
        <xdr:cNvPr id="755" name="テキスト ボックス 754"/>
        <xdr:cNvSpPr txBox="1"/>
      </xdr:nvSpPr>
      <xdr:spPr>
        <a:xfrm>
          <a:off x="21134017" y="6748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83947</xdr:rowOff>
    </xdr:from>
    <xdr:to>
      <xdr:col>107</xdr:col>
      <xdr:colOff>101600</xdr:colOff>
      <xdr:row>38</xdr:row>
      <xdr:rowOff>14097</xdr:rowOff>
    </xdr:to>
    <xdr:sp macro="" textlink="">
      <xdr:nvSpPr>
        <xdr:cNvPr id="756" name="楕円 755"/>
        <xdr:cNvSpPr/>
      </xdr:nvSpPr>
      <xdr:spPr>
        <a:xfrm>
          <a:off x="20383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30624</xdr:rowOff>
    </xdr:from>
    <xdr:ext cx="469744" cy="259045"/>
    <xdr:sp macro="" textlink="">
      <xdr:nvSpPr>
        <xdr:cNvPr id="757" name="テキスト ボックス 756"/>
        <xdr:cNvSpPr txBox="1"/>
      </xdr:nvSpPr>
      <xdr:spPr>
        <a:xfrm>
          <a:off x="20199428" y="62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149174</xdr:rowOff>
    </xdr:from>
    <xdr:to>
      <xdr:col>102</xdr:col>
      <xdr:colOff>165100</xdr:colOff>
      <xdr:row>38</xdr:row>
      <xdr:rowOff>79324</xdr:rowOff>
    </xdr:to>
    <xdr:sp macro="" textlink="">
      <xdr:nvSpPr>
        <xdr:cNvPr id="758" name="楕円 757"/>
        <xdr:cNvSpPr/>
      </xdr:nvSpPr>
      <xdr:spPr>
        <a:xfrm>
          <a:off x="19494500" y="64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95851</xdr:rowOff>
    </xdr:from>
    <xdr:ext cx="469744" cy="259045"/>
    <xdr:sp macro="" textlink="">
      <xdr:nvSpPr>
        <xdr:cNvPr id="759" name="テキスト ボックス 758"/>
        <xdr:cNvSpPr txBox="1"/>
      </xdr:nvSpPr>
      <xdr:spPr>
        <a:xfrm>
          <a:off x="19310428" y="62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105816</xdr:rowOff>
    </xdr:from>
    <xdr:to>
      <xdr:col>98</xdr:col>
      <xdr:colOff>38100</xdr:colOff>
      <xdr:row>39</xdr:row>
      <xdr:rowOff>35966</xdr:rowOff>
    </xdr:to>
    <xdr:sp macro="" textlink="">
      <xdr:nvSpPr>
        <xdr:cNvPr id="760" name="楕円 759"/>
        <xdr:cNvSpPr/>
      </xdr:nvSpPr>
      <xdr:spPr>
        <a:xfrm>
          <a:off x="18605500" y="66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27093</xdr:rowOff>
    </xdr:from>
    <xdr:ext cx="378565" cy="259045"/>
    <xdr:sp macro="" textlink="">
      <xdr:nvSpPr>
        <xdr:cNvPr id="761" name="テキスト ボックス 760"/>
        <xdr:cNvSpPr txBox="1"/>
      </xdr:nvSpPr>
      <xdr:spPr>
        <a:xfrm>
          <a:off x="18467017" y="671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9333</xdr:rowOff>
    </xdr:from>
    <xdr:to>
      <xdr:col>116</xdr:col>
      <xdr:colOff>63500</xdr:colOff>
      <xdr:row>59</xdr:row>
      <xdr:rowOff>9463</xdr:rowOff>
    </xdr:to>
    <xdr:cxnSp macro="">
      <xdr:nvCxnSpPr>
        <xdr:cNvPr id="792" name="直線コネクタ 791"/>
        <xdr:cNvCxnSpPr/>
      </xdr:nvCxnSpPr>
      <xdr:spPr>
        <a:xfrm>
          <a:off x="21323300" y="10124883"/>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9104</xdr:rowOff>
    </xdr:from>
    <xdr:to>
      <xdr:col>111</xdr:col>
      <xdr:colOff>177800</xdr:colOff>
      <xdr:row>59</xdr:row>
      <xdr:rowOff>9333</xdr:rowOff>
    </xdr:to>
    <xdr:cxnSp macro="">
      <xdr:nvCxnSpPr>
        <xdr:cNvPr id="795" name="直線コネクタ 794"/>
        <xdr:cNvCxnSpPr/>
      </xdr:nvCxnSpPr>
      <xdr:spPr>
        <a:xfrm>
          <a:off x="20434300" y="101246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9104</xdr:rowOff>
    </xdr:from>
    <xdr:to>
      <xdr:col>107</xdr:col>
      <xdr:colOff>50800</xdr:colOff>
      <xdr:row>59</xdr:row>
      <xdr:rowOff>9300</xdr:rowOff>
    </xdr:to>
    <xdr:cxnSp macro="">
      <xdr:nvCxnSpPr>
        <xdr:cNvPr id="798" name="直線コネクタ 797"/>
        <xdr:cNvCxnSpPr/>
      </xdr:nvCxnSpPr>
      <xdr:spPr>
        <a:xfrm flipV="1">
          <a:off x="19545300" y="101246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168504</xdr:rowOff>
    </xdr:from>
    <xdr:to>
      <xdr:col>102</xdr:col>
      <xdr:colOff>114300</xdr:colOff>
      <xdr:row>59</xdr:row>
      <xdr:rowOff>9300</xdr:rowOff>
    </xdr:to>
    <xdr:cxnSp macro="">
      <xdr:nvCxnSpPr>
        <xdr:cNvPr id="801" name="直線コネクタ 800"/>
        <xdr:cNvCxnSpPr/>
      </xdr:nvCxnSpPr>
      <xdr:spPr>
        <a:xfrm>
          <a:off x="18656300" y="1011260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103432</xdr:rowOff>
    </xdr:from>
    <xdr:to>
      <xdr:col>98</xdr:col>
      <xdr:colOff>38100</xdr:colOff>
      <xdr:row>59</xdr:row>
      <xdr:rowOff>33582</xdr:rowOff>
    </xdr:to>
    <xdr:sp macro="" textlink="">
      <xdr:nvSpPr>
        <xdr:cNvPr id="804" name="フローチャート: 判断 803"/>
        <xdr:cNvSpPr/>
      </xdr:nvSpPr>
      <xdr:spPr>
        <a:xfrm>
          <a:off x="18605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50109</xdr:rowOff>
    </xdr:from>
    <xdr:ext cx="469744" cy="259045"/>
    <xdr:sp macro="" textlink="">
      <xdr:nvSpPr>
        <xdr:cNvPr id="805" name="テキスト ボックス 804"/>
        <xdr:cNvSpPr txBox="1"/>
      </xdr:nvSpPr>
      <xdr:spPr>
        <a:xfrm>
          <a:off x="18421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130113</xdr:rowOff>
    </xdr:from>
    <xdr:to>
      <xdr:col>116</xdr:col>
      <xdr:colOff>114300</xdr:colOff>
      <xdr:row>59</xdr:row>
      <xdr:rowOff>60263</xdr:rowOff>
    </xdr:to>
    <xdr:sp macro="" textlink="">
      <xdr:nvSpPr>
        <xdr:cNvPr id="811" name="楕円 810"/>
        <xdr:cNvSpPr/>
      </xdr:nvSpPr>
      <xdr:spPr>
        <a:xfrm>
          <a:off x="22110700" y="10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73564</xdr:rowOff>
    </xdr:from>
    <xdr:ext cx="469744" cy="259045"/>
    <xdr:sp macro="" textlink="">
      <xdr:nvSpPr>
        <xdr:cNvPr id="812" name="貸付金該当値テキスト"/>
        <xdr:cNvSpPr txBox="1"/>
      </xdr:nvSpPr>
      <xdr:spPr>
        <a:xfrm>
          <a:off x="22212300" y="1001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129983</xdr:rowOff>
    </xdr:from>
    <xdr:to>
      <xdr:col>112</xdr:col>
      <xdr:colOff>38100</xdr:colOff>
      <xdr:row>59</xdr:row>
      <xdr:rowOff>60133</xdr:rowOff>
    </xdr:to>
    <xdr:sp macro="" textlink="">
      <xdr:nvSpPr>
        <xdr:cNvPr id="813" name="楕円 812"/>
        <xdr:cNvSpPr/>
      </xdr:nvSpPr>
      <xdr:spPr>
        <a:xfrm>
          <a:off x="212725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51260</xdr:rowOff>
    </xdr:from>
    <xdr:ext cx="469744" cy="259045"/>
    <xdr:sp macro="" textlink="">
      <xdr:nvSpPr>
        <xdr:cNvPr id="814" name="テキスト ボックス 813"/>
        <xdr:cNvSpPr txBox="1"/>
      </xdr:nvSpPr>
      <xdr:spPr>
        <a:xfrm>
          <a:off x="21088428" y="101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129754</xdr:rowOff>
    </xdr:from>
    <xdr:to>
      <xdr:col>107</xdr:col>
      <xdr:colOff>101600</xdr:colOff>
      <xdr:row>59</xdr:row>
      <xdr:rowOff>59904</xdr:rowOff>
    </xdr:to>
    <xdr:sp macro="" textlink="">
      <xdr:nvSpPr>
        <xdr:cNvPr id="815" name="楕円 814"/>
        <xdr:cNvSpPr/>
      </xdr:nvSpPr>
      <xdr:spPr>
        <a:xfrm>
          <a:off x="203835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51031</xdr:rowOff>
    </xdr:from>
    <xdr:ext cx="469744" cy="259045"/>
    <xdr:sp macro="" textlink="">
      <xdr:nvSpPr>
        <xdr:cNvPr id="816" name="テキスト ボックス 815"/>
        <xdr:cNvSpPr txBox="1"/>
      </xdr:nvSpPr>
      <xdr:spPr>
        <a:xfrm>
          <a:off x="20199428" y="101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129950</xdr:rowOff>
    </xdr:from>
    <xdr:to>
      <xdr:col>102</xdr:col>
      <xdr:colOff>165100</xdr:colOff>
      <xdr:row>59</xdr:row>
      <xdr:rowOff>60100</xdr:rowOff>
    </xdr:to>
    <xdr:sp macro="" textlink="">
      <xdr:nvSpPr>
        <xdr:cNvPr id="817" name="楕円 816"/>
        <xdr:cNvSpPr/>
      </xdr:nvSpPr>
      <xdr:spPr>
        <a:xfrm>
          <a:off x="19494500" y="10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51227</xdr:rowOff>
    </xdr:from>
    <xdr:ext cx="469744" cy="259045"/>
    <xdr:sp macro="" textlink="">
      <xdr:nvSpPr>
        <xdr:cNvPr id="818" name="テキスト ボックス 817"/>
        <xdr:cNvSpPr txBox="1"/>
      </xdr:nvSpPr>
      <xdr:spPr>
        <a:xfrm>
          <a:off x="19310428" y="101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117704</xdr:rowOff>
    </xdr:from>
    <xdr:to>
      <xdr:col>98</xdr:col>
      <xdr:colOff>38100</xdr:colOff>
      <xdr:row>59</xdr:row>
      <xdr:rowOff>47854</xdr:rowOff>
    </xdr:to>
    <xdr:sp macro="" textlink="">
      <xdr:nvSpPr>
        <xdr:cNvPr id="819" name="楕円 818"/>
        <xdr:cNvSpPr/>
      </xdr:nvSpPr>
      <xdr:spPr>
        <a:xfrm>
          <a:off x="18605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38981</xdr:rowOff>
    </xdr:from>
    <xdr:ext cx="469744" cy="259045"/>
    <xdr:sp macro="" textlink="">
      <xdr:nvSpPr>
        <xdr:cNvPr id="820" name="テキスト ボックス 819"/>
        <xdr:cNvSpPr txBox="1"/>
      </xdr:nvSpPr>
      <xdr:spPr>
        <a:xfrm>
          <a:off x="18421428"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71740</xdr:rowOff>
    </xdr:from>
    <xdr:to>
      <xdr:col>116</xdr:col>
      <xdr:colOff>63500</xdr:colOff>
      <xdr:row>76</xdr:row>
      <xdr:rowOff>74647</xdr:rowOff>
    </xdr:to>
    <xdr:cxnSp macro="">
      <xdr:nvCxnSpPr>
        <xdr:cNvPr id="852" name="直線コネクタ 851"/>
        <xdr:cNvCxnSpPr/>
      </xdr:nvCxnSpPr>
      <xdr:spPr>
        <a:xfrm flipV="1">
          <a:off x="21323300" y="13101940"/>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40520</xdr:rowOff>
    </xdr:from>
    <xdr:to>
      <xdr:col>111</xdr:col>
      <xdr:colOff>177800</xdr:colOff>
      <xdr:row>76</xdr:row>
      <xdr:rowOff>74647</xdr:rowOff>
    </xdr:to>
    <xdr:cxnSp macro="">
      <xdr:nvCxnSpPr>
        <xdr:cNvPr id="855" name="直線コネクタ 854"/>
        <xdr:cNvCxnSpPr/>
      </xdr:nvCxnSpPr>
      <xdr:spPr>
        <a:xfrm>
          <a:off x="20434300" y="13070720"/>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40520</xdr:rowOff>
    </xdr:from>
    <xdr:to>
      <xdr:col>107</xdr:col>
      <xdr:colOff>50800</xdr:colOff>
      <xdr:row>76</xdr:row>
      <xdr:rowOff>53420</xdr:rowOff>
    </xdr:to>
    <xdr:cxnSp macro="">
      <xdr:nvCxnSpPr>
        <xdr:cNvPr id="858" name="直線コネクタ 857"/>
        <xdr:cNvCxnSpPr/>
      </xdr:nvCxnSpPr>
      <xdr:spPr>
        <a:xfrm flipV="1">
          <a:off x="19545300" y="13070720"/>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28242</xdr:rowOff>
    </xdr:from>
    <xdr:to>
      <xdr:col>102</xdr:col>
      <xdr:colOff>114300</xdr:colOff>
      <xdr:row>76</xdr:row>
      <xdr:rowOff>53420</xdr:rowOff>
    </xdr:to>
    <xdr:cxnSp macro="">
      <xdr:nvCxnSpPr>
        <xdr:cNvPr id="861" name="直線コネクタ 860"/>
        <xdr:cNvCxnSpPr/>
      </xdr:nvCxnSpPr>
      <xdr:spPr>
        <a:xfrm>
          <a:off x="18656300" y="13058442"/>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101636</xdr:rowOff>
    </xdr:from>
    <xdr:to>
      <xdr:col>98</xdr:col>
      <xdr:colOff>38100</xdr:colOff>
      <xdr:row>75</xdr:row>
      <xdr:rowOff>31786</xdr:rowOff>
    </xdr:to>
    <xdr:sp macro="" textlink="">
      <xdr:nvSpPr>
        <xdr:cNvPr id="864" name="フローチャート: 判断 863"/>
        <xdr:cNvSpPr/>
      </xdr:nvSpPr>
      <xdr:spPr>
        <a:xfrm>
          <a:off x="18605500" y="127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48313</xdr:rowOff>
    </xdr:from>
    <xdr:ext cx="534377" cy="259045"/>
    <xdr:sp macro="" textlink="">
      <xdr:nvSpPr>
        <xdr:cNvPr id="865" name="テキスト ボックス 864"/>
        <xdr:cNvSpPr txBox="1"/>
      </xdr:nvSpPr>
      <xdr:spPr>
        <a:xfrm>
          <a:off x="18389111" y="12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20940</xdr:rowOff>
    </xdr:from>
    <xdr:to>
      <xdr:col>116</xdr:col>
      <xdr:colOff>114300</xdr:colOff>
      <xdr:row>76</xdr:row>
      <xdr:rowOff>122540</xdr:rowOff>
    </xdr:to>
    <xdr:sp macro="" textlink="">
      <xdr:nvSpPr>
        <xdr:cNvPr id="871" name="楕円 870"/>
        <xdr:cNvSpPr/>
      </xdr:nvSpPr>
      <xdr:spPr>
        <a:xfrm>
          <a:off x="22110700" y="130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170817</xdr:rowOff>
    </xdr:from>
    <xdr:ext cx="534377" cy="259045"/>
    <xdr:sp macro="" textlink="">
      <xdr:nvSpPr>
        <xdr:cNvPr id="872" name="繰出金該当値テキスト"/>
        <xdr:cNvSpPr txBox="1"/>
      </xdr:nvSpPr>
      <xdr:spPr>
        <a:xfrm>
          <a:off x="22212300" y="130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23847</xdr:rowOff>
    </xdr:from>
    <xdr:to>
      <xdr:col>112</xdr:col>
      <xdr:colOff>38100</xdr:colOff>
      <xdr:row>76</xdr:row>
      <xdr:rowOff>125447</xdr:rowOff>
    </xdr:to>
    <xdr:sp macro="" textlink="">
      <xdr:nvSpPr>
        <xdr:cNvPr id="873" name="楕円 872"/>
        <xdr:cNvSpPr/>
      </xdr:nvSpPr>
      <xdr:spPr>
        <a:xfrm>
          <a:off x="21272500" y="130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116574</xdr:rowOff>
    </xdr:from>
    <xdr:ext cx="534377" cy="259045"/>
    <xdr:sp macro="" textlink="">
      <xdr:nvSpPr>
        <xdr:cNvPr id="874" name="テキスト ボックス 873"/>
        <xdr:cNvSpPr txBox="1"/>
      </xdr:nvSpPr>
      <xdr:spPr>
        <a:xfrm>
          <a:off x="21056111" y="131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161170</xdr:rowOff>
    </xdr:from>
    <xdr:to>
      <xdr:col>107</xdr:col>
      <xdr:colOff>101600</xdr:colOff>
      <xdr:row>76</xdr:row>
      <xdr:rowOff>91320</xdr:rowOff>
    </xdr:to>
    <xdr:sp macro="" textlink="">
      <xdr:nvSpPr>
        <xdr:cNvPr id="875" name="楕円 874"/>
        <xdr:cNvSpPr/>
      </xdr:nvSpPr>
      <xdr:spPr>
        <a:xfrm>
          <a:off x="20383500" y="130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82447</xdr:rowOff>
    </xdr:from>
    <xdr:ext cx="534377" cy="259045"/>
    <xdr:sp macro="" textlink="">
      <xdr:nvSpPr>
        <xdr:cNvPr id="876" name="テキスト ボックス 875"/>
        <xdr:cNvSpPr txBox="1"/>
      </xdr:nvSpPr>
      <xdr:spPr>
        <a:xfrm>
          <a:off x="20167111" y="131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2620</xdr:rowOff>
    </xdr:from>
    <xdr:to>
      <xdr:col>102</xdr:col>
      <xdr:colOff>165100</xdr:colOff>
      <xdr:row>76</xdr:row>
      <xdr:rowOff>104220</xdr:rowOff>
    </xdr:to>
    <xdr:sp macro="" textlink="">
      <xdr:nvSpPr>
        <xdr:cNvPr id="877" name="楕円 876"/>
        <xdr:cNvSpPr/>
      </xdr:nvSpPr>
      <xdr:spPr>
        <a:xfrm>
          <a:off x="19494500" y="130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95347</xdr:rowOff>
    </xdr:from>
    <xdr:ext cx="534377" cy="259045"/>
    <xdr:sp macro="" textlink="">
      <xdr:nvSpPr>
        <xdr:cNvPr id="878" name="テキスト ボックス 877"/>
        <xdr:cNvSpPr txBox="1"/>
      </xdr:nvSpPr>
      <xdr:spPr>
        <a:xfrm>
          <a:off x="19278111" y="131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148892</xdr:rowOff>
    </xdr:from>
    <xdr:to>
      <xdr:col>98</xdr:col>
      <xdr:colOff>38100</xdr:colOff>
      <xdr:row>76</xdr:row>
      <xdr:rowOff>79042</xdr:rowOff>
    </xdr:to>
    <xdr:sp macro="" textlink="">
      <xdr:nvSpPr>
        <xdr:cNvPr id="879" name="楕円 878"/>
        <xdr:cNvSpPr/>
      </xdr:nvSpPr>
      <xdr:spPr>
        <a:xfrm>
          <a:off x="18605500" y="13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70169</xdr:rowOff>
    </xdr:from>
    <xdr:ext cx="534377" cy="259045"/>
    <xdr:sp macro="" textlink="">
      <xdr:nvSpPr>
        <xdr:cNvPr id="880" name="テキスト ボックス 879"/>
        <xdr:cNvSpPr txBox="1"/>
      </xdr:nvSpPr>
      <xdr:spPr>
        <a:xfrm>
          <a:off x="18389111" y="131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月豪雨による特別史跡水城跡災害復旧工事に伴い、災害復旧事業費が大幅に増加している。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小中学校空調施設整備事業及び市営住宅建替事業等に伴い、普通建設事業費が増加している。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ほとんどの経費については、類似団体と同額以下かつ横ばいで推移しており、効率的な行政運営がなされている。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113,225
112,450
14.15
36,266,674
34,532,902
1,128,992
19,386,864
28,104,486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86360</xdr:rowOff>
    </xdr:from>
    <xdr:to>
      <xdr:col>24</xdr:col>
      <xdr:colOff>63500</xdr:colOff>
      <xdr:row>37</xdr:row>
      <xdr:rowOff>113792</xdr:rowOff>
    </xdr:to>
    <xdr:cxnSp macro="">
      <xdr:nvCxnSpPr>
        <xdr:cNvPr id="61" name="直線コネクタ 60"/>
        <xdr:cNvCxnSpPr/>
      </xdr:nvCxnSpPr>
      <xdr:spPr>
        <a:xfrm>
          <a:off x="3797300" y="64300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86360</xdr:rowOff>
    </xdr:from>
    <xdr:to>
      <xdr:col>19</xdr:col>
      <xdr:colOff>177800</xdr:colOff>
      <xdr:row>37</xdr:row>
      <xdr:rowOff>90170</xdr:rowOff>
    </xdr:to>
    <xdr:cxnSp macro="">
      <xdr:nvCxnSpPr>
        <xdr:cNvPr id="64" name="直線コネクタ 63"/>
        <xdr:cNvCxnSpPr/>
      </xdr:nvCxnSpPr>
      <xdr:spPr>
        <a:xfrm flipV="1">
          <a:off x="2908300" y="6430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157226</xdr:rowOff>
    </xdr:from>
    <xdr:to>
      <xdr:col>15</xdr:col>
      <xdr:colOff>50800</xdr:colOff>
      <xdr:row>37</xdr:row>
      <xdr:rowOff>90170</xdr:rowOff>
    </xdr:to>
    <xdr:cxnSp macro="">
      <xdr:nvCxnSpPr>
        <xdr:cNvPr id="67" name="直線コネクタ 66"/>
        <xdr:cNvCxnSpPr/>
      </xdr:nvCxnSpPr>
      <xdr:spPr>
        <a:xfrm>
          <a:off x="2019300" y="6329426"/>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157226</xdr:rowOff>
    </xdr:from>
    <xdr:to>
      <xdr:col>10</xdr:col>
      <xdr:colOff>114300</xdr:colOff>
      <xdr:row>37</xdr:row>
      <xdr:rowOff>33782</xdr:rowOff>
    </xdr:to>
    <xdr:cxnSp macro="">
      <xdr:nvCxnSpPr>
        <xdr:cNvPr id="70" name="直線コネクタ 69"/>
        <xdr:cNvCxnSpPr/>
      </xdr:nvCxnSpPr>
      <xdr:spPr>
        <a:xfrm flipV="1">
          <a:off x="1130300" y="63294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73" name="フローチャート: 判断 72"/>
        <xdr:cNvSpPr/>
      </xdr:nvSpPr>
      <xdr:spPr>
        <a:xfrm>
          <a:off x="1079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46245</xdr:rowOff>
    </xdr:from>
    <xdr:ext cx="469744" cy="259045"/>
    <xdr:sp macro="" textlink="">
      <xdr:nvSpPr>
        <xdr:cNvPr id="74" name="テキスト ボックス 73"/>
        <xdr:cNvSpPr txBox="1"/>
      </xdr:nvSpPr>
      <xdr:spPr>
        <a:xfrm>
          <a:off x="895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62992</xdr:rowOff>
    </xdr:from>
    <xdr:to>
      <xdr:col>24</xdr:col>
      <xdr:colOff>114300</xdr:colOff>
      <xdr:row>37</xdr:row>
      <xdr:rowOff>164592</xdr:rowOff>
    </xdr:to>
    <xdr:sp macro="" textlink="">
      <xdr:nvSpPr>
        <xdr:cNvPr id="80" name="楕円 79"/>
        <xdr:cNvSpPr/>
      </xdr:nvSpPr>
      <xdr:spPr>
        <a:xfrm>
          <a:off x="45847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469744" cy="259045"/>
    <xdr:sp macro="" textlink="">
      <xdr:nvSpPr>
        <xdr:cNvPr id="81" name="議会費該当値テキスト"/>
        <xdr:cNvSpPr txBox="1"/>
      </xdr:nvSpPr>
      <xdr:spPr>
        <a:xfrm>
          <a:off x="4686300"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35560</xdr:rowOff>
    </xdr:from>
    <xdr:to>
      <xdr:col>20</xdr:col>
      <xdr:colOff>38100</xdr:colOff>
      <xdr:row>37</xdr:row>
      <xdr:rowOff>137160</xdr:rowOff>
    </xdr:to>
    <xdr:sp macro="" textlink="">
      <xdr:nvSpPr>
        <xdr:cNvPr id="82" name="楕円 81"/>
        <xdr:cNvSpPr/>
      </xdr:nvSpPr>
      <xdr:spPr>
        <a:xfrm>
          <a:off x="3746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128287</xdr:rowOff>
    </xdr:from>
    <xdr:ext cx="469744" cy="259045"/>
    <xdr:sp macro="" textlink="">
      <xdr:nvSpPr>
        <xdr:cNvPr id="83" name="テキスト ボックス 82"/>
        <xdr:cNvSpPr txBox="1"/>
      </xdr:nvSpPr>
      <xdr:spPr>
        <a:xfrm>
          <a:off x="3562428"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39370</xdr:rowOff>
    </xdr:from>
    <xdr:to>
      <xdr:col>15</xdr:col>
      <xdr:colOff>101600</xdr:colOff>
      <xdr:row>37</xdr:row>
      <xdr:rowOff>140970</xdr:rowOff>
    </xdr:to>
    <xdr:sp macro="" textlink="">
      <xdr:nvSpPr>
        <xdr:cNvPr id="84" name="楕円 83"/>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132097</xdr:rowOff>
    </xdr:from>
    <xdr:ext cx="469744" cy="259045"/>
    <xdr:sp macro="" textlink="">
      <xdr:nvSpPr>
        <xdr:cNvPr id="85" name="テキスト ボックス 84"/>
        <xdr:cNvSpPr txBox="1"/>
      </xdr:nvSpPr>
      <xdr:spPr>
        <a:xfrm>
          <a:off x="2673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106426</xdr:rowOff>
    </xdr:from>
    <xdr:to>
      <xdr:col>10</xdr:col>
      <xdr:colOff>165100</xdr:colOff>
      <xdr:row>37</xdr:row>
      <xdr:rowOff>36576</xdr:rowOff>
    </xdr:to>
    <xdr:sp macro="" textlink="">
      <xdr:nvSpPr>
        <xdr:cNvPr id="86" name="楕円 85"/>
        <xdr:cNvSpPr/>
      </xdr:nvSpPr>
      <xdr:spPr>
        <a:xfrm>
          <a:off x="1968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27703</xdr:rowOff>
    </xdr:from>
    <xdr:ext cx="469744" cy="259045"/>
    <xdr:sp macro="" textlink="">
      <xdr:nvSpPr>
        <xdr:cNvPr id="87" name="テキスト ボックス 86"/>
        <xdr:cNvSpPr txBox="1"/>
      </xdr:nvSpPr>
      <xdr:spPr>
        <a:xfrm>
          <a:off x="1784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154432</xdr:rowOff>
    </xdr:from>
    <xdr:to>
      <xdr:col>6</xdr:col>
      <xdr:colOff>38100</xdr:colOff>
      <xdr:row>37</xdr:row>
      <xdr:rowOff>84582</xdr:rowOff>
    </xdr:to>
    <xdr:sp macro="" textlink="">
      <xdr:nvSpPr>
        <xdr:cNvPr id="88" name="楕円 87"/>
        <xdr:cNvSpPr/>
      </xdr:nvSpPr>
      <xdr:spPr>
        <a:xfrm>
          <a:off x="1079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75709</xdr:rowOff>
    </xdr:from>
    <xdr:ext cx="469744" cy="259045"/>
    <xdr:sp macro="" textlink="">
      <xdr:nvSpPr>
        <xdr:cNvPr id="89" name="テキスト ボックス 88"/>
        <xdr:cNvSpPr txBox="1"/>
      </xdr:nvSpPr>
      <xdr:spPr>
        <a:xfrm>
          <a:off x="895428"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139151</xdr:rowOff>
    </xdr:from>
    <xdr:to>
      <xdr:col>24</xdr:col>
      <xdr:colOff>63500</xdr:colOff>
      <xdr:row>58</xdr:row>
      <xdr:rowOff>147051</xdr:rowOff>
    </xdr:to>
    <xdr:cxnSp macro="">
      <xdr:nvCxnSpPr>
        <xdr:cNvPr id="118" name="直線コネクタ 117"/>
        <xdr:cNvCxnSpPr/>
      </xdr:nvCxnSpPr>
      <xdr:spPr>
        <a:xfrm flipV="1">
          <a:off x="3797300" y="10083251"/>
          <a:ext cx="8382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147051</xdr:rowOff>
    </xdr:from>
    <xdr:to>
      <xdr:col>19</xdr:col>
      <xdr:colOff>177800</xdr:colOff>
      <xdr:row>58</xdr:row>
      <xdr:rowOff>152364</xdr:rowOff>
    </xdr:to>
    <xdr:cxnSp macro="">
      <xdr:nvCxnSpPr>
        <xdr:cNvPr id="121" name="直線コネクタ 120"/>
        <xdr:cNvCxnSpPr/>
      </xdr:nvCxnSpPr>
      <xdr:spPr>
        <a:xfrm flipV="1">
          <a:off x="2908300" y="1009115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152364</xdr:rowOff>
    </xdr:from>
    <xdr:to>
      <xdr:col>15</xdr:col>
      <xdr:colOff>50800</xdr:colOff>
      <xdr:row>58</xdr:row>
      <xdr:rowOff>162556</xdr:rowOff>
    </xdr:to>
    <xdr:cxnSp macro="">
      <xdr:nvCxnSpPr>
        <xdr:cNvPr id="124" name="直線コネクタ 123"/>
        <xdr:cNvCxnSpPr/>
      </xdr:nvCxnSpPr>
      <xdr:spPr>
        <a:xfrm flipV="1">
          <a:off x="2019300" y="1009646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162556</xdr:rowOff>
    </xdr:from>
    <xdr:to>
      <xdr:col>10</xdr:col>
      <xdr:colOff>114300</xdr:colOff>
      <xdr:row>58</xdr:row>
      <xdr:rowOff>166715</xdr:rowOff>
    </xdr:to>
    <xdr:cxnSp macro="">
      <xdr:nvCxnSpPr>
        <xdr:cNvPr id="127" name="直線コネクタ 126"/>
        <xdr:cNvCxnSpPr/>
      </xdr:nvCxnSpPr>
      <xdr:spPr>
        <a:xfrm flipV="1">
          <a:off x="1130300" y="10106656"/>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86490</xdr:rowOff>
    </xdr:from>
    <xdr:to>
      <xdr:col>6</xdr:col>
      <xdr:colOff>38100</xdr:colOff>
      <xdr:row>59</xdr:row>
      <xdr:rowOff>16640</xdr:rowOff>
    </xdr:to>
    <xdr:sp macro="" textlink="">
      <xdr:nvSpPr>
        <xdr:cNvPr id="130" name="フローチャート: 判断 129"/>
        <xdr:cNvSpPr/>
      </xdr:nvSpPr>
      <xdr:spPr>
        <a:xfrm>
          <a:off x="1079500" y="1003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33167</xdr:rowOff>
    </xdr:from>
    <xdr:ext cx="534377" cy="259045"/>
    <xdr:sp macro="" textlink="">
      <xdr:nvSpPr>
        <xdr:cNvPr id="131" name="テキスト ボックス 130"/>
        <xdr:cNvSpPr txBox="1"/>
      </xdr:nvSpPr>
      <xdr:spPr>
        <a:xfrm>
          <a:off x="863111" y="98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88351</xdr:rowOff>
    </xdr:from>
    <xdr:to>
      <xdr:col>24</xdr:col>
      <xdr:colOff>114300</xdr:colOff>
      <xdr:row>59</xdr:row>
      <xdr:rowOff>18501</xdr:rowOff>
    </xdr:to>
    <xdr:sp macro="" textlink="">
      <xdr:nvSpPr>
        <xdr:cNvPr id="137" name="楕円 136"/>
        <xdr:cNvSpPr/>
      </xdr:nvSpPr>
      <xdr:spPr>
        <a:xfrm>
          <a:off x="4584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96251</xdr:rowOff>
    </xdr:from>
    <xdr:to>
      <xdr:col>20</xdr:col>
      <xdr:colOff>38100</xdr:colOff>
      <xdr:row>59</xdr:row>
      <xdr:rowOff>26401</xdr:rowOff>
    </xdr:to>
    <xdr:sp macro="" textlink="">
      <xdr:nvSpPr>
        <xdr:cNvPr id="139" name="楕円 138"/>
        <xdr:cNvSpPr/>
      </xdr:nvSpPr>
      <xdr:spPr>
        <a:xfrm>
          <a:off x="3746500" y="100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17528</xdr:rowOff>
    </xdr:from>
    <xdr:ext cx="534377" cy="259045"/>
    <xdr:sp macro="" textlink="">
      <xdr:nvSpPr>
        <xdr:cNvPr id="140" name="テキスト ボックス 139"/>
        <xdr:cNvSpPr txBox="1"/>
      </xdr:nvSpPr>
      <xdr:spPr>
        <a:xfrm>
          <a:off x="3530111" y="101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101564</xdr:rowOff>
    </xdr:from>
    <xdr:to>
      <xdr:col>15</xdr:col>
      <xdr:colOff>101600</xdr:colOff>
      <xdr:row>59</xdr:row>
      <xdr:rowOff>31714</xdr:rowOff>
    </xdr:to>
    <xdr:sp macro="" textlink="">
      <xdr:nvSpPr>
        <xdr:cNvPr id="141" name="楕円 140"/>
        <xdr:cNvSpPr/>
      </xdr:nvSpPr>
      <xdr:spPr>
        <a:xfrm>
          <a:off x="2857500" y="100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22841</xdr:rowOff>
    </xdr:from>
    <xdr:ext cx="534377" cy="259045"/>
    <xdr:sp macro="" textlink="">
      <xdr:nvSpPr>
        <xdr:cNvPr id="142" name="テキスト ボックス 141"/>
        <xdr:cNvSpPr txBox="1"/>
      </xdr:nvSpPr>
      <xdr:spPr>
        <a:xfrm>
          <a:off x="2641111" y="1013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111756</xdr:rowOff>
    </xdr:from>
    <xdr:to>
      <xdr:col>10</xdr:col>
      <xdr:colOff>165100</xdr:colOff>
      <xdr:row>59</xdr:row>
      <xdr:rowOff>41906</xdr:rowOff>
    </xdr:to>
    <xdr:sp macro="" textlink="">
      <xdr:nvSpPr>
        <xdr:cNvPr id="143" name="楕円 142"/>
        <xdr:cNvSpPr/>
      </xdr:nvSpPr>
      <xdr:spPr>
        <a:xfrm>
          <a:off x="1968500" y="100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33033</xdr:rowOff>
    </xdr:from>
    <xdr:ext cx="534377" cy="259045"/>
    <xdr:sp macro="" textlink="">
      <xdr:nvSpPr>
        <xdr:cNvPr id="144" name="テキスト ボックス 143"/>
        <xdr:cNvSpPr txBox="1"/>
      </xdr:nvSpPr>
      <xdr:spPr>
        <a:xfrm>
          <a:off x="1752111" y="1014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115915</xdr:rowOff>
    </xdr:from>
    <xdr:to>
      <xdr:col>6</xdr:col>
      <xdr:colOff>38100</xdr:colOff>
      <xdr:row>59</xdr:row>
      <xdr:rowOff>46065</xdr:rowOff>
    </xdr:to>
    <xdr:sp macro="" textlink="">
      <xdr:nvSpPr>
        <xdr:cNvPr id="145" name="楕円 144"/>
        <xdr:cNvSpPr/>
      </xdr:nvSpPr>
      <xdr:spPr>
        <a:xfrm>
          <a:off x="1079500" y="100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37192</xdr:rowOff>
    </xdr:from>
    <xdr:ext cx="534377" cy="259045"/>
    <xdr:sp macro="" textlink="">
      <xdr:nvSpPr>
        <xdr:cNvPr id="146" name="テキスト ボックス 145"/>
        <xdr:cNvSpPr txBox="1"/>
      </xdr:nvSpPr>
      <xdr:spPr>
        <a:xfrm>
          <a:off x="863111" y="101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15190</xdr:rowOff>
    </xdr:from>
    <xdr:to>
      <xdr:col>24</xdr:col>
      <xdr:colOff>63500</xdr:colOff>
      <xdr:row>77</xdr:row>
      <xdr:rowOff>25019</xdr:rowOff>
    </xdr:to>
    <xdr:cxnSp macro="">
      <xdr:nvCxnSpPr>
        <xdr:cNvPr id="178" name="直線コネクタ 177"/>
        <xdr:cNvCxnSpPr/>
      </xdr:nvCxnSpPr>
      <xdr:spPr>
        <a:xfrm>
          <a:off x="3797300" y="13216840"/>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15190</xdr:rowOff>
    </xdr:from>
    <xdr:to>
      <xdr:col>19</xdr:col>
      <xdr:colOff>177800</xdr:colOff>
      <xdr:row>77</xdr:row>
      <xdr:rowOff>40912</xdr:rowOff>
    </xdr:to>
    <xdr:cxnSp macro="">
      <xdr:nvCxnSpPr>
        <xdr:cNvPr id="181" name="直線コネクタ 180"/>
        <xdr:cNvCxnSpPr/>
      </xdr:nvCxnSpPr>
      <xdr:spPr>
        <a:xfrm flipV="1">
          <a:off x="2908300" y="13216840"/>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40912</xdr:rowOff>
    </xdr:from>
    <xdr:to>
      <xdr:col>15</xdr:col>
      <xdr:colOff>50800</xdr:colOff>
      <xdr:row>77</xdr:row>
      <xdr:rowOff>110199</xdr:rowOff>
    </xdr:to>
    <xdr:cxnSp macro="">
      <xdr:nvCxnSpPr>
        <xdr:cNvPr id="184" name="直線コネクタ 183"/>
        <xdr:cNvCxnSpPr/>
      </xdr:nvCxnSpPr>
      <xdr:spPr>
        <a:xfrm flipV="1">
          <a:off x="2019300" y="13242562"/>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110199</xdr:rowOff>
    </xdr:from>
    <xdr:to>
      <xdr:col>10</xdr:col>
      <xdr:colOff>114300</xdr:colOff>
      <xdr:row>77</xdr:row>
      <xdr:rowOff>131176</xdr:rowOff>
    </xdr:to>
    <xdr:cxnSp macro="">
      <xdr:nvCxnSpPr>
        <xdr:cNvPr id="187" name="直線コネクタ 186"/>
        <xdr:cNvCxnSpPr/>
      </xdr:nvCxnSpPr>
      <xdr:spPr>
        <a:xfrm flipV="1">
          <a:off x="1130300" y="13311849"/>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122450</xdr:rowOff>
    </xdr:from>
    <xdr:to>
      <xdr:col>6</xdr:col>
      <xdr:colOff>38100</xdr:colOff>
      <xdr:row>76</xdr:row>
      <xdr:rowOff>52600</xdr:rowOff>
    </xdr:to>
    <xdr:sp macro="" textlink="">
      <xdr:nvSpPr>
        <xdr:cNvPr id="190" name="フローチャート: 判断 189"/>
        <xdr:cNvSpPr/>
      </xdr:nvSpPr>
      <xdr:spPr>
        <a:xfrm>
          <a:off x="1079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69127</xdr:rowOff>
    </xdr:from>
    <xdr:ext cx="599010" cy="259045"/>
    <xdr:sp macro="" textlink="">
      <xdr:nvSpPr>
        <xdr:cNvPr id="191" name="テキスト ボックス 190"/>
        <xdr:cNvSpPr txBox="1"/>
      </xdr:nvSpPr>
      <xdr:spPr>
        <a:xfrm>
          <a:off x="830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145669</xdr:rowOff>
    </xdr:from>
    <xdr:to>
      <xdr:col>24</xdr:col>
      <xdr:colOff>114300</xdr:colOff>
      <xdr:row>77</xdr:row>
      <xdr:rowOff>75819</xdr:rowOff>
    </xdr:to>
    <xdr:sp macro="" textlink="">
      <xdr:nvSpPr>
        <xdr:cNvPr id="197" name="楕円 196"/>
        <xdr:cNvSpPr/>
      </xdr:nvSpPr>
      <xdr:spPr>
        <a:xfrm>
          <a:off x="4584700" y="131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124096</xdr:rowOff>
    </xdr:from>
    <xdr:ext cx="599010" cy="259045"/>
    <xdr:sp macro="" textlink="">
      <xdr:nvSpPr>
        <xdr:cNvPr id="198" name="民生費該当値テキスト"/>
        <xdr:cNvSpPr txBox="1"/>
      </xdr:nvSpPr>
      <xdr:spPr>
        <a:xfrm>
          <a:off x="4686300" y="1315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135840</xdr:rowOff>
    </xdr:from>
    <xdr:to>
      <xdr:col>20</xdr:col>
      <xdr:colOff>38100</xdr:colOff>
      <xdr:row>77</xdr:row>
      <xdr:rowOff>65990</xdr:rowOff>
    </xdr:to>
    <xdr:sp macro="" textlink="">
      <xdr:nvSpPr>
        <xdr:cNvPr id="199" name="楕円 198"/>
        <xdr:cNvSpPr/>
      </xdr:nvSpPr>
      <xdr:spPr>
        <a:xfrm>
          <a:off x="3746500" y="131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57117</xdr:rowOff>
    </xdr:from>
    <xdr:ext cx="599010" cy="259045"/>
    <xdr:sp macro="" textlink="">
      <xdr:nvSpPr>
        <xdr:cNvPr id="200" name="テキスト ボックス 199"/>
        <xdr:cNvSpPr txBox="1"/>
      </xdr:nvSpPr>
      <xdr:spPr>
        <a:xfrm>
          <a:off x="3497795" y="1325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161562</xdr:rowOff>
    </xdr:from>
    <xdr:to>
      <xdr:col>15</xdr:col>
      <xdr:colOff>101600</xdr:colOff>
      <xdr:row>77</xdr:row>
      <xdr:rowOff>91712</xdr:rowOff>
    </xdr:to>
    <xdr:sp macro="" textlink="">
      <xdr:nvSpPr>
        <xdr:cNvPr id="201" name="楕円 200"/>
        <xdr:cNvSpPr/>
      </xdr:nvSpPr>
      <xdr:spPr>
        <a:xfrm>
          <a:off x="2857500" y="131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82839</xdr:rowOff>
    </xdr:from>
    <xdr:ext cx="599010" cy="259045"/>
    <xdr:sp macro="" textlink="">
      <xdr:nvSpPr>
        <xdr:cNvPr id="202" name="テキスト ボックス 201"/>
        <xdr:cNvSpPr txBox="1"/>
      </xdr:nvSpPr>
      <xdr:spPr>
        <a:xfrm>
          <a:off x="2608795" y="1328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59399</xdr:rowOff>
    </xdr:from>
    <xdr:to>
      <xdr:col>10</xdr:col>
      <xdr:colOff>165100</xdr:colOff>
      <xdr:row>77</xdr:row>
      <xdr:rowOff>160999</xdr:rowOff>
    </xdr:to>
    <xdr:sp macro="" textlink="">
      <xdr:nvSpPr>
        <xdr:cNvPr id="203" name="楕円 202"/>
        <xdr:cNvSpPr/>
      </xdr:nvSpPr>
      <xdr:spPr>
        <a:xfrm>
          <a:off x="1968500" y="132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152126</xdr:rowOff>
    </xdr:from>
    <xdr:ext cx="599010" cy="259045"/>
    <xdr:sp macro="" textlink="">
      <xdr:nvSpPr>
        <xdr:cNvPr id="204" name="テキスト ボックス 203"/>
        <xdr:cNvSpPr txBox="1"/>
      </xdr:nvSpPr>
      <xdr:spPr>
        <a:xfrm>
          <a:off x="1719795" y="13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80376</xdr:rowOff>
    </xdr:from>
    <xdr:to>
      <xdr:col>6</xdr:col>
      <xdr:colOff>38100</xdr:colOff>
      <xdr:row>78</xdr:row>
      <xdr:rowOff>10526</xdr:rowOff>
    </xdr:to>
    <xdr:sp macro="" textlink="">
      <xdr:nvSpPr>
        <xdr:cNvPr id="205" name="楕円 204"/>
        <xdr:cNvSpPr/>
      </xdr:nvSpPr>
      <xdr:spPr>
        <a:xfrm>
          <a:off x="1079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1653</xdr:rowOff>
    </xdr:from>
    <xdr:ext cx="599010" cy="259045"/>
    <xdr:sp macro="" textlink="">
      <xdr:nvSpPr>
        <xdr:cNvPr id="206" name="テキスト ボックス 205"/>
        <xdr:cNvSpPr txBox="1"/>
      </xdr:nvSpPr>
      <xdr:spPr>
        <a:xfrm>
          <a:off x="830795" y="133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148349</xdr:rowOff>
    </xdr:from>
    <xdr:to>
      <xdr:col>24</xdr:col>
      <xdr:colOff>63500</xdr:colOff>
      <xdr:row>97</xdr:row>
      <xdr:rowOff>148819</xdr:rowOff>
    </xdr:to>
    <xdr:cxnSp macro="">
      <xdr:nvCxnSpPr>
        <xdr:cNvPr id="235" name="直線コネクタ 234"/>
        <xdr:cNvCxnSpPr/>
      </xdr:nvCxnSpPr>
      <xdr:spPr>
        <a:xfrm flipV="1">
          <a:off x="3797300" y="16778999"/>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98755</xdr:rowOff>
    </xdr:from>
    <xdr:to>
      <xdr:col>19</xdr:col>
      <xdr:colOff>177800</xdr:colOff>
      <xdr:row>97</xdr:row>
      <xdr:rowOff>148819</xdr:rowOff>
    </xdr:to>
    <xdr:cxnSp macro="">
      <xdr:nvCxnSpPr>
        <xdr:cNvPr id="238" name="直線コネクタ 237"/>
        <xdr:cNvCxnSpPr/>
      </xdr:nvCxnSpPr>
      <xdr:spPr>
        <a:xfrm>
          <a:off x="2908300" y="16729405"/>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93904</xdr:rowOff>
    </xdr:from>
    <xdr:to>
      <xdr:col>15</xdr:col>
      <xdr:colOff>50800</xdr:colOff>
      <xdr:row>97</xdr:row>
      <xdr:rowOff>98755</xdr:rowOff>
    </xdr:to>
    <xdr:cxnSp macro="">
      <xdr:nvCxnSpPr>
        <xdr:cNvPr id="241" name="直線コネクタ 240"/>
        <xdr:cNvCxnSpPr/>
      </xdr:nvCxnSpPr>
      <xdr:spPr>
        <a:xfrm>
          <a:off x="2019300" y="16724554"/>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80632</xdr:rowOff>
    </xdr:from>
    <xdr:to>
      <xdr:col>10</xdr:col>
      <xdr:colOff>114300</xdr:colOff>
      <xdr:row>97</xdr:row>
      <xdr:rowOff>93904</xdr:rowOff>
    </xdr:to>
    <xdr:cxnSp macro="">
      <xdr:nvCxnSpPr>
        <xdr:cNvPr id="244" name="直線コネクタ 243"/>
        <xdr:cNvCxnSpPr/>
      </xdr:nvCxnSpPr>
      <xdr:spPr>
        <a:xfrm>
          <a:off x="1130300" y="1671128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72937</xdr:rowOff>
    </xdr:from>
    <xdr:to>
      <xdr:col>6</xdr:col>
      <xdr:colOff>38100</xdr:colOff>
      <xdr:row>97</xdr:row>
      <xdr:rowOff>3087</xdr:rowOff>
    </xdr:to>
    <xdr:sp macro="" textlink="">
      <xdr:nvSpPr>
        <xdr:cNvPr id="247" name="フローチャート: 判断 246"/>
        <xdr:cNvSpPr/>
      </xdr:nvSpPr>
      <xdr:spPr>
        <a:xfrm>
          <a:off x="1079500" y="1653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19614</xdr:rowOff>
    </xdr:from>
    <xdr:ext cx="534377" cy="259045"/>
    <xdr:sp macro="" textlink="">
      <xdr:nvSpPr>
        <xdr:cNvPr id="248" name="テキスト ボックス 247"/>
        <xdr:cNvSpPr txBox="1"/>
      </xdr:nvSpPr>
      <xdr:spPr>
        <a:xfrm>
          <a:off x="863111" y="163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97549</xdr:rowOff>
    </xdr:from>
    <xdr:to>
      <xdr:col>24</xdr:col>
      <xdr:colOff>114300</xdr:colOff>
      <xdr:row>98</xdr:row>
      <xdr:rowOff>27699</xdr:rowOff>
    </xdr:to>
    <xdr:sp macro="" textlink="">
      <xdr:nvSpPr>
        <xdr:cNvPr id="254" name="楕円 253"/>
        <xdr:cNvSpPr/>
      </xdr:nvSpPr>
      <xdr:spPr>
        <a:xfrm>
          <a:off x="4584700" y="167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12476</xdr:rowOff>
    </xdr:from>
    <xdr:ext cx="534377" cy="259045"/>
    <xdr:sp macro="" textlink="">
      <xdr:nvSpPr>
        <xdr:cNvPr id="255" name="衛生費該当値テキスト"/>
        <xdr:cNvSpPr txBox="1"/>
      </xdr:nvSpPr>
      <xdr:spPr>
        <a:xfrm>
          <a:off x="4686300" y="166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98019</xdr:rowOff>
    </xdr:from>
    <xdr:to>
      <xdr:col>20</xdr:col>
      <xdr:colOff>38100</xdr:colOff>
      <xdr:row>98</xdr:row>
      <xdr:rowOff>28169</xdr:rowOff>
    </xdr:to>
    <xdr:sp macro="" textlink="">
      <xdr:nvSpPr>
        <xdr:cNvPr id="256" name="楕円 255"/>
        <xdr:cNvSpPr/>
      </xdr:nvSpPr>
      <xdr:spPr>
        <a:xfrm>
          <a:off x="3746500" y="167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19296</xdr:rowOff>
    </xdr:from>
    <xdr:ext cx="534377" cy="259045"/>
    <xdr:sp macro="" textlink="">
      <xdr:nvSpPr>
        <xdr:cNvPr id="257" name="テキスト ボックス 256"/>
        <xdr:cNvSpPr txBox="1"/>
      </xdr:nvSpPr>
      <xdr:spPr>
        <a:xfrm>
          <a:off x="3530111" y="168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47955</xdr:rowOff>
    </xdr:from>
    <xdr:to>
      <xdr:col>15</xdr:col>
      <xdr:colOff>101600</xdr:colOff>
      <xdr:row>97</xdr:row>
      <xdr:rowOff>149555</xdr:rowOff>
    </xdr:to>
    <xdr:sp macro="" textlink="">
      <xdr:nvSpPr>
        <xdr:cNvPr id="258" name="楕円 257"/>
        <xdr:cNvSpPr/>
      </xdr:nvSpPr>
      <xdr:spPr>
        <a:xfrm>
          <a:off x="2857500" y="16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140682</xdr:rowOff>
    </xdr:from>
    <xdr:ext cx="534377" cy="259045"/>
    <xdr:sp macro="" textlink="">
      <xdr:nvSpPr>
        <xdr:cNvPr id="259" name="テキスト ボックス 258"/>
        <xdr:cNvSpPr txBox="1"/>
      </xdr:nvSpPr>
      <xdr:spPr>
        <a:xfrm>
          <a:off x="2641111" y="167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43104</xdr:rowOff>
    </xdr:from>
    <xdr:to>
      <xdr:col>10</xdr:col>
      <xdr:colOff>165100</xdr:colOff>
      <xdr:row>97</xdr:row>
      <xdr:rowOff>144704</xdr:rowOff>
    </xdr:to>
    <xdr:sp macro="" textlink="">
      <xdr:nvSpPr>
        <xdr:cNvPr id="260" name="楕円 259"/>
        <xdr:cNvSpPr/>
      </xdr:nvSpPr>
      <xdr:spPr>
        <a:xfrm>
          <a:off x="1968500" y="166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135831</xdr:rowOff>
    </xdr:from>
    <xdr:ext cx="534377" cy="259045"/>
    <xdr:sp macro="" textlink="">
      <xdr:nvSpPr>
        <xdr:cNvPr id="261" name="テキスト ボックス 260"/>
        <xdr:cNvSpPr txBox="1"/>
      </xdr:nvSpPr>
      <xdr:spPr>
        <a:xfrm>
          <a:off x="1752111" y="167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29832</xdr:rowOff>
    </xdr:from>
    <xdr:to>
      <xdr:col>6</xdr:col>
      <xdr:colOff>38100</xdr:colOff>
      <xdr:row>97</xdr:row>
      <xdr:rowOff>131432</xdr:rowOff>
    </xdr:to>
    <xdr:sp macro="" textlink="">
      <xdr:nvSpPr>
        <xdr:cNvPr id="262" name="楕円 261"/>
        <xdr:cNvSpPr/>
      </xdr:nvSpPr>
      <xdr:spPr>
        <a:xfrm>
          <a:off x="1079500" y="16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122559</xdr:rowOff>
    </xdr:from>
    <xdr:ext cx="534377" cy="259045"/>
    <xdr:sp macro="" textlink="">
      <xdr:nvSpPr>
        <xdr:cNvPr id="263" name="テキスト ボックス 262"/>
        <xdr:cNvSpPr txBox="1"/>
      </xdr:nvSpPr>
      <xdr:spPr>
        <a:xfrm>
          <a:off x="863111" y="167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21286</xdr:rowOff>
    </xdr:from>
    <xdr:to>
      <xdr:col>55</xdr:col>
      <xdr:colOff>0</xdr:colOff>
      <xdr:row>38</xdr:row>
      <xdr:rowOff>24029</xdr:rowOff>
    </xdr:to>
    <xdr:cxnSp macro="">
      <xdr:nvCxnSpPr>
        <xdr:cNvPr id="290" name="直線コネクタ 289"/>
        <xdr:cNvCxnSpPr/>
      </xdr:nvCxnSpPr>
      <xdr:spPr>
        <a:xfrm flipV="1">
          <a:off x="9639300" y="653638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24029</xdr:rowOff>
    </xdr:to>
    <xdr:cxnSp macro="">
      <xdr:nvCxnSpPr>
        <xdr:cNvPr id="293" name="直線コネクタ 292"/>
        <xdr:cNvCxnSpPr/>
      </xdr:nvCxnSpPr>
      <xdr:spPr>
        <a:xfrm>
          <a:off x="8750300" y="652907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17170</xdr:rowOff>
    </xdr:to>
    <xdr:cxnSp macro="">
      <xdr:nvCxnSpPr>
        <xdr:cNvPr id="296" name="直線コネクタ 295"/>
        <xdr:cNvCxnSpPr/>
      </xdr:nvCxnSpPr>
      <xdr:spPr>
        <a:xfrm flipV="1">
          <a:off x="7861300" y="65290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8027</xdr:rowOff>
    </xdr:from>
    <xdr:to>
      <xdr:col>41</xdr:col>
      <xdr:colOff>50800</xdr:colOff>
      <xdr:row>38</xdr:row>
      <xdr:rowOff>17170</xdr:rowOff>
    </xdr:to>
    <xdr:cxnSp macro="">
      <xdr:nvCxnSpPr>
        <xdr:cNvPr id="299" name="直線コネクタ 298"/>
        <xdr:cNvCxnSpPr/>
      </xdr:nvCxnSpPr>
      <xdr:spPr>
        <a:xfrm>
          <a:off x="6972300" y="652312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02" name="フローチャート: 判断 301"/>
        <xdr:cNvSpPr/>
      </xdr:nvSpPr>
      <xdr:spPr>
        <a:xfrm>
          <a:off x="6921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106443</xdr:rowOff>
    </xdr:from>
    <xdr:ext cx="469744" cy="259045"/>
    <xdr:sp macro="" textlink="">
      <xdr:nvSpPr>
        <xdr:cNvPr id="303" name="テキスト ボックス 302"/>
        <xdr:cNvSpPr txBox="1"/>
      </xdr:nvSpPr>
      <xdr:spPr>
        <a:xfrm>
          <a:off x="6737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09" name="楕円 308"/>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78565" cy="259045"/>
    <xdr:sp macro="" textlink="">
      <xdr:nvSpPr>
        <xdr:cNvPr id="310" name="労働費該当値テキスト"/>
        <xdr:cNvSpPr txBox="1"/>
      </xdr:nvSpPr>
      <xdr:spPr>
        <a:xfrm>
          <a:off x="10528300" y="64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144678</xdr:rowOff>
    </xdr:from>
    <xdr:to>
      <xdr:col>50</xdr:col>
      <xdr:colOff>165100</xdr:colOff>
      <xdr:row>38</xdr:row>
      <xdr:rowOff>74828</xdr:rowOff>
    </xdr:to>
    <xdr:sp macro="" textlink="">
      <xdr:nvSpPr>
        <xdr:cNvPr id="311" name="楕円 310"/>
        <xdr:cNvSpPr/>
      </xdr:nvSpPr>
      <xdr:spPr>
        <a:xfrm>
          <a:off x="9588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65956</xdr:rowOff>
    </xdr:from>
    <xdr:ext cx="378565" cy="259045"/>
    <xdr:sp macro="" textlink="">
      <xdr:nvSpPr>
        <xdr:cNvPr id="312" name="テキスト ボックス 311"/>
        <xdr:cNvSpPr txBox="1"/>
      </xdr:nvSpPr>
      <xdr:spPr>
        <a:xfrm>
          <a:off x="9450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3" name="楕円 312"/>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55897</xdr:rowOff>
    </xdr:from>
    <xdr:ext cx="378565" cy="259045"/>
    <xdr:sp macro="" textlink="">
      <xdr:nvSpPr>
        <xdr:cNvPr id="314" name="テキスト ボックス 313"/>
        <xdr:cNvSpPr txBox="1"/>
      </xdr:nvSpPr>
      <xdr:spPr>
        <a:xfrm>
          <a:off x="8561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15" name="楕円 314"/>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59097</xdr:rowOff>
    </xdr:from>
    <xdr:ext cx="378565" cy="259045"/>
    <xdr:sp macro="" textlink="">
      <xdr:nvSpPr>
        <xdr:cNvPr id="316" name="テキスト ボックス 315"/>
        <xdr:cNvSpPr txBox="1"/>
      </xdr:nvSpPr>
      <xdr:spPr>
        <a:xfrm>
          <a:off x="7672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128676</xdr:rowOff>
    </xdr:from>
    <xdr:to>
      <xdr:col>36</xdr:col>
      <xdr:colOff>165100</xdr:colOff>
      <xdr:row>38</xdr:row>
      <xdr:rowOff>58826</xdr:rowOff>
    </xdr:to>
    <xdr:sp macro="" textlink="">
      <xdr:nvSpPr>
        <xdr:cNvPr id="317" name="楕円 316"/>
        <xdr:cNvSpPr/>
      </xdr:nvSpPr>
      <xdr:spPr>
        <a:xfrm>
          <a:off x="6921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49954</xdr:rowOff>
    </xdr:from>
    <xdr:ext cx="378565" cy="259045"/>
    <xdr:sp macro="" textlink="">
      <xdr:nvSpPr>
        <xdr:cNvPr id="318" name="テキスト ボックス 317"/>
        <xdr:cNvSpPr txBox="1"/>
      </xdr:nvSpPr>
      <xdr:spPr>
        <a:xfrm>
          <a:off x="6783017" y="656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99695</xdr:rowOff>
    </xdr:from>
    <xdr:to>
      <xdr:col>55</xdr:col>
      <xdr:colOff>0</xdr:colOff>
      <xdr:row>58</xdr:row>
      <xdr:rowOff>112771</xdr:rowOff>
    </xdr:to>
    <xdr:cxnSp macro="">
      <xdr:nvCxnSpPr>
        <xdr:cNvPr id="345" name="直線コネクタ 344"/>
        <xdr:cNvCxnSpPr/>
      </xdr:nvCxnSpPr>
      <xdr:spPr>
        <a:xfrm flipV="1">
          <a:off x="9639300" y="10043795"/>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112771</xdr:rowOff>
    </xdr:from>
    <xdr:to>
      <xdr:col>50</xdr:col>
      <xdr:colOff>114300</xdr:colOff>
      <xdr:row>58</xdr:row>
      <xdr:rowOff>114646</xdr:rowOff>
    </xdr:to>
    <xdr:cxnSp macro="">
      <xdr:nvCxnSpPr>
        <xdr:cNvPr id="348" name="直線コネクタ 347"/>
        <xdr:cNvCxnSpPr/>
      </xdr:nvCxnSpPr>
      <xdr:spPr>
        <a:xfrm flipV="1">
          <a:off x="8750300" y="1005687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110576</xdr:rowOff>
    </xdr:from>
    <xdr:to>
      <xdr:col>45</xdr:col>
      <xdr:colOff>177800</xdr:colOff>
      <xdr:row>58</xdr:row>
      <xdr:rowOff>114646</xdr:rowOff>
    </xdr:to>
    <xdr:cxnSp macro="">
      <xdr:nvCxnSpPr>
        <xdr:cNvPr id="351" name="直線コネクタ 350"/>
        <xdr:cNvCxnSpPr/>
      </xdr:nvCxnSpPr>
      <xdr:spPr>
        <a:xfrm>
          <a:off x="7861300" y="10054676"/>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110576</xdr:rowOff>
    </xdr:from>
    <xdr:to>
      <xdr:col>41</xdr:col>
      <xdr:colOff>50800</xdr:colOff>
      <xdr:row>58</xdr:row>
      <xdr:rowOff>111171</xdr:rowOff>
    </xdr:to>
    <xdr:cxnSp macro="">
      <xdr:nvCxnSpPr>
        <xdr:cNvPr id="354" name="直線コネクタ 353"/>
        <xdr:cNvCxnSpPr/>
      </xdr:nvCxnSpPr>
      <xdr:spPr>
        <a:xfrm flipV="1">
          <a:off x="6972300" y="1005467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130597</xdr:rowOff>
    </xdr:from>
    <xdr:to>
      <xdr:col>36</xdr:col>
      <xdr:colOff>165100</xdr:colOff>
      <xdr:row>58</xdr:row>
      <xdr:rowOff>60747</xdr:rowOff>
    </xdr:to>
    <xdr:sp macro="" textlink="">
      <xdr:nvSpPr>
        <xdr:cNvPr id="357" name="フローチャート: 判断 356"/>
        <xdr:cNvSpPr/>
      </xdr:nvSpPr>
      <xdr:spPr>
        <a:xfrm>
          <a:off x="6921500" y="99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77274</xdr:rowOff>
    </xdr:from>
    <xdr:ext cx="469744" cy="259045"/>
    <xdr:sp macro="" textlink="">
      <xdr:nvSpPr>
        <xdr:cNvPr id="358" name="テキスト ボックス 357"/>
        <xdr:cNvSpPr txBox="1"/>
      </xdr:nvSpPr>
      <xdr:spPr>
        <a:xfrm>
          <a:off x="6737428" y="96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48895</xdr:rowOff>
    </xdr:from>
    <xdr:to>
      <xdr:col>55</xdr:col>
      <xdr:colOff>50800</xdr:colOff>
      <xdr:row>58</xdr:row>
      <xdr:rowOff>150495</xdr:rowOff>
    </xdr:to>
    <xdr:sp macro="" textlink="">
      <xdr:nvSpPr>
        <xdr:cNvPr id="364" name="楕円 363"/>
        <xdr:cNvSpPr/>
      </xdr:nvSpPr>
      <xdr:spPr>
        <a:xfrm>
          <a:off x="104267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135272</xdr:rowOff>
    </xdr:from>
    <xdr:ext cx="378565" cy="259045"/>
    <xdr:sp macro="" textlink="">
      <xdr:nvSpPr>
        <xdr:cNvPr id="365" name="農林水産業費該当値テキスト"/>
        <xdr:cNvSpPr txBox="1"/>
      </xdr:nvSpPr>
      <xdr:spPr>
        <a:xfrm>
          <a:off x="10528300" y="9907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61971</xdr:rowOff>
    </xdr:from>
    <xdr:to>
      <xdr:col>50</xdr:col>
      <xdr:colOff>165100</xdr:colOff>
      <xdr:row>58</xdr:row>
      <xdr:rowOff>163571</xdr:rowOff>
    </xdr:to>
    <xdr:sp macro="" textlink="">
      <xdr:nvSpPr>
        <xdr:cNvPr id="366" name="楕円 365"/>
        <xdr:cNvSpPr/>
      </xdr:nvSpPr>
      <xdr:spPr>
        <a:xfrm>
          <a:off x="9588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154698</xdr:rowOff>
    </xdr:from>
    <xdr:ext cx="378565" cy="259045"/>
    <xdr:sp macro="" textlink="">
      <xdr:nvSpPr>
        <xdr:cNvPr id="367" name="テキスト ボックス 366"/>
        <xdr:cNvSpPr txBox="1"/>
      </xdr:nvSpPr>
      <xdr:spPr>
        <a:xfrm>
          <a:off x="9450017" y="10098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63846</xdr:rowOff>
    </xdr:from>
    <xdr:to>
      <xdr:col>46</xdr:col>
      <xdr:colOff>38100</xdr:colOff>
      <xdr:row>58</xdr:row>
      <xdr:rowOff>165446</xdr:rowOff>
    </xdr:to>
    <xdr:sp macro="" textlink="">
      <xdr:nvSpPr>
        <xdr:cNvPr id="368" name="楕円 367"/>
        <xdr:cNvSpPr/>
      </xdr:nvSpPr>
      <xdr:spPr>
        <a:xfrm>
          <a:off x="8699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156573</xdr:rowOff>
    </xdr:from>
    <xdr:ext cx="378565" cy="259045"/>
    <xdr:sp macro="" textlink="">
      <xdr:nvSpPr>
        <xdr:cNvPr id="369" name="テキスト ボックス 368"/>
        <xdr:cNvSpPr txBox="1"/>
      </xdr:nvSpPr>
      <xdr:spPr>
        <a:xfrm>
          <a:off x="8561017" y="1010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59776</xdr:rowOff>
    </xdr:from>
    <xdr:to>
      <xdr:col>41</xdr:col>
      <xdr:colOff>101600</xdr:colOff>
      <xdr:row>58</xdr:row>
      <xdr:rowOff>161376</xdr:rowOff>
    </xdr:to>
    <xdr:sp macro="" textlink="">
      <xdr:nvSpPr>
        <xdr:cNvPr id="370" name="楕円 369"/>
        <xdr:cNvSpPr/>
      </xdr:nvSpPr>
      <xdr:spPr>
        <a:xfrm>
          <a:off x="7810500" y="100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152503</xdr:rowOff>
    </xdr:from>
    <xdr:ext cx="378565" cy="259045"/>
    <xdr:sp macro="" textlink="">
      <xdr:nvSpPr>
        <xdr:cNvPr id="371" name="テキスト ボックス 370"/>
        <xdr:cNvSpPr txBox="1"/>
      </xdr:nvSpPr>
      <xdr:spPr>
        <a:xfrm>
          <a:off x="7672017" y="1009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60371</xdr:rowOff>
    </xdr:from>
    <xdr:to>
      <xdr:col>36</xdr:col>
      <xdr:colOff>165100</xdr:colOff>
      <xdr:row>58</xdr:row>
      <xdr:rowOff>161971</xdr:rowOff>
    </xdr:to>
    <xdr:sp macro="" textlink="">
      <xdr:nvSpPr>
        <xdr:cNvPr id="372" name="楕円 371"/>
        <xdr:cNvSpPr/>
      </xdr:nvSpPr>
      <xdr:spPr>
        <a:xfrm>
          <a:off x="6921500" y="10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153098</xdr:rowOff>
    </xdr:from>
    <xdr:ext cx="378565" cy="259045"/>
    <xdr:sp macro="" textlink="">
      <xdr:nvSpPr>
        <xdr:cNvPr id="373" name="テキスト ボックス 372"/>
        <xdr:cNvSpPr txBox="1"/>
      </xdr:nvSpPr>
      <xdr:spPr>
        <a:xfrm>
          <a:off x="6783017" y="1009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167132</xdr:rowOff>
    </xdr:from>
    <xdr:to>
      <xdr:col>55</xdr:col>
      <xdr:colOff>0</xdr:colOff>
      <xdr:row>78</xdr:row>
      <xdr:rowOff>168080</xdr:rowOff>
    </xdr:to>
    <xdr:cxnSp macro="">
      <xdr:nvCxnSpPr>
        <xdr:cNvPr id="404" name="直線コネクタ 403"/>
        <xdr:cNvCxnSpPr/>
      </xdr:nvCxnSpPr>
      <xdr:spPr>
        <a:xfrm flipV="1">
          <a:off x="9639300" y="13540232"/>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167720</xdr:rowOff>
    </xdr:from>
    <xdr:to>
      <xdr:col>50</xdr:col>
      <xdr:colOff>114300</xdr:colOff>
      <xdr:row>78</xdr:row>
      <xdr:rowOff>168080</xdr:rowOff>
    </xdr:to>
    <xdr:cxnSp macro="">
      <xdr:nvCxnSpPr>
        <xdr:cNvPr id="407" name="直線コネクタ 406"/>
        <xdr:cNvCxnSpPr/>
      </xdr:nvCxnSpPr>
      <xdr:spPr>
        <a:xfrm>
          <a:off x="8750300" y="13540820"/>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154690</xdr:rowOff>
    </xdr:from>
    <xdr:to>
      <xdr:col>45</xdr:col>
      <xdr:colOff>177800</xdr:colOff>
      <xdr:row>78</xdr:row>
      <xdr:rowOff>167720</xdr:rowOff>
    </xdr:to>
    <xdr:cxnSp macro="">
      <xdr:nvCxnSpPr>
        <xdr:cNvPr id="410" name="直線コネクタ 409"/>
        <xdr:cNvCxnSpPr/>
      </xdr:nvCxnSpPr>
      <xdr:spPr>
        <a:xfrm>
          <a:off x="7861300" y="1352779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154690</xdr:rowOff>
    </xdr:from>
    <xdr:to>
      <xdr:col>41</xdr:col>
      <xdr:colOff>50800</xdr:colOff>
      <xdr:row>78</xdr:row>
      <xdr:rowOff>156812</xdr:rowOff>
    </xdr:to>
    <xdr:cxnSp macro="">
      <xdr:nvCxnSpPr>
        <xdr:cNvPr id="413" name="直線コネクタ 412"/>
        <xdr:cNvCxnSpPr/>
      </xdr:nvCxnSpPr>
      <xdr:spPr>
        <a:xfrm flipV="1">
          <a:off x="6972300" y="1352779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29463</xdr:rowOff>
    </xdr:from>
    <xdr:to>
      <xdr:col>36</xdr:col>
      <xdr:colOff>165100</xdr:colOff>
      <xdr:row>78</xdr:row>
      <xdr:rowOff>131063</xdr:rowOff>
    </xdr:to>
    <xdr:sp macro="" textlink="">
      <xdr:nvSpPr>
        <xdr:cNvPr id="416" name="フローチャート: 判断 415"/>
        <xdr:cNvSpPr/>
      </xdr:nvSpPr>
      <xdr:spPr>
        <a:xfrm>
          <a:off x="6921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147590</xdr:rowOff>
    </xdr:from>
    <xdr:ext cx="469744" cy="259045"/>
    <xdr:sp macro="" textlink="">
      <xdr:nvSpPr>
        <xdr:cNvPr id="417" name="テキスト ボックス 416"/>
        <xdr:cNvSpPr txBox="1"/>
      </xdr:nvSpPr>
      <xdr:spPr>
        <a:xfrm>
          <a:off x="6737428" y="13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116332</xdr:rowOff>
    </xdr:from>
    <xdr:to>
      <xdr:col>55</xdr:col>
      <xdr:colOff>50800</xdr:colOff>
      <xdr:row>79</xdr:row>
      <xdr:rowOff>46482</xdr:rowOff>
    </xdr:to>
    <xdr:sp macro="" textlink="">
      <xdr:nvSpPr>
        <xdr:cNvPr id="423" name="楕円 422"/>
        <xdr:cNvSpPr/>
      </xdr:nvSpPr>
      <xdr:spPr>
        <a:xfrm>
          <a:off x="104267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31259</xdr:rowOff>
    </xdr:from>
    <xdr:ext cx="469744" cy="259045"/>
    <xdr:sp macro="" textlink="">
      <xdr:nvSpPr>
        <xdr:cNvPr id="424" name="商工費該当値テキスト"/>
        <xdr:cNvSpPr txBox="1"/>
      </xdr:nvSpPr>
      <xdr:spPr>
        <a:xfrm>
          <a:off x="10528300" y="1340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117280</xdr:rowOff>
    </xdr:from>
    <xdr:to>
      <xdr:col>50</xdr:col>
      <xdr:colOff>165100</xdr:colOff>
      <xdr:row>79</xdr:row>
      <xdr:rowOff>47430</xdr:rowOff>
    </xdr:to>
    <xdr:sp macro="" textlink="">
      <xdr:nvSpPr>
        <xdr:cNvPr id="425" name="楕円 424"/>
        <xdr:cNvSpPr/>
      </xdr:nvSpPr>
      <xdr:spPr>
        <a:xfrm>
          <a:off x="95885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38557</xdr:rowOff>
    </xdr:from>
    <xdr:ext cx="469744" cy="259045"/>
    <xdr:sp macro="" textlink="">
      <xdr:nvSpPr>
        <xdr:cNvPr id="426" name="テキスト ボックス 425"/>
        <xdr:cNvSpPr txBox="1"/>
      </xdr:nvSpPr>
      <xdr:spPr>
        <a:xfrm>
          <a:off x="9404428" y="135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116920</xdr:rowOff>
    </xdr:from>
    <xdr:to>
      <xdr:col>46</xdr:col>
      <xdr:colOff>38100</xdr:colOff>
      <xdr:row>79</xdr:row>
      <xdr:rowOff>47070</xdr:rowOff>
    </xdr:to>
    <xdr:sp macro="" textlink="">
      <xdr:nvSpPr>
        <xdr:cNvPr id="427" name="楕円 426"/>
        <xdr:cNvSpPr/>
      </xdr:nvSpPr>
      <xdr:spPr>
        <a:xfrm>
          <a:off x="8699500" y="13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38197</xdr:rowOff>
    </xdr:from>
    <xdr:ext cx="469744" cy="259045"/>
    <xdr:sp macro="" textlink="">
      <xdr:nvSpPr>
        <xdr:cNvPr id="428" name="テキスト ボックス 427"/>
        <xdr:cNvSpPr txBox="1"/>
      </xdr:nvSpPr>
      <xdr:spPr>
        <a:xfrm>
          <a:off x="8515428" y="1358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103890</xdr:rowOff>
    </xdr:from>
    <xdr:to>
      <xdr:col>41</xdr:col>
      <xdr:colOff>101600</xdr:colOff>
      <xdr:row>79</xdr:row>
      <xdr:rowOff>34040</xdr:rowOff>
    </xdr:to>
    <xdr:sp macro="" textlink="">
      <xdr:nvSpPr>
        <xdr:cNvPr id="429" name="楕円 428"/>
        <xdr:cNvSpPr/>
      </xdr:nvSpPr>
      <xdr:spPr>
        <a:xfrm>
          <a:off x="7810500" y="13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25167</xdr:rowOff>
    </xdr:from>
    <xdr:ext cx="469744" cy="259045"/>
    <xdr:sp macro="" textlink="">
      <xdr:nvSpPr>
        <xdr:cNvPr id="430" name="テキスト ボックス 429"/>
        <xdr:cNvSpPr txBox="1"/>
      </xdr:nvSpPr>
      <xdr:spPr>
        <a:xfrm>
          <a:off x="7626428" y="13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106012</xdr:rowOff>
    </xdr:from>
    <xdr:to>
      <xdr:col>36</xdr:col>
      <xdr:colOff>165100</xdr:colOff>
      <xdr:row>79</xdr:row>
      <xdr:rowOff>36162</xdr:rowOff>
    </xdr:to>
    <xdr:sp macro="" textlink="">
      <xdr:nvSpPr>
        <xdr:cNvPr id="431" name="楕円 430"/>
        <xdr:cNvSpPr/>
      </xdr:nvSpPr>
      <xdr:spPr>
        <a:xfrm>
          <a:off x="69215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27289</xdr:rowOff>
    </xdr:from>
    <xdr:ext cx="469744" cy="259045"/>
    <xdr:sp macro="" textlink="">
      <xdr:nvSpPr>
        <xdr:cNvPr id="432" name="テキスト ボックス 431"/>
        <xdr:cNvSpPr txBox="1"/>
      </xdr:nvSpPr>
      <xdr:spPr>
        <a:xfrm>
          <a:off x="6737428" y="135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6578</xdr:rowOff>
    </xdr:from>
    <xdr:to>
      <xdr:col>55</xdr:col>
      <xdr:colOff>0</xdr:colOff>
      <xdr:row>97</xdr:row>
      <xdr:rowOff>165043</xdr:rowOff>
    </xdr:to>
    <xdr:cxnSp macro="">
      <xdr:nvCxnSpPr>
        <xdr:cNvPr id="463" name="直線コネクタ 462"/>
        <xdr:cNvCxnSpPr/>
      </xdr:nvCxnSpPr>
      <xdr:spPr>
        <a:xfrm flipV="1">
          <a:off x="9639300" y="16637228"/>
          <a:ext cx="838200" cy="1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143804</xdr:rowOff>
    </xdr:from>
    <xdr:to>
      <xdr:col>50</xdr:col>
      <xdr:colOff>114300</xdr:colOff>
      <xdr:row>97</xdr:row>
      <xdr:rowOff>165043</xdr:rowOff>
    </xdr:to>
    <xdr:cxnSp macro="">
      <xdr:nvCxnSpPr>
        <xdr:cNvPr id="466" name="直線コネクタ 465"/>
        <xdr:cNvCxnSpPr/>
      </xdr:nvCxnSpPr>
      <xdr:spPr>
        <a:xfrm>
          <a:off x="8750300" y="16774454"/>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143804</xdr:rowOff>
    </xdr:from>
    <xdr:to>
      <xdr:col>45</xdr:col>
      <xdr:colOff>177800</xdr:colOff>
      <xdr:row>98</xdr:row>
      <xdr:rowOff>20165</xdr:rowOff>
    </xdr:to>
    <xdr:cxnSp macro="">
      <xdr:nvCxnSpPr>
        <xdr:cNvPr id="469" name="直線コネクタ 468"/>
        <xdr:cNvCxnSpPr/>
      </xdr:nvCxnSpPr>
      <xdr:spPr>
        <a:xfrm flipV="1">
          <a:off x="7861300" y="16774454"/>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151718</xdr:rowOff>
    </xdr:from>
    <xdr:to>
      <xdr:col>41</xdr:col>
      <xdr:colOff>50800</xdr:colOff>
      <xdr:row>98</xdr:row>
      <xdr:rowOff>20165</xdr:rowOff>
    </xdr:to>
    <xdr:cxnSp macro="">
      <xdr:nvCxnSpPr>
        <xdr:cNvPr id="472" name="直線コネクタ 471"/>
        <xdr:cNvCxnSpPr/>
      </xdr:nvCxnSpPr>
      <xdr:spPr>
        <a:xfrm>
          <a:off x="6972300" y="16782368"/>
          <a:ext cx="8890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167157</xdr:rowOff>
    </xdr:from>
    <xdr:to>
      <xdr:col>36</xdr:col>
      <xdr:colOff>165100</xdr:colOff>
      <xdr:row>97</xdr:row>
      <xdr:rowOff>97307</xdr:rowOff>
    </xdr:to>
    <xdr:sp macro="" textlink="">
      <xdr:nvSpPr>
        <xdr:cNvPr id="475" name="フローチャート: 判断 474"/>
        <xdr:cNvSpPr/>
      </xdr:nvSpPr>
      <xdr:spPr>
        <a:xfrm>
          <a:off x="6921500" y="1662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113834</xdr:rowOff>
    </xdr:from>
    <xdr:ext cx="534377" cy="259045"/>
    <xdr:sp macro="" textlink="">
      <xdr:nvSpPr>
        <xdr:cNvPr id="476" name="テキスト ボックス 475"/>
        <xdr:cNvSpPr txBox="1"/>
      </xdr:nvSpPr>
      <xdr:spPr>
        <a:xfrm>
          <a:off x="6705111" y="164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127228</xdr:rowOff>
    </xdr:from>
    <xdr:to>
      <xdr:col>55</xdr:col>
      <xdr:colOff>50800</xdr:colOff>
      <xdr:row>97</xdr:row>
      <xdr:rowOff>57378</xdr:rowOff>
    </xdr:to>
    <xdr:sp macro="" textlink="">
      <xdr:nvSpPr>
        <xdr:cNvPr id="482" name="楕円 481"/>
        <xdr:cNvSpPr/>
      </xdr:nvSpPr>
      <xdr:spPr>
        <a:xfrm>
          <a:off x="10426700" y="165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150105</xdr:rowOff>
    </xdr:from>
    <xdr:ext cx="534377" cy="259045"/>
    <xdr:sp macro="" textlink="">
      <xdr:nvSpPr>
        <xdr:cNvPr id="483" name="土木費該当値テキスト"/>
        <xdr:cNvSpPr txBox="1"/>
      </xdr:nvSpPr>
      <xdr:spPr>
        <a:xfrm>
          <a:off x="10528300" y="164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114243</xdr:rowOff>
    </xdr:from>
    <xdr:to>
      <xdr:col>50</xdr:col>
      <xdr:colOff>165100</xdr:colOff>
      <xdr:row>98</xdr:row>
      <xdr:rowOff>44393</xdr:rowOff>
    </xdr:to>
    <xdr:sp macro="" textlink="">
      <xdr:nvSpPr>
        <xdr:cNvPr id="484" name="楕円 483"/>
        <xdr:cNvSpPr/>
      </xdr:nvSpPr>
      <xdr:spPr>
        <a:xfrm>
          <a:off x="9588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35520</xdr:rowOff>
    </xdr:from>
    <xdr:ext cx="534377" cy="259045"/>
    <xdr:sp macro="" textlink="">
      <xdr:nvSpPr>
        <xdr:cNvPr id="485" name="テキスト ボックス 484"/>
        <xdr:cNvSpPr txBox="1"/>
      </xdr:nvSpPr>
      <xdr:spPr>
        <a:xfrm>
          <a:off x="9372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93004</xdr:rowOff>
    </xdr:from>
    <xdr:to>
      <xdr:col>46</xdr:col>
      <xdr:colOff>38100</xdr:colOff>
      <xdr:row>98</xdr:row>
      <xdr:rowOff>23154</xdr:rowOff>
    </xdr:to>
    <xdr:sp macro="" textlink="">
      <xdr:nvSpPr>
        <xdr:cNvPr id="486" name="楕円 485"/>
        <xdr:cNvSpPr/>
      </xdr:nvSpPr>
      <xdr:spPr>
        <a:xfrm>
          <a:off x="8699500" y="16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14281</xdr:rowOff>
    </xdr:from>
    <xdr:ext cx="534377" cy="259045"/>
    <xdr:sp macro="" textlink="">
      <xdr:nvSpPr>
        <xdr:cNvPr id="487" name="テキスト ボックス 486"/>
        <xdr:cNvSpPr txBox="1"/>
      </xdr:nvSpPr>
      <xdr:spPr>
        <a:xfrm>
          <a:off x="8483111" y="168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140815</xdr:rowOff>
    </xdr:from>
    <xdr:to>
      <xdr:col>41</xdr:col>
      <xdr:colOff>101600</xdr:colOff>
      <xdr:row>98</xdr:row>
      <xdr:rowOff>70965</xdr:rowOff>
    </xdr:to>
    <xdr:sp macro="" textlink="">
      <xdr:nvSpPr>
        <xdr:cNvPr id="488" name="楕円 487"/>
        <xdr:cNvSpPr/>
      </xdr:nvSpPr>
      <xdr:spPr>
        <a:xfrm>
          <a:off x="7810500" y="16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62092</xdr:rowOff>
    </xdr:from>
    <xdr:ext cx="534377" cy="259045"/>
    <xdr:sp macro="" textlink="">
      <xdr:nvSpPr>
        <xdr:cNvPr id="489" name="テキスト ボックス 488"/>
        <xdr:cNvSpPr txBox="1"/>
      </xdr:nvSpPr>
      <xdr:spPr>
        <a:xfrm>
          <a:off x="7594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100918</xdr:rowOff>
    </xdr:from>
    <xdr:to>
      <xdr:col>36</xdr:col>
      <xdr:colOff>165100</xdr:colOff>
      <xdr:row>98</xdr:row>
      <xdr:rowOff>31068</xdr:rowOff>
    </xdr:to>
    <xdr:sp macro="" textlink="">
      <xdr:nvSpPr>
        <xdr:cNvPr id="490" name="楕円 489"/>
        <xdr:cNvSpPr/>
      </xdr:nvSpPr>
      <xdr:spPr>
        <a:xfrm>
          <a:off x="6921500" y="167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22195</xdr:rowOff>
    </xdr:from>
    <xdr:ext cx="534377" cy="259045"/>
    <xdr:sp macro="" textlink="">
      <xdr:nvSpPr>
        <xdr:cNvPr id="491" name="テキスト ボックス 490"/>
        <xdr:cNvSpPr txBox="1"/>
      </xdr:nvSpPr>
      <xdr:spPr>
        <a:xfrm>
          <a:off x="6705111" y="16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41946</xdr:rowOff>
    </xdr:from>
    <xdr:to>
      <xdr:col>85</xdr:col>
      <xdr:colOff>126364</xdr:colOff>
      <xdr:row>38</xdr:row>
      <xdr:rowOff>472</xdr:rowOff>
    </xdr:to>
    <xdr:cxnSp macro="">
      <xdr:nvCxnSpPr>
        <xdr:cNvPr id="518" name="直線コネクタ 517"/>
        <xdr:cNvCxnSpPr/>
      </xdr:nvCxnSpPr>
      <xdr:spPr>
        <a:xfrm flipV="1">
          <a:off x="16317595" y="5185446"/>
          <a:ext cx="1269" cy="1330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4299</xdr:rowOff>
    </xdr:from>
    <xdr:ext cx="469744" cy="259045"/>
    <xdr:sp macro="" textlink="">
      <xdr:nvSpPr>
        <xdr:cNvPr id="519" name="消防費最小値テキスト"/>
        <xdr:cNvSpPr txBox="1"/>
      </xdr:nvSpPr>
      <xdr:spPr>
        <a:xfrm>
          <a:off x="16370300" y="6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xdr:rowOff>
    </xdr:from>
    <xdr:to>
      <xdr:col>86</xdr:col>
      <xdr:colOff>25400</xdr:colOff>
      <xdr:row>38</xdr:row>
      <xdr:rowOff>472</xdr:rowOff>
    </xdr:to>
    <xdr:cxnSp macro="">
      <xdr:nvCxnSpPr>
        <xdr:cNvPr id="520" name="直線コネクタ 519"/>
        <xdr:cNvCxnSpPr/>
      </xdr:nvCxnSpPr>
      <xdr:spPr>
        <a:xfrm>
          <a:off x="16230600" y="651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160073</xdr:rowOff>
    </xdr:from>
    <xdr:ext cx="534377" cy="259045"/>
    <xdr:sp macro="" textlink="">
      <xdr:nvSpPr>
        <xdr:cNvPr id="521" name="消防費最大値テキスト"/>
        <xdr:cNvSpPr txBox="1"/>
      </xdr:nvSpPr>
      <xdr:spPr>
        <a:xfrm>
          <a:off x="16370300" y="49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41946</xdr:rowOff>
    </xdr:from>
    <xdr:to>
      <xdr:col>86</xdr:col>
      <xdr:colOff>25400</xdr:colOff>
      <xdr:row>30</xdr:row>
      <xdr:rowOff>41946</xdr:rowOff>
    </xdr:to>
    <xdr:cxnSp macro="">
      <xdr:nvCxnSpPr>
        <xdr:cNvPr id="522" name="直線コネクタ 521"/>
        <xdr:cNvCxnSpPr/>
      </xdr:nvCxnSpPr>
      <xdr:spPr>
        <a:xfrm>
          <a:off x="16230600" y="518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472</xdr:rowOff>
    </xdr:from>
    <xdr:to>
      <xdr:col>85</xdr:col>
      <xdr:colOff>127000</xdr:colOff>
      <xdr:row>38</xdr:row>
      <xdr:rowOff>581</xdr:rowOff>
    </xdr:to>
    <xdr:cxnSp macro="">
      <xdr:nvCxnSpPr>
        <xdr:cNvPr id="523" name="直線コネクタ 522"/>
        <xdr:cNvCxnSpPr/>
      </xdr:nvCxnSpPr>
      <xdr:spPr>
        <a:xfrm flipV="1">
          <a:off x="15481300" y="6515572"/>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90985</xdr:rowOff>
    </xdr:from>
    <xdr:ext cx="534377" cy="259045"/>
    <xdr:sp macro="" textlink="">
      <xdr:nvSpPr>
        <xdr:cNvPr id="524" name="消防費平均値テキスト"/>
        <xdr:cNvSpPr txBox="1"/>
      </xdr:nvSpPr>
      <xdr:spPr>
        <a:xfrm>
          <a:off x="16370300" y="5748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68108</xdr:rowOff>
    </xdr:from>
    <xdr:to>
      <xdr:col>85</xdr:col>
      <xdr:colOff>177800</xdr:colOff>
      <xdr:row>34</xdr:row>
      <xdr:rowOff>169708</xdr:rowOff>
    </xdr:to>
    <xdr:sp macro="" textlink="">
      <xdr:nvSpPr>
        <xdr:cNvPr id="525" name="フローチャート: 判断 524"/>
        <xdr:cNvSpPr/>
      </xdr:nvSpPr>
      <xdr:spPr>
        <a:xfrm>
          <a:off x="16268700" y="58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170942</xdr:rowOff>
    </xdr:from>
    <xdr:to>
      <xdr:col>81</xdr:col>
      <xdr:colOff>50800</xdr:colOff>
      <xdr:row>38</xdr:row>
      <xdr:rowOff>581</xdr:rowOff>
    </xdr:to>
    <xdr:cxnSp macro="">
      <xdr:nvCxnSpPr>
        <xdr:cNvPr id="526" name="直線コネクタ 525"/>
        <xdr:cNvCxnSpPr/>
      </xdr:nvCxnSpPr>
      <xdr:spPr>
        <a:xfrm>
          <a:off x="14592300" y="651459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78558</xdr:rowOff>
    </xdr:from>
    <xdr:to>
      <xdr:col>81</xdr:col>
      <xdr:colOff>101600</xdr:colOff>
      <xdr:row>35</xdr:row>
      <xdr:rowOff>8708</xdr:rowOff>
    </xdr:to>
    <xdr:sp macro="" textlink="">
      <xdr:nvSpPr>
        <xdr:cNvPr id="527" name="フローチャート: 判断 526"/>
        <xdr:cNvSpPr/>
      </xdr:nvSpPr>
      <xdr:spPr>
        <a:xfrm>
          <a:off x="15430500" y="590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25235</xdr:rowOff>
    </xdr:from>
    <xdr:ext cx="534377" cy="259045"/>
    <xdr:sp macro="" textlink="">
      <xdr:nvSpPr>
        <xdr:cNvPr id="528" name="テキスト ボックス 527"/>
        <xdr:cNvSpPr txBox="1"/>
      </xdr:nvSpPr>
      <xdr:spPr>
        <a:xfrm>
          <a:off x="15214111" y="56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170942</xdr:rowOff>
    </xdr:from>
    <xdr:to>
      <xdr:col>76</xdr:col>
      <xdr:colOff>114300</xdr:colOff>
      <xdr:row>38</xdr:row>
      <xdr:rowOff>19195</xdr:rowOff>
    </xdr:to>
    <xdr:cxnSp macro="">
      <xdr:nvCxnSpPr>
        <xdr:cNvPr id="529" name="直線コネクタ 528"/>
        <xdr:cNvCxnSpPr/>
      </xdr:nvCxnSpPr>
      <xdr:spPr>
        <a:xfrm flipV="1">
          <a:off x="13703300" y="6514592"/>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84655</xdr:rowOff>
    </xdr:from>
    <xdr:to>
      <xdr:col>76</xdr:col>
      <xdr:colOff>165100</xdr:colOff>
      <xdr:row>35</xdr:row>
      <xdr:rowOff>14805</xdr:rowOff>
    </xdr:to>
    <xdr:sp macro="" textlink="">
      <xdr:nvSpPr>
        <xdr:cNvPr id="530" name="フローチャート: 判断 529"/>
        <xdr:cNvSpPr/>
      </xdr:nvSpPr>
      <xdr:spPr>
        <a:xfrm>
          <a:off x="14541500" y="591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31332</xdr:rowOff>
    </xdr:from>
    <xdr:ext cx="534377" cy="259045"/>
    <xdr:sp macro="" textlink="">
      <xdr:nvSpPr>
        <xdr:cNvPr id="531" name="テキスト ボックス 530"/>
        <xdr:cNvSpPr txBox="1"/>
      </xdr:nvSpPr>
      <xdr:spPr>
        <a:xfrm>
          <a:off x="14325111" y="56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19195</xdr:rowOff>
    </xdr:from>
    <xdr:to>
      <xdr:col>71</xdr:col>
      <xdr:colOff>177800</xdr:colOff>
      <xdr:row>38</xdr:row>
      <xdr:rowOff>62738</xdr:rowOff>
    </xdr:to>
    <xdr:cxnSp macro="">
      <xdr:nvCxnSpPr>
        <xdr:cNvPr id="532" name="直線コネクタ 531"/>
        <xdr:cNvCxnSpPr/>
      </xdr:nvCxnSpPr>
      <xdr:spPr>
        <a:xfrm flipV="1">
          <a:off x="12814300" y="653429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57222</xdr:rowOff>
    </xdr:from>
    <xdr:to>
      <xdr:col>72</xdr:col>
      <xdr:colOff>38100</xdr:colOff>
      <xdr:row>33</xdr:row>
      <xdr:rowOff>158822</xdr:rowOff>
    </xdr:to>
    <xdr:sp macro="" textlink="">
      <xdr:nvSpPr>
        <xdr:cNvPr id="533" name="フローチャート: 判断 532"/>
        <xdr:cNvSpPr/>
      </xdr:nvSpPr>
      <xdr:spPr>
        <a:xfrm>
          <a:off x="13652500" y="57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3899</xdr:rowOff>
    </xdr:from>
    <xdr:ext cx="534377" cy="259045"/>
    <xdr:sp macro="" textlink="">
      <xdr:nvSpPr>
        <xdr:cNvPr id="534" name="テキスト ボックス 533"/>
        <xdr:cNvSpPr txBox="1"/>
      </xdr:nvSpPr>
      <xdr:spPr>
        <a:xfrm>
          <a:off x="13436111" y="54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151493</xdr:rowOff>
    </xdr:from>
    <xdr:to>
      <xdr:col>67</xdr:col>
      <xdr:colOff>101600</xdr:colOff>
      <xdr:row>34</xdr:row>
      <xdr:rowOff>81643</xdr:rowOff>
    </xdr:to>
    <xdr:sp macro="" textlink="">
      <xdr:nvSpPr>
        <xdr:cNvPr id="535" name="フローチャート: 判断 534"/>
        <xdr:cNvSpPr/>
      </xdr:nvSpPr>
      <xdr:spPr>
        <a:xfrm>
          <a:off x="12763500" y="58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98170</xdr:rowOff>
    </xdr:from>
    <xdr:ext cx="534377" cy="259045"/>
    <xdr:sp macro="" textlink="">
      <xdr:nvSpPr>
        <xdr:cNvPr id="536" name="テキスト ボックス 535"/>
        <xdr:cNvSpPr txBox="1"/>
      </xdr:nvSpPr>
      <xdr:spPr>
        <a:xfrm>
          <a:off x="12547111" y="55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121122</xdr:rowOff>
    </xdr:from>
    <xdr:to>
      <xdr:col>85</xdr:col>
      <xdr:colOff>177800</xdr:colOff>
      <xdr:row>38</xdr:row>
      <xdr:rowOff>51271</xdr:rowOff>
    </xdr:to>
    <xdr:sp macro="" textlink="">
      <xdr:nvSpPr>
        <xdr:cNvPr id="542" name="楕円 541"/>
        <xdr:cNvSpPr/>
      </xdr:nvSpPr>
      <xdr:spPr>
        <a:xfrm>
          <a:off x="16268700" y="6464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36049</xdr:rowOff>
    </xdr:from>
    <xdr:ext cx="469744" cy="259045"/>
    <xdr:sp macro="" textlink="">
      <xdr:nvSpPr>
        <xdr:cNvPr id="543" name="消防費該当値テキスト"/>
        <xdr:cNvSpPr txBox="1"/>
      </xdr:nvSpPr>
      <xdr:spPr>
        <a:xfrm>
          <a:off x="16370300" y="63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121231</xdr:rowOff>
    </xdr:from>
    <xdr:to>
      <xdr:col>81</xdr:col>
      <xdr:colOff>101600</xdr:colOff>
      <xdr:row>38</xdr:row>
      <xdr:rowOff>51381</xdr:rowOff>
    </xdr:to>
    <xdr:sp macro="" textlink="">
      <xdr:nvSpPr>
        <xdr:cNvPr id="544" name="楕円 543"/>
        <xdr:cNvSpPr/>
      </xdr:nvSpPr>
      <xdr:spPr>
        <a:xfrm>
          <a:off x="15430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42508</xdr:rowOff>
    </xdr:from>
    <xdr:ext cx="469744" cy="259045"/>
    <xdr:sp macro="" textlink="">
      <xdr:nvSpPr>
        <xdr:cNvPr id="545" name="テキスト ボックス 544"/>
        <xdr:cNvSpPr txBox="1"/>
      </xdr:nvSpPr>
      <xdr:spPr>
        <a:xfrm>
          <a:off x="15246428" y="65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120142</xdr:rowOff>
    </xdr:from>
    <xdr:to>
      <xdr:col>76</xdr:col>
      <xdr:colOff>165100</xdr:colOff>
      <xdr:row>38</xdr:row>
      <xdr:rowOff>50292</xdr:rowOff>
    </xdr:to>
    <xdr:sp macro="" textlink="">
      <xdr:nvSpPr>
        <xdr:cNvPr id="546" name="楕円 545"/>
        <xdr:cNvSpPr/>
      </xdr:nvSpPr>
      <xdr:spPr>
        <a:xfrm>
          <a:off x="14541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41419</xdr:rowOff>
    </xdr:from>
    <xdr:ext cx="469744" cy="259045"/>
    <xdr:sp macro="" textlink="">
      <xdr:nvSpPr>
        <xdr:cNvPr id="547" name="テキスト ボックス 546"/>
        <xdr:cNvSpPr txBox="1"/>
      </xdr:nvSpPr>
      <xdr:spPr>
        <a:xfrm>
          <a:off x="14357428"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139845</xdr:rowOff>
    </xdr:from>
    <xdr:to>
      <xdr:col>72</xdr:col>
      <xdr:colOff>38100</xdr:colOff>
      <xdr:row>38</xdr:row>
      <xdr:rowOff>69995</xdr:rowOff>
    </xdr:to>
    <xdr:sp macro="" textlink="">
      <xdr:nvSpPr>
        <xdr:cNvPr id="548" name="楕円 547"/>
        <xdr:cNvSpPr/>
      </xdr:nvSpPr>
      <xdr:spPr>
        <a:xfrm>
          <a:off x="13652500" y="64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61122</xdr:rowOff>
    </xdr:from>
    <xdr:ext cx="469744" cy="259045"/>
    <xdr:sp macro="" textlink="">
      <xdr:nvSpPr>
        <xdr:cNvPr id="549" name="テキスト ボックス 548"/>
        <xdr:cNvSpPr txBox="1"/>
      </xdr:nvSpPr>
      <xdr:spPr>
        <a:xfrm>
          <a:off x="13468428" y="65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11938</xdr:rowOff>
    </xdr:from>
    <xdr:to>
      <xdr:col>67</xdr:col>
      <xdr:colOff>101600</xdr:colOff>
      <xdr:row>38</xdr:row>
      <xdr:rowOff>113538</xdr:rowOff>
    </xdr:to>
    <xdr:sp macro="" textlink="">
      <xdr:nvSpPr>
        <xdr:cNvPr id="550" name="楕円 549"/>
        <xdr:cNvSpPr/>
      </xdr:nvSpPr>
      <xdr:spPr>
        <a:xfrm>
          <a:off x="12763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104665</xdr:rowOff>
    </xdr:from>
    <xdr:ext cx="469744" cy="259045"/>
    <xdr:sp macro="" textlink="">
      <xdr:nvSpPr>
        <xdr:cNvPr id="551" name="テキスト ボックス 550"/>
        <xdr:cNvSpPr txBox="1"/>
      </xdr:nvSpPr>
      <xdr:spPr>
        <a:xfrm>
          <a:off x="12579428"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6" name="直線コネクタ 575"/>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7"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8" name="直線コネクタ 577"/>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9"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0" name="直線コネクタ 579"/>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47727</xdr:rowOff>
    </xdr:from>
    <xdr:to>
      <xdr:col>85</xdr:col>
      <xdr:colOff>127000</xdr:colOff>
      <xdr:row>57</xdr:row>
      <xdr:rowOff>62852</xdr:rowOff>
    </xdr:to>
    <xdr:cxnSp macro="">
      <xdr:nvCxnSpPr>
        <xdr:cNvPr id="581" name="直線コネクタ 580"/>
        <xdr:cNvCxnSpPr/>
      </xdr:nvCxnSpPr>
      <xdr:spPr>
        <a:xfrm>
          <a:off x="15481300" y="9820377"/>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2"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3" name="フローチャート: 判断 582"/>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47727</xdr:rowOff>
    </xdr:from>
    <xdr:to>
      <xdr:col>81</xdr:col>
      <xdr:colOff>50800</xdr:colOff>
      <xdr:row>58</xdr:row>
      <xdr:rowOff>29496</xdr:rowOff>
    </xdr:to>
    <xdr:cxnSp macro="">
      <xdr:nvCxnSpPr>
        <xdr:cNvPr id="584" name="直線コネクタ 583"/>
        <xdr:cNvCxnSpPr/>
      </xdr:nvCxnSpPr>
      <xdr:spPr>
        <a:xfrm flipV="1">
          <a:off x="14592300" y="9820377"/>
          <a:ext cx="889000" cy="1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5" name="フローチャート: 判断 584"/>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6" name="テキスト ボックス 585"/>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160274</xdr:rowOff>
    </xdr:from>
    <xdr:to>
      <xdr:col>76</xdr:col>
      <xdr:colOff>114300</xdr:colOff>
      <xdr:row>58</xdr:row>
      <xdr:rowOff>29496</xdr:rowOff>
    </xdr:to>
    <xdr:cxnSp macro="">
      <xdr:nvCxnSpPr>
        <xdr:cNvPr id="587" name="直線コネクタ 586"/>
        <xdr:cNvCxnSpPr/>
      </xdr:nvCxnSpPr>
      <xdr:spPr>
        <a:xfrm>
          <a:off x="13703300" y="9075674"/>
          <a:ext cx="889000" cy="89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8" name="フローチャート: 判断 587"/>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9" name="テキスト ボックス 588"/>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160274</xdr:rowOff>
    </xdr:from>
    <xdr:to>
      <xdr:col>71</xdr:col>
      <xdr:colOff>177800</xdr:colOff>
      <xdr:row>56</xdr:row>
      <xdr:rowOff>75616</xdr:rowOff>
    </xdr:to>
    <xdr:cxnSp macro="">
      <xdr:nvCxnSpPr>
        <xdr:cNvPr id="590" name="直線コネクタ 589"/>
        <xdr:cNvCxnSpPr/>
      </xdr:nvCxnSpPr>
      <xdr:spPr>
        <a:xfrm flipV="1">
          <a:off x="12814300" y="9075674"/>
          <a:ext cx="889000" cy="6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91" name="フローチャート: 判断 590"/>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2" name="テキスト ボックス 591"/>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3" name="フローチャート: 判断 592"/>
        <xdr:cNvSpPr/>
      </xdr:nvSpPr>
      <xdr:spPr>
        <a:xfrm>
          <a:off x="12763500" y="97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72585</xdr:rowOff>
    </xdr:from>
    <xdr:ext cx="534377" cy="259045"/>
    <xdr:sp macro="" textlink="">
      <xdr:nvSpPr>
        <xdr:cNvPr id="594" name="テキスト ボックス 593"/>
        <xdr:cNvSpPr txBox="1"/>
      </xdr:nvSpPr>
      <xdr:spPr>
        <a:xfrm>
          <a:off x="12547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12052</xdr:rowOff>
    </xdr:from>
    <xdr:to>
      <xdr:col>85</xdr:col>
      <xdr:colOff>177800</xdr:colOff>
      <xdr:row>57</xdr:row>
      <xdr:rowOff>113652</xdr:rowOff>
    </xdr:to>
    <xdr:sp macro="" textlink="">
      <xdr:nvSpPr>
        <xdr:cNvPr id="600" name="楕円 599"/>
        <xdr:cNvSpPr/>
      </xdr:nvSpPr>
      <xdr:spPr>
        <a:xfrm>
          <a:off x="16268700" y="97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161929</xdr:rowOff>
    </xdr:from>
    <xdr:ext cx="534377" cy="259045"/>
    <xdr:sp macro="" textlink="">
      <xdr:nvSpPr>
        <xdr:cNvPr id="601" name="教育費該当値テキスト"/>
        <xdr:cNvSpPr txBox="1"/>
      </xdr:nvSpPr>
      <xdr:spPr>
        <a:xfrm>
          <a:off x="16370300" y="97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168377</xdr:rowOff>
    </xdr:from>
    <xdr:to>
      <xdr:col>81</xdr:col>
      <xdr:colOff>101600</xdr:colOff>
      <xdr:row>57</xdr:row>
      <xdr:rowOff>98527</xdr:rowOff>
    </xdr:to>
    <xdr:sp macro="" textlink="">
      <xdr:nvSpPr>
        <xdr:cNvPr id="602" name="楕円 601"/>
        <xdr:cNvSpPr/>
      </xdr:nvSpPr>
      <xdr:spPr>
        <a:xfrm>
          <a:off x="15430500" y="97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89654</xdr:rowOff>
    </xdr:from>
    <xdr:ext cx="534377" cy="259045"/>
    <xdr:sp macro="" textlink="">
      <xdr:nvSpPr>
        <xdr:cNvPr id="603" name="テキスト ボックス 602"/>
        <xdr:cNvSpPr txBox="1"/>
      </xdr:nvSpPr>
      <xdr:spPr>
        <a:xfrm>
          <a:off x="15214111" y="9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150146</xdr:rowOff>
    </xdr:from>
    <xdr:to>
      <xdr:col>76</xdr:col>
      <xdr:colOff>165100</xdr:colOff>
      <xdr:row>58</xdr:row>
      <xdr:rowOff>80296</xdr:rowOff>
    </xdr:to>
    <xdr:sp macro="" textlink="">
      <xdr:nvSpPr>
        <xdr:cNvPr id="604" name="楕円 603"/>
        <xdr:cNvSpPr/>
      </xdr:nvSpPr>
      <xdr:spPr>
        <a:xfrm>
          <a:off x="14541500" y="99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71423</xdr:rowOff>
    </xdr:from>
    <xdr:ext cx="534377" cy="259045"/>
    <xdr:sp macro="" textlink="">
      <xdr:nvSpPr>
        <xdr:cNvPr id="605" name="テキスト ボックス 604"/>
        <xdr:cNvSpPr txBox="1"/>
      </xdr:nvSpPr>
      <xdr:spPr>
        <a:xfrm>
          <a:off x="14325111" y="100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109474</xdr:rowOff>
    </xdr:from>
    <xdr:to>
      <xdr:col>72</xdr:col>
      <xdr:colOff>38100</xdr:colOff>
      <xdr:row>53</xdr:row>
      <xdr:rowOff>39624</xdr:rowOff>
    </xdr:to>
    <xdr:sp macro="" textlink="">
      <xdr:nvSpPr>
        <xdr:cNvPr id="606" name="楕円 605"/>
        <xdr:cNvSpPr/>
      </xdr:nvSpPr>
      <xdr:spPr>
        <a:xfrm>
          <a:off x="13652500" y="90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56151</xdr:rowOff>
    </xdr:from>
    <xdr:ext cx="534377" cy="259045"/>
    <xdr:sp macro="" textlink="">
      <xdr:nvSpPr>
        <xdr:cNvPr id="607" name="テキスト ボックス 606"/>
        <xdr:cNvSpPr txBox="1"/>
      </xdr:nvSpPr>
      <xdr:spPr>
        <a:xfrm>
          <a:off x="13436111" y="88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24816</xdr:rowOff>
    </xdr:from>
    <xdr:to>
      <xdr:col>67</xdr:col>
      <xdr:colOff>101600</xdr:colOff>
      <xdr:row>56</xdr:row>
      <xdr:rowOff>126416</xdr:rowOff>
    </xdr:to>
    <xdr:sp macro="" textlink="">
      <xdr:nvSpPr>
        <xdr:cNvPr id="608" name="楕円 607"/>
        <xdr:cNvSpPr/>
      </xdr:nvSpPr>
      <xdr:spPr>
        <a:xfrm>
          <a:off x="12763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142943</xdr:rowOff>
    </xdr:from>
    <xdr:ext cx="534377" cy="259045"/>
    <xdr:sp macro="" textlink="">
      <xdr:nvSpPr>
        <xdr:cNvPr id="609" name="テキスト ボックス 608"/>
        <xdr:cNvSpPr txBox="1"/>
      </xdr:nvSpPr>
      <xdr:spPr>
        <a:xfrm>
          <a:off x="12547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3" name="直線コネクタ 632"/>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6"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7" name="直線コネクタ 636"/>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19380</xdr:rowOff>
    </xdr:from>
    <xdr:to>
      <xdr:col>85</xdr:col>
      <xdr:colOff>127000</xdr:colOff>
      <xdr:row>79</xdr:row>
      <xdr:rowOff>44450</xdr:rowOff>
    </xdr:to>
    <xdr:cxnSp macro="">
      <xdr:nvCxnSpPr>
        <xdr:cNvPr id="638" name="直線コネクタ 637"/>
        <xdr:cNvCxnSpPr/>
      </xdr:nvCxnSpPr>
      <xdr:spPr>
        <a:xfrm flipV="1">
          <a:off x="15481300" y="1356393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9"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0" name="フローチャート: 判断 639"/>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2" name="フローチャート: 判断 641"/>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3" name="テキスト ボックス 642"/>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5" name="フローチャート: 判断 644"/>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6" name="テキスト ボックス 645"/>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8" name="フローチャート: 判断 647"/>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9" name="テキスト ボックス 648"/>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50" name="フローチャート: 判断 649"/>
        <xdr:cNvSpPr/>
      </xdr:nvSpPr>
      <xdr:spPr>
        <a:xfrm>
          <a:off x="12763500" y="1350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83354</xdr:rowOff>
    </xdr:from>
    <xdr:ext cx="378565" cy="259045"/>
    <xdr:sp macro="" textlink="">
      <xdr:nvSpPr>
        <xdr:cNvPr id="651" name="テキスト ボックス 650"/>
        <xdr:cNvSpPr txBox="1"/>
      </xdr:nvSpPr>
      <xdr:spPr>
        <a:xfrm>
          <a:off x="12625017" y="132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140030</xdr:rowOff>
    </xdr:from>
    <xdr:to>
      <xdr:col>85</xdr:col>
      <xdr:colOff>177800</xdr:colOff>
      <xdr:row>79</xdr:row>
      <xdr:rowOff>70180</xdr:rowOff>
    </xdr:to>
    <xdr:sp macro="" textlink="">
      <xdr:nvSpPr>
        <xdr:cNvPr id="657" name="楕円 656"/>
        <xdr:cNvSpPr/>
      </xdr:nvSpPr>
      <xdr:spPr>
        <a:xfrm>
          <a:off x="162687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54957</xdr:rowOff>
    </xdr:from>
    <xdr:ext cx="378565" cy="259045"/>
    <xdr:sp macro="" textlink="">
      <xdr:nvSpPr>
        <xdr:cNvPr id="658" name="災害復旧費該当値テキスト"/>
        <xdr:cNvSpPr txBox="1"/>
      </xdr:nvSpPr>
      <xdr:spPr>
        <a:xfrm>
          <a:off x="16370300" y="1342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90" name="直線コネクタ 689"/>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91"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2" name="直線コネクタ 691"/>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3"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4" name="直線コネクタ 693"/>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87942</xdr:rowOff>
    </xdr:from>
    <xdr:to>
      <xdr:col>85</xdr:col>
      <xdr:colOff>127000</xdr:colOff>
      <xdr:row>96</xdr:row>
      <xdr:rowOff>91484</xdr:rowOff>
    </xdr:to>
    <xdr:cxnSp macro="">
      <xdr:nvCxnSpPr>
        <xdr:cNvPr id="695" name="直線コネクタ 694"/>
        <xdr:cNvCxnSpPr/>
      </xdr:nvCxnSpPr>
      <xdr:spPr>
        <a:xfrm flipV="1">
          <a:off x="15481300" y="16547142"/>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6"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7" name="フローチャート: 判断 696"/>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91484</xdr:rowOff>
    </xdr:from>
    <xdr:to>
      <xdr:col>81</xdr:col>
      <xdr:colOff>50800</xdr:colOff>
      <xdr:row>96</xdr:row>
      <xdr:rowOff>115660</xdr:rowOff>
    </xdr:to>
    <xdr:cxnSp macro="">
      <xdr:nvCxnSpPr>
        <xdr:cNvPr id="698" name="直線コネクタ 697"/>
        <xdr:cNvCxnSpPr/>
      </xdr:nvCxnSpPr>
      <xdr:spPr>
        <a:xfrm flipV="1">
          <a:off x="14592300" y="16550684"/>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9" name="フローチャート: 判断 698"/>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700" name="テキスト ボックス 699"/>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88170</xdr:rowOff>
    </xdr:from>
    <xdr:to>
      <xdr:col>76</xdr:col>
      <xdr:colOff>114300</xdr:colOff>
      <xdr:row>96</xdr:row>
      <xdr:rowOff>115660</xdr:rowOff>
    </xdr:to>
    <xdr:cxnSp macro="">
      <xdr:nvCxnSpPr>
        <xdr:cNvPr id="701" name="直線コネクタ 700"/>
        <xdr:cNvCxnSpPr/>
      </xdr:nvCxnSpPr>
      <xdr:spPr>
        <a:xfrm>
          <a:off x="13703300" y="16547370"/>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2" name="フローチャート: 判断 701"/>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3" name="テキスト ボックス 702"/>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44278</xdr:rowOff>
    </xdr:from>
    <xdr:to>
      <xdr:col>71</xdr:col>
      <xdr:colOff>177800</xdr:colOff>
      <xdr:row>96</xdr:row>
      <xdr:rowOff>88170</xdr:rowOff>
    </xdr:to>
    <xdr:cxnSp macro="">
      <xdr:nvCxnSpPr>
        <xdr:cNvPr id="704" name="直線コネクタ 703"/>
        <xdr:cNvCxnSpPr/>
      </xdr:nvCxnSpPr>
      <xdr:spPr>
        <a:xfrm>
          <a:off x="12814300" y="1650347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5" name="フローチャート: 判断 704"/>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6" name="テキスト ボックス 705"/>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60934</xdr:rowOff>
    </xdr:from>
    <xdr:to>
      <xdr:col>67</xdr:col>
      <xdr:colOff>101600</xdr:colOff>
      <xdr:row>95</xdr:row>
      <xdr:rowOff>162534</xdr:rowOff>
    </xdr:to>
    <xdr:sp macro="" textlink="">
      <xdr:nvSpPr>
        <xdr:cNvPr id="707" name="フローチャート: 判断 706"/>
        <xdr:cNvSpPr/>
      </xdr:nvSpPr>
      <xdr:spPr>
        <a:xfrm>
          <a:off x="12763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7611</xdr:rowOff>
    </xdr:from>
    <xdr:ext cx="534377" cy="259045"/>
    <xdr:sp macro="" textlink="">
      <xdr:nvSpPr>
        <xdr:cNvPr id="708" name="テキスト ボックス 707"/>
        <xdr:cNvSpPr txBox="1"/>
      </xdr:nvSpPr>
      <xdr:spPr>
        <a:xfrm>
          <a:off x="12547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37142</xdr:rowOff>
    </xdr:from>
    <xdr:to>
      <xdr:col>85</xdr:col>
      <xdr:colOff>177800</xdr:colOff>
      <xdr:row>96</xdr:row>
      <xdr:rowOff>138742</xdr:rowOff>
    </xdr:to>
    <xdr:sp macro="" textlink="">
      <xdr:nvSpPr>
        <xdr:cNvPr id="714" name="楕円 713"/>
        <xdr:cNvSpPr/>
      </xdr:nvSpPr>
      <xdr:spPr>
        <a:xfrm>
          <a:off x="16268700" y="164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15569</xdr:rowOff>
    </xdr:from>
    <xdr:ext cx="534377" cy="259045"/>
    <xdr:sp macro="" textlink="">
      <xdr:nvSpPr>
        <xdr:cNvPr id="715" name="公債費該当値テキスト"/>
        <xdr:cNvSpPr txBox="1"/>
      </xdr:nvSpPr>
      <xdr:spPr>
        <a:xfrm>
          <a:off x="16370300" y="164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40684</xdr:rowOff>
    </xdr:from>
    <xdr:to>
      <xdr:col>81</xdr:col>
      <xdr:colOff>101600</xdr:colOff>
      <xdr:row>96</xdr:row>
      <xdr:rowOff>142284</xdr:rowOff>
    </xdr:to>
    <xdr:sp macro="" textlink="">
      <xdr:nvSpPr>
        <xdr:cNvPr id="716" name="楕円 715"/>
        <xdr:cNvSpPr/>
      </xdr:nvSpPr>
      <xdr:spPr>
        <a:xfrm>
          <a:off x="15430500" y="16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133411</xdr:rowOff>
    </xdr:from>
    <xdr:ext cx="534377" cy="259045"/>
    <xdr:sp macro="" textlink="">
      <xdr:nvSpPr>
        <xdr:cNvPr id="717" name="テキスト ボックス 716"/>
        <xdr:cNvSpPr txBox="1"/>
      </xdr:nvSpPr>
      <xdr:spPr>
        <a:xfrm>
          <a:off x="15214111" y="165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64860</xdr:rowOff>
    </xdr:from>
    <xdr:to>
      <xdr:col>76</xdr:col>
      <xdr:colOff>165100</xdr:colOff>
      <xdr:row>96</xdr:row>
      <xdr:rowOff>166460</xdr:rowOff>
    </xdr:to>
    <xdr:sp macro="" textlink="">
      <xdr:nvSpPr>
        <xdr:cNvPr id="718" name="楕円 717"/>
        <xdr:cNvSpPr/>
      </xdr:nvSpPr>
      <xdr:spPr>
        <a:xfrm>
          <a:off x="14541500" y="1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157587</xdr:rowOff>
    </xdr:from>
    <xdr:ext cx="534377" cy="259045"/>
    <xdr:sp macro="" textlink="">
      <xdr:nvSpPr>
        <xdr:cNvPr id="719" name="テキスト ボックス 718"/>
        <xdr:cNvSpPr txBox="1"/>
      </xdr:nvSpPr>
      <xdr:spPr>
        <a:xfrm>
          <a:off x="14325111" y="166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37370</xdr:rowOff>
    </xdr:from>
    <xdr:to>
      <xdr:col>72</xdr:col>
      <xdr:colOff>38100</xdr:colOff>
      <xdr:row>96</xdr:row>
      <xdr:rowOff>138970</xdr:rowOff>
    </xdr:to>
    <xdr:sp macro="" textlink="">
      <xdr:nvSpPr>
        <xdr:cNvPr id="720" name="楕円 719"/>
        <xdr:cNvSpPr/>
      </xdr:nvSpPr>
      <xdr:spPr>
        <a:xfrm>
          <a:off x="13652500" y="164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130097</xdr:rowOff>
    </xdr:from>
    <xdr:ext cx="534377" cy="259045"/>
    <xdr:sp macro="" textlink="">
      <xdr:nvSpPr>
        <xdr:cNvPr id="721" name="テキスト ボックス 720"/>
        <xdr:cNvSpPr txBox="1"/>
      </xdr:nvSpPr>
      <xdr:spPr>
        <a:xfrm>
          <a:off x="13436111" y="165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164928</xdr:rowOff>
    </xdr:from>
    <xdr:to>
      <xdr:col>67</xdr:col>
      <xdr:colOff>101600</xdr:colOff>
      <xdr:row>96</xdr:row>
      <xdr:rowOff>95078</xdr:rowOff>
    </xdr:to>
    <xdr:sp macro="" textlink="">
      <xdr:nvSpPr>
        <xdr:cNvPr id="722" name="楕円 721"/>
        <xdr:cNvSpPr/>
      </xdr:nvSpPr>
      <xdr:spPr>
        <a:xfrm>
          <a:off x="12763500" y="164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86205</xdr:rowOff>
    </xdr:from>
    <xdr:ext cx="534377" cy="259045"/>
    <xdr:sp macro="" textlink="">
      <xdr:nvSpPr>
        <xdr:cNvPr id="723" name="テキスト ボックス 722"/>
        <xdr:cNvSpPr txBox="1"/>
      </xdr:nvSpPr>
      <xdr:spPr>
        <a:xfrm>
          <a:off x="12547111" y="165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3" name="直線コネクタ 742"/>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4"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6"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7" name="直線コネクタ 746"/>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132842</xdr:rowOff>
    </xdr:from>
    <xdr:to>
      <xdr:col>116</xdr:col>
      <xdr:colOff>63500</xdr:colOff>
      <xdr:row>38</xdr:row>
      <xdr:rowOff>21399</xdr:rowOff>
    </xdr:to>
    <xdr:cxnSp macro="">
      <xdr:nvCxnSpPr>
        <xdr:cNvPr id="748" name="直線コネクタ 747"/>
        <xdr:cNvCxnSpPr/>
      </xdr:nvCxnSpPr>
      <xdr:spPr>
        <a:xfrm flipV="1">
          <a:off x="21323300" y="6305042"/>
          <a:ext cx="83820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87901</xdr:rowOff>
    </xdr:from>
    <xdr:ext cx="313932" cy="259045"/>
    <xdr:sp macro="" textlink="">
      <xdr:nvSpPr>
        <xdr:cNvPr id="749" name="諸支出金平均値テキスト"/>
        <xdr:cNvSpPr txBox="1"/>
      </xdr:nvSpPr>
      <xdr:spPr>
        <a:xfrm>
          <a:off x="22212300" y="6431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50" name="フローチャート: 判断 749"/>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3683</xdr:rowOff>
    </xdr:from>
    <xdr:to>
      <xdr:col>111</xdr:col>
      <xdr:colOff>177800</xdr:colOff>
      <xdr:row>38</xdr:row>
      <xdr:rowOff>21399</xdr:rowOff>
    </xdr:to>
    <xdr:cxnSp macro="">
      <xdr:nvCxnSpPr>
        <xdr:cNvPr id="751" name="直線コネクタ 750"/>
        <xdr:cNvCxnSpPr/>
      </xdr:nvCxnSpPr>
      <xdr:spPr>
        <a:xfrm>
          <a:off x="20434300" y="5832983"/>
          <a:ext cx="889000" cy="70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2" name="フローチャート: 判断 751"/>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3" name="テキスト ボックス 752"/>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3683</xdr:rowOff>
    </xdr:from>
    <xdr:to>
      <xdr:col>107</xdr:col>
      <xdr:colOff>50800</xdr:colOff>
      <xdr:row>38</xdr:row>
      <xdr:rowOff>25400</xdr:rowOff>
    </xdr:to>
    <xdr:cxnSp macro="">
      <xdr:nvCxnSpPr>
        <xdr:cNvPr id="754" name="直線コネクタ 753"/>
        <xdr:cNvCxnSpPr/>
      </xdr:nvCxnSpPr>
      <xdr:spPr>
        <a:xfrm flipV="1">
          <a:off x="19545300" y="5832983"/>
          <a:ext cx="889000" cy="7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5" name="フローチャート: 判断 754"/>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151337</xdr:rowOff>
    </xdr:from>
    <xdr:ext cx="378565" cy="259045"/>
    <xdr:sp macro="" textlink="">
      <xdr:nvSpPr>
        <xdr:cNvPr id="756" name="テキスト ボックス 755"/>
        <xdr:cNvSpPr txBox="1"/>
      </xdr:nvSpPr>
      <xdr:spPr>
        <a:xfrm>
          <a:off x="20245017" y="6494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8" name="フローチャート: 判断 757"/>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9" name="テキスト ボックス 758"/>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80328</xdr:rowOff>
    </xdr:from>
    <xdr:to>
      <xdr:col>98</xdr:col>
      <xdr:colOff>38100</xdr:colOff>
      <xdr:row>38</xdr:row>
      <xdr:rowOff>10478</xdr:rowOff>
    </xdr:to>
    <xdr:sp macro="" textlink="">
      <xdr:nvSpPr>
        <xdr:cNvPr id="760" name="フローチャート: 判断 759"/>
        <xdr:cNvSpPr/>
      </xdr:nvSpPr>
      <xdr:spPr>
        <a:xfrm>
          <a:off x="18605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27005</xdr:rowOff>
    </xdr:from>
    <xdr:ext cx="378565" cy="259045"/>
    <xdr:sp macro="" textlink="">
      <xdr:nvSpPr>
        <xdr:cNvPr id="761" name="テキスト ボックス 760"/>
        <xdr:cNvSpPr txBox="1"/>
      </xdr:nvSpPr>
      <xdr:spPr>
        <a:xfrm>
          <a:off x="18467017" y="619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82042</xdr:rowOff>
    </xdr:from>
    <xdr:to>
      <xdr:col>116</xdr:col>
      <xdr:colOff>114300</xdr:colOff>
      <xdr:row>37</xdr:row>
      <xdr:rowOff>12192</xdr:rowOff>
    </xdr:to>
    <xdr:sp macro="" textlink="">
      <xdr:nvSpPr>
        <xdr:cNvPr id="767" name="楕円 766"/>
        <xdr:cNvSpPr/>
      </xdr:nvSpPr>
      <xdr:spPr>
        <a:xfrm>
          <a:off x="22110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104919</xdr:rowOff>
    </xdr:from>
    <xdr:ext cx="378565" cy="259045"/>
    <xdr:sp macro="" textlink="">
      <xdr:nvSpPr>
        <xdr:cNvPr id="768" name="諸支出金該当値テキスト"/>
        <xdr:cNvSpPr txBox="1"/>
      </xdr:nvSpPr>
      <xdr:spPr>
        <a:xfrm>
          <a:off x="22212300" y="610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142049</xdr:rowOff>
    </xdr:from>
    <xdr:to>
      <xdr:col>112</xdr:col>
      <xdr:colOff>38100</xdr:colOff>
      <xdr:row>38</xdr:row>
      <xdr:rowOff>72199</xdr:rowOff>
    </xdr:to>
    <xdr:sp macro="" textlink="">
      <xdr:nvSpPr>
        <xdr:cNvPr id="769" name="楕円 768"/>
        <xdr:cNvSpPr/>
      </xdr:nvSpPr>
      <xdr:spPr>
        <a:xfrm>
          <a:off x="21272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63326</xdr:rowOff>
    </xdr:from>
    <xdr:ext cx="249299" cy="259045"/>
    <xdr:sp macro="" textlink="">
      <xdr:nvSpPr>
        <xdr:cNvPr id="770" name="テキスト ボックス 769"/>
        <xdr:cNvSpPr txBox="1"/>
      </xdr:nvSpPr>
      <xdr:spPr>
        <a:xfrm>
          <a:off x="21198650"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124333</xdr:rowOff>
    </xdr:from>
    <xdr:to>
      <xdr:col>107</xdr:col>
      <xdr:colOff>101600</xdr:colOff>
      <xdr:row>34</xdr:row>
      <xdr:rowOff>54483</xdr:rowOff>
    </xdr:to>
    <xdr:sp macro="" textlink="">
      <xdr:nvSpPr>
        <xdr:cNvPr id="771" name="楕円 770"/>
        <xdr:cNvSpPr/>
      </xdr:nvSpPr>
      <xdr:spPr>
        <a:xfrm>
          <a:off x="20383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71010</xdr:rowOff>
    </xdr:from>
    <xdr:ext cx="469744" cy="259045"/>
    <xdr:sp macro="" textlink="">
      <xdr:nvSpPr>
        <xdr:cNvPr id="772" name="テキスト ボックス 771"/>
        <xdr:cNvSpPr txBox="1"/>
      </xdr:nvSpPr>
      <xdr:spPr>
        <a:xfrm>
          <a:off x="20199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月豪雨による特別史跡水城跡災害復旧工事に伴い、災害復旧費が大幅に増加している。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県施行都市計画道路事業等整備基金積立金及び西鉄春日原駅周辺整備事業費等の増加に伴い、土木費が増加している。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ほとんどの経費については、類似団体と同額以下で推移しており、効率的な行政運営がなされている。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平成</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年度の実質収支は、</a:t>
          </a:r>
          <a:r>
            <a:rPr kumimoji="1" lang="en-US" altLang="ja-JP" sz="1200" baseline="0">
              <a:latin typeface="ＭＳ ゴシック" pitchFamily="49" charset="-128"/>
              <a:ea typeface="ＭＳ ゴシック" pitchFamily="49" charset="-128"/>
            </a:rPr>
            <a:t>1,128,992</a:t>
          </a:r>
          <a:r>
            <a:rPr kumimoji="1" lang="ja-JP" altLang="en-US" sz="1200" baseline="0">
              <a:latin typeface="ＭＳ ゴシック" pitchFamily="49" charset="-128"/>
              <a:ea typeface="ＭＳ ゴシック" pitchFamily="49" charset="-128"/>
            </a:rPr>
            <a:t>千円の黒字であった。前年度からの繰越金が</a:t>
          </a:r>
          <a:r>
            <a:rPr kumimoji="1" lang="en-US" altLang="ja-JP" sz="1200" baseline="0">
              <a:latin typeface="ＭＳ ゴシック" pitchFamily="49" charset="-128"/>
              <a:ea typeface="ＭＳ ゴシック" pitchFamily="49" charset="-128"/>
            </a:rPr>
            <a:t>1,645,121</a:t>
          </a:r>
          <a:r>
            <a:rPr kumimoji="1" lang="ja-JP" altLang="en-US" sz="1200" baseline="0">
              <a:latin typeface="ＭＳ ゴシック" pitchFamily="49" charset="-128"/>
              <a:ea typeface="ＭＳ ゴシック" pitchFamily="49" charset="-128"/>
            </a:rPr>
            <a:t>千円と多額であったため、単年度収支▲</a:t>
          </a:r>
          <a:r>
            <a:rPr kumimoji="1" lang="en-US" altLang="ja-JP" sz="1200" baseline="0">
              <a:latin typeface="ＭＳ ゴシック" pitchFamily="49" charset="-128"/>
              <a:ea typeface="ＭＳ ゴシック" pitchFamily="49" charset="-128"/>
            </a:rPr>
            <a:t>516,129</a:t>
          </a:r>
          <a:r>
            <a:rPr kumimoji="1" lang="ja-JP" altLang="en-US" sz="1200" baseline="0">
              <a:latin typeface="ＭＳ ゴシック" pitchFamily="49" charset="-128"/>
              <a:ea typeface="ＭＳ ゴシック" pitchFamily="49" charset="-128"/>
            </a:rPr>
            <a:t>千円（前年度比▲</a:t>
          </a:r>
          <a:r>
            <a:rPr kumimoji="1" lang="en-US" altLang="ja-JP" sz="1200" baseline="0">
              <a:latin typeface="ＭＳ ゴシック" pitchFamily="49" charset="-128"/>
              <a:ea typeface="ＭＳ ゴシック" pitchFamily="49" charset="-128"/>
            </a:rPr>
            <a:t>1,051,800</a:t>
          </a:r>
          <a:r>
            <a:rPr kumimoji="1" lang="ja-JP" altLang="en-US" sz="1200" baseline="0">
              <a:latin typeface="ＭＳ ゴシック" pitchFamily="49" charset="-128"/>
              <a:ea typeface="ＭＳ ゴシック" pitchFamily="49" charset="-128"/>
            </a:rPr>
            <a:t>千円）、実質単年度収支▲</a:t>
          </a:r>
          <a:r>
            <a:rPr kumimoji="1" lang="en-US" altLang="ja-JP" sz="1200" baseline="0">
              <a:latin typeface="ＭＳ ゴシック" pitchFamily="49" charset="-128"/>
              <a:ea typeface="ＭＳ ゴシック" pitchFamily="49" charset="-128"/>
            </a:rPr>
            <a:t>528,129</a:t>
          </a:r>
          <a:r>
            <a:rPr kumimoji="1" lang="ja-JP" altLang="en-US" sz="1200" baseline="0">
              <a:latin typeface="ＭＳ ゴシック" pitchFamily="49" charset="-128"/>
              <a:ea typeface="ＭＳ ゴシック" pitchFamily="49" charset="-128"/>
            </a:rPr>
            <a:t>千円（前年度比▲</a:t>
          </a:r>
          <a:r>
            <a:rPr kumimoji="1" lang="en-US" altLang="ja-JP" sz="1200" baseline="0">
              <a:latin typeface="ＭＳ ゴシック" pitchFamily="49" charset="-128"/>
              <a:ea typeface="ＭＳ ゴシック" pitchFamily="49" charset="-128"/>
            </a:rPr>
            <a:t>811,207</a:t>
          </a:r>
          <a:r>
            <a:rPr kumimoji="1" lang="ja-JP" altLang="en-US" sz="1200" baseline="0">
              <a:latin typeface="ＭＳ ゴシック" pitchFamily="49" charset="-128"/>
              <a:ea typeface="ＭＳ ゴシック" pitchFamily="49" charset="-128"/>
            </a:rPr>
            <a:t>千円）と、ともに赤字であるが、これは将来の公共施設等の整備更新に備えるために、</a:t>
          </a:r>
          <a:r>
            <a:rPr kumimoji="1" lang="en-US" altLang="ja-JP" sz="1200" baseline="0">
              <a:latin typeface="ＭＳ ゴシック" pitchFamily="49" charset="-128"/>
              <a:ea typeface="ＭＳ ゴシック" pitchFamily="49" charset="-128"/>
            </a:rPr>
            <a:t>2,268,000</a:t>
          </a:r>
          <a:r>
            <a:rPr kumimoji="1" lang="ja-JP" altLang="en-US" sz="1200" baseline="0">
              <a:latin typeface="ＭＳ ゴシック" pitchFamily="49" charset="-128"/>
              <a:ea typeface="ＭＳ ゴシック" pitchFamily="49" charset="-128"/>
            </a:rPr>
            <a:t>千円もの基金積立（うち特定目的金</a:t>
          </a:r>
          <a:r>
            <a:rPr kumimoji="1" lang="en-US" altLang="ja-JP" sz="1200" baseline="0">
              <a:latin typeface="ＭＳ ゴシック" pitchFamily="49" charset="-128"/>
              <a:ea typeface="ＭＳ ゴシック" pitchFamily="49" charset="-128"/>
            </a:rPr>
            <a:t>2,150,000</a:t>
          </a:r>
          <a:r>
            <a:rPr kumimoji="1" lang="ja-JP" altLang="en-US" sz="1200" baseline="0">
              <a:latin typeface="ＭＳ ゴシック" pitchFamily="49" charset="-128"/>
              <a:ea typeface="ＭＳ ゴシック" pitchFamily="49" charset="-128"/>
            </a:rPr>
            <a:t>千円）を行ったことを考慮すると、収支状況としては、前年度に引き続き健全な財政運営がなされたと言える。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年間全ての会計が黒字であり、健全な財政運営を維持している。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36266674</v>
      </c>
      <c r="BO4" s="461"/>
      <c r="BP4" s="461"/>
      <c r="BQ4" s="461"/>
      <c r="BR4" s="461"/>
      <c r="BS4" s="461"/>
      <c r="BT4" s="461"/>
      <c r="BU4" s="462"/>
      <c r="BV4" s="460">
        <v>34445431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34532902</v>
      </c>
      <c r="BO5" s="466"/>
      <c r="BP5" s="466"/>
      <c r="BQ5" s="466"/>
      <c r="BR5" s="466"/>
      <c r="BS5" s="466"/>
      <c r="BT5" s="466"/>
      <c r="BU5" s="467"/>
      <c r="BV5" s="465">
        <v>32413615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v>
      </c>
      <c r="CU5" s="436"/>
      <c r="CV5" s="436"/>
      <c r="CW5" s="436"/>
      <c r="CX5" s="436"/>
      <c r="CY5" s="436"/>
      <c r="CZ5" s="436"/>
      <c r="DA5" s="437"/>
      <c r="DB5" s="435">
        <v>89.3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1733772</v>
      </c>
      <c r="BO6" s="466"/>
      <c r="BP6" s="466"/>
      <c r="BQ6" s="466"/>
      <c r="BR6" s="466"/>
      <c r="BS6" s="466"/>
      <c r="BT6" s="466"/>
      <c r="BU6" s="467"/>
      <c r="BV6" s="465">
        <v>2031816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91.4</v>
      </c>
      <c r="CU6" s="616"/>
      <c r="CV6" s="616"/>
      <c r="CW6" s="616"/>
      <c r="CX6" s="616"/>
      <c r="CY6" s="616"/>
      <c r="CZ6" s="616"/>
      <c r="DA6" s="617"/>
      <c r="DB6" s="615">
        <v>94.2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604780</v>
      </c>
      <c r="BO7" s="466"/>
      <c r="BP7" s="466"/>
      <c r="BQ7" s="466"/>
      <c r="BR7" s="466"/>
      <c r="BS7" s="466"/>
      <c r="BT7" s="466"/>
      <c r="BU7" s="467"/>
      <c r="BV7" s="465">
        <v>386695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19386864</v>
      </c>
      <c r="CU7" s="466"/>
      <c r="CV7" s="466"/>
      <c r="CW7" s="466"/>
      <c r="CX7" s="466"/>
      <c r="CY7" s="466"/>
      <c r="CZ7" s="466"/>
      <c r="DA7" s="467"/>
      <c r="DB7" s="465">
        <v>19302457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1128992</v>
      </c>
      <c r="BO8" s="466"/>
      <c r="BP8" s="466"/>
      <c r="BQ8" s="466"/>
      <c r="BR8" s="466"/>
      <c r="BS8" s="466"/>
      <c r="BT8" s="466"/>
      <c r="BU8" s="467"/>
      <c r="BV8" s="465">
        <v>1645121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0.75</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110743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-516129</v>
      </c>
      <c r="BO9" s="466"/>
      <c r="BP9" s="466"/>
      <c r="BQ9" s="466"/>
      <c r="BR9" s="466"/>
      <c r="BS9" s="466"/>
      <c r="BT9" s="466"/>
      <c r="BU9" s="467"/>
      <c r="BV9" s="465">
        <v>535671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106780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118000</v>
      </c>
      <c r="BO10" s="466"/>
      <c r="BP10" s="466"/>
      <c r="BQ10" s="466"/>
      <c r="BR10" s="466"/>
      <c r="BS10" s="466"/>
      <c r="BT10" s="466"/>
      <c r="BU10" s="467"/>
      <c r="BV10" s="465">
        <v>187407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113225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102</v>
      </c>
      <c r="AV12" s="523"/>
      <c r="AW12" s="523"/>
      <c r="AX12" s="523"/>
      <c r="AY12" s="445" t="s">
        <v>136</v>
      </c>
      <c r="AZ12" s="446"/>
      <c r="BA12" s="446"/>
      <c r="BB12" s="446"/>
      <c r="BC12" s="446"/>
      <c r="BD12" s="446"/>
      <c r="BE12" s="446"/>
      <c r="BF12" s="446"/>
      <c r="BG12" s="446"/>
      <c r="BH12" s="446"/>
      <c r="BI12" s="446"/>
      <c r="BJ12" s="446"/>
      <c r="BK12" s="446"/>
      <c r="BL12" s="446"/>
      <c r="BM12" s="447"/>
      <c r="BN12" s="465">
        <v>130000</v>
      </c>
      <c r="BO12" s="466"/>
      <c r="BP12" s="466"/>
      <c r="BQ12" s="466"/>
      <c r="BR12" s="466"/>
      <c r="BS12" s="466"/>
      <c r="BT12" s="466"/>
      <c r="BU12" s="467"/>
      <c r="BV12" s="465">
        <v>440000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112450</v>
      </c>
      <c r="S13" s="569"/>
      <c r="T13" s="569"/>
      <c r="U13" s="569"/>
      <c r="V13" s="570"/>
      <c r="W13" s="556" t="s">
        <v>140</v>
      </c>
      <c r="X13" s="478"/>
      <c r="Y13" s="478"/>
      <c r="Z13" s="478"/>
      <c r="AA13" s="478"/>
      <c r="AB13" s="479"/>
      <c r="AC13" s="441">
        <v>150</v>
      </c>
      <c r="AD13" s="442"/>
      <c r="AE13" s="442"/>
      <c r="AF13" s="442"/>
      <c r="AG13" s="443"/>
      <c r="AH13" s="441">
        <v>156</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-528129</v>
      </c>
      <c r="BO13" s="466"/>
      <c r="BP13" s="466"/>
      <c r="BQ13" s="466"/>
      <c r="BR13" s="466"/>
      <c r="BS13" s="466"/>
      <c r="BT13" s="466"/>
      <c r="BU13" s="467"/>
      <c r="BV13" s="465">
        <v>283078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1.2</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113040</v>
      </c>
      <c r="S14" s="569"/>
      <c r="T14" s="569"/>
      <c r="U14" s="569"/>
      <c r="V14" s="570"/>
      <c r="W14" s="571"/>
      <c r="X14" s="481"/>
      <c r="Y14" s="481"/>
      <c r="Z14" s="481"/>
      <c r="AA14" s="481"/>
      <c r="AB14" s="482"/>
      <c r="AC14" s="561">
        <v>0.3</v>
      </c>
      <c r="AD14" s="562"/>
      <c r="AE14" s="562"/>
      <c r="AF14" s="562"/>
      <c r="AG14" s="563"/>
      <c r="AH14" s="561">
        <v>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149</v>
      </c>
      <c r="N15" s="566"/>
      <c r="O15" s="566"/>
      <c r="P15" s="566"/>
      <c r="Q15" s="567"/>
      <c r="R15" s="568">
        <v>112367</v>
      </c>
      <c r="S15" s="569"/>
      <c r="T15" s="569"/>
      <c r="U15" s="569"/>
      <c r="V15" s="570"/>
      <c r="W15" s="556" t="s">
        <v>150</v>
      </c>
      <c r="X15" s="478"/>
      <c r="Y15" s="478"/>
      <c r="Z15" s="478"/>
      <c r="AA15" s="478"/>
      <c r="AB15" s="479"/>
      <c r="AC15" s="441">
        <v>8574</v>
      </c>
      <c r="AD15" s="442"/>
      <c r="AE15" s="442"/>
      <c r="AF15" s="442"/>
      <c r="AG15" s="443"/>
      <c r="AH15" s="441">
        <v>8067</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11225881</v>
      </c>
      <c r="BO15" s="461"/>
      <c r="BP15" s="461"/>
      <c r="BQ15" s="461"/>
      <c r="BR15" s="461"/>
      <c r="BS15" s="461"/>
      <c r="BT15" s="461"/>
      <c r="BU15" s="462"/>
      <c r="BV15" s="460">
        <v>11111823</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17.5</v>
      </c>
      <c r="AD16" s="562"/>
      <c r="AE16" s="562"/>
      <c r="AF16" s="562"/>
      <c r="AG16" s="563"/>
      <c r="AH16" s="561">
        <v>17.100000000000001</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14915862</v>
      </c>
      <c r="BO16" s="466"/>
      <c r="BP16" s="466"/>
      <c r="BQ16" s="466"/>
      <c r="BR16" s="466"/>
      <c r="BS16" s="466"/>
      <c r="BT16" s="466"/>
      <c r="BU16" s="467"/>
      <c r="BV16" s="465">
        <v>14892243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40137</v>
      </c>
      <c r="AD17" s="442"/>
      <c r="AE17" s="442"/>
      <c r="AF17" s="442"/>
      <c r="AG17" s="443"/>
      <c r="AH17" s="441">
        <v>39044</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14324371</v>
      </c>
      <c r="BO17" s="466"/>
      <c r="BP17" s="466"/>
      <c r="BQ17" s="466"/>
      <c r="BR17" s="466"/>
      <c r="BS17" s="466"/>
      <c r="BT17" s="466"/>
      <c r="BU17" s="467"/>
      <c r="BV17" s="465">
        <v>14159258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14.15</v>
      </c>
      <c r="M18" s="530"/>
      <c r="N18" s="530"/>
      <c r="O18" s="530"/>
      <c r="P18" s="530"/>
      <c r="Q18" s="530"/>
      <c r="R18" s="531"/>
      <c r="S18" s="531"/>
      <c r="T18" s="531"/>
      <c r="U18" s="531"/>
      <c r="V18" s="532"/>
      <c r="W18" s="546"/>
      <c r="X18" s="547"/>
      <c r="Y18" s="547"/>
      <c r="Z18" s="547"/>
      <c r="AA18" s="547"/>
      <c r="AB18" s="557"/>
      <c r="AC18" s="429">
        <v>82.1</v>
      </c>
      <c r="AD18" s="430"/>
      <c r="AE18" s="430"/>
      <c r="AF18" s="430"/>
      <c r="AG18" s="533"/>
      <c r="AH18" s="429">
        <v>82.6</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16825264</v>
      </c>
      <c r="BO18" s="466"/>
      <c r="BP18" s="466"/>
      <c r="BQ18" s="466"/>
      <c r="BR18" s="466"/>
      <c r="BS18" s="466"/>
      <c r="BT18" s="466"/>
      <c r="BU18" s="467"/>
      <c r="BV18" s="465">
        <v>17269984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7826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24295367</v>
      </c>
      <c r="BO19" s="466"/>
      <c r="BP19" s="466"/>
      <c r="BQ19" s="466"/>
      <c r="BR19" s="466"/>
      <c r="BS19" s="466"/>
      <c r="BT19" s="466"/>
      <c r="BU19" s="467"/>
      <c r="BV19" s="465">
        <v>23687788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43720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28104486</v>
      </c>
      <c r="BO23" s="466"/>
      <c r="BP23" s="466"/>
      <c r="BQ23" s="466"/>
      <c r="BR23" s="466"/>
      <c r="BS23" s="466"/>
      <c r="BT23" s="466"/>
      <c r="BU23" s="467"/>
      <c r="BV23" s="465">
        <v>28250558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9521</v>
      </c>
      <c r="R24" s="442"/>
      <c r="S24" s="442"/>
      <c r="T24" s="442"/>
      <c r="U24" s="442"/>
      <c r="V24" s="443"/>
      <c r="W24" s="507"/>
      <c r="X24" s="498"/>
      <c r="Y24" s="499"/>
      <c r="Z24" s="438" t="s">
        <v>174</v>
      </c>
      <c r="AA24" s="439"/>
      <c r="AB24" s="439"/>
      <c r="AC24" s="439"/>
      <c r="AD24" s="439"/>
      <c r="AE24" s="439"/>
      <c r="AF24" s="439"/>
      <c r="AG24" s="440"/>
      <c r="AH24" s="441">
        <v>354</v>
      </c>
      <c r="AI24" s="442"/>
      <c r="AJ24" s="442"/>
      <c r="AK24" s="442"/>
      <c r="AL24" s="443"/>
      <c r="AM24" s="441">
        <v>1116516</v>
      </c>
      <c r="AN24" s="442"/>
      <c r="AO24" s="442"/>
      <c r="AP24" s="442"/>
      <c r="AQ24" s="442"/>
      <c r="AR24" s="443"/>
      <c r="AS24" s="441">
        <v>3154</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15007777</v>
      </c>
      <c r="BO24" s="466"/>
      <c r="BP24" s="466"/>
      <c r="BQ24" s="466"/>
      <c r="BR24" s="466"/>
      <c r="BS24" s="466"/>
      <c r="BT24" s="466"/>
      <c r="BU24" s="467"/>
      <c r="BV24" s="465">
        <v>14617322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7836</v>
      </c>
      <c r="R25" s="442"/>
      <c r="S25" s="442"/>
      <c r="T25" s="442"/>
      <c r="U25" s="442"/>
      <c r="V25" s="443"/>
      <c r="W25" s="507"/>
      <c r="X25" s="498"/>
      <c r="Y25" s="499"/>
      <c r="Z25" s="438" t="s">
        <v>177</v>
      </c>
      <c r="AA25" s="439"/>
      <c r="AB25" s="439"/>
      <c r="AC25" s="439"/>
      <c r="AD25" s="439"/>
      <c r="AE25" s="439"/>
      <c r="AF25" s="439"/>
      <c r="AG25" s="440"/>
      <c r="AH25" s="441" t="s">
        <v>147</v>
      </c>
      <c r="AI25" s="442"/>
      <c r="AJ25" s="442"/>
      <c r="AK25" s="442"/>
      <c r="AL25" s="443"/>
      <c r="AM25" s="441" t="s">
        <v>148</v>
      </c>
      <c r="AN25" s="442"/>
      <c r="AO25" s="442"/>
      <c r="AP25" s="442"/>
      <c r="AQ25" s="442"/>
      <c r="AR25" s="443"/>
      <c r="AS25" s="441" t="s">
        <v>147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9900952</v>
      </c>
      <c r="BO25" s="461"/>
      <c r="BP25" s="461"/>
      <c r="BQ25" s="461"/>
      <c r="BR25" s="461"/>
      <c r="BS25" s="461"/>
      <c r="BT25" s="461"/>
      <c r="BU25" s="462"/>
      <c r="BV25" s="460">
        <v>7149302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179</v>
      </c>
      <c r="F26" s="439"/>
      <c r="G26" s="439"/>
      <c r="H26" s="439"/>
      <c r="I26" s="439"/>
      <c r="J26" s="439"/>
      <c r="K26" s="440"/>
      <c r="L26" s="441">
        <v>1</v>
      </c>
      <c r="M26" s="442"/>
      <c r="N26" s="442"/>
      <c r="O26" s="442"/>
      <c r="P26" s="443"/>
      <c r="Q26" s="441">
        <v>7039</v>
      </c>
      <c r="R26" s="442"/>
      <c r="S26" s="442"/>
      <c r="T26" s="442"/>
      <c r="U26" s="442"/>
      <c r="V26" s="443"/>
      <c r="W26" s="507"/>
      <c r="X26" s="498"/>
      <c r="Y26" s="499"/>
      <c r="Z26" s="438" t="s">
        <v>180</v>
      </c>
      <c r="AA26" s="520"/>
      <c r="AB26" s="520"/>
      <c r="AC26" s="520"/>
      <c r="AD26" s="520"/>
      <c r="AE26" s="520"/>
      <c r="AF26" s="520"/>
      <c r="AG26" s="521"/>
      <c r="AH26" s="441">
        <v>2</v>
      </c>
      <c r="AI26" s="442"/>
      <c r="AJ26" s="442"/>
      <c r="AK26" s="442"/>
      <c r="AL26" s="443"/>
      <c r="AM26" s="441" t="s">
        <v>181</v>
      </c>
      <c r="AN26" s="442"/>
      <c r="AO26" s="442"/>
      <c r="AP26" s="442"/>
      <c r="AQ26" s="442"/>
      <c r="AR26" s="443"/>
      <c r="AS26" s="441" t="s">
        <v>182</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147</v>
      </c>
      <c r="BO26" s="466"/>
      <c r="BP26" s="466"/>
      <c r="BQ26" s="466"/>
      <c r="BR26" s="466"/>
      <c r="BS26" s="466"/>
      <c r="BT26" s="466"/>
      <c r="BU26" s="467"/>
      <c r="BV26" s="465" t="s">
        <v>147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184</v>
      </c>
      <c r="F27" s="439"/>
      <c r="G27" s="439"/>
      <c r="H27" s="439"/>
      <c r="I27" s="439"/>
      <c r="J27" s="439"/>
      <c r="K27" s="440"/>
      <c r="L27" s="441">
        <v>1</v>
      </c>
      <c r="M27" s="442"/>
      <c r="N27" s="442"/>
      <c r="O27" s="442"/>
      <c r="P27" s="443"/>
      <c r="Q27" s="441">
        <v>5892</v>
      </c>
      <c r="R27" s="442"/>
      <c r="S27" s="442"/>
      <c r="T27" s="442"/>
      <c r="U27" s="442"/>
      <c r="V27" s="443"/>
      <c r="W27" s="507"/>
      <c r="X27" s="498"/>
      <c r="Y27" s="499"/>
      <c r="Z27" s="438" t="s">
        <v>185</v>
      </c>
      <c r="AA27" s="439"/>
      <c r="AB27" s="439"/>
      <c r="AC27" s="439"/>
      <c r="AD27" s="439"/>
      <c r="AE27" s="439"/>
      <c r="AF27" s="439"/>
      <c r="AG27" s="440"/>
      <c r="AH27" s="441">
        <v>1</v>
      </c>
      <c r="AI27" s="442"/>
      <c r="AJ27" s="442"/>
      <c r="AK27" s="442"/>
      <c r="AL27" s="443"/>
      <c r="AM27" s="441" t="s">
        <v>181</v>
      </c>
      <c r="AN27" s="442"/>
      <c r="AO27" s="442"/>
      <c r="AP27" s="442"/>
      <c r="AQ27" s="442"/>
      <c r="AR27" s="443"/>
      <c r="AS27" s="441" t="s">
        <v>186</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t="s">
        <v>148</v>
      </c>
      <c r="BO27" s="469"/>
      <c r="BP27" s="469"/>
      <c r="BQ27" s="469"/>
      <c r="BR27" s="469"/>
      <c r="BS27" s="469"/>
      <c r="BT27" s="469"/>
      <c r="BU27" s="470"/>
      <c r="BV27" s="468" t="s">
        <v>147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188</v>
      </c>
      <c r="F28" s="439"/>
      <c r="G28" s="439"/>
      <c r="H28" s="439"/>
      <c r="I28" s="439"/>
      <c r="J28" s="439"/>
      <c r="K28" s="440"/>
      <c r="L28" s="441">
        <v>1</v>
      </c>
      <c r="M28" s="442"/>
      <c r="N28" s="442"/>
      <c r="O28" s="442"/>
      <c r="P28" s="443"/>
      <c r="Q28" s="441">
        <v>5154</v>
      </c>
      <c r="R28" s="442"/>
      <c r="S28" s="442"/>
      <c r="T28" s="442"/>
      <c r="U28" s="442"/>
      <c r="V28" s="443"/>
      <c r="W28" s="507"/>
      <c r="X28" s="498"/>
      <c r="Y28" s="499"/>
      <c r="Z28" s="438" t="s">
        <v>189</v>
      </c>
      <c r="AA28" s="439"/>
      <c r="AB28" s="439"/>
      <c r="AC28" s="439"/>
      <c r="AD28" s="439"/>
      <c r="AE28" s="439"/>
      <c r="AF28" s="439"/>
      <c r="AG28" s="440"/>
      <c r="AH28" s="441" t="s">
        <v>147</v>
      </c>
      <c r="AI28" s="442"/>
      <c r="AJ28" s="442"/>
      <c r="AK28" s="442"/>
      <c r="AL28" s="443"/>
      <c r="AM28" s="441" t="s">
        <v>148</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2444228</v>
      </c>
      <c r="BO28" s="461"/>
      <c r="BP28" s="461"/>
      <c r="BQ28" s="461"/>
      <c r="BR28" s="461"/>
      <c r="BS28" s="461"/>
      <c r="BT28" s="461"/>
      <c r="BU28" s="462"/>
      <c r="BV28" s="460">
        <v>2456228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192</v>
      </c>
      <c r="F29" s="439"/>
      <c r="G29" s="439"/>
      <c r="H29" s="439"/>
      <c r="I29" s="439"/>
      <c r="J29" s="439"/>
      <c r="K29" s="440"/>
      <c r="L29" s="441">
        <v>18</v>
      </c>
      <c r="M29" s="442"/>
      <c r="N29" s="442"/>
      <c r="O29" s="442"/>
      <c r="P29" s="443"/>
      <c r="Q29" s="441">
        <v>4706</v>
      </c>
      <c r="R29" s="442"/>
      <c r="S29" s="442"/>
      <c r="T29" s="442"/>
      <c r="U29" s="442"/>
      <c r="V29" s="443"/>
      <c r="W29" s="508"/>
      <c r="X29" s="509"/>
      <c r="Y29" s="510"/>
      <c r="Z29" s="438" t="s">
        <v>193</v>
      </c>
      <c r="AA29" s="439"/>
      <c r="AB29" s="439"/>
      <c r="AC29" s="439"/>
      <c r="AD29" s="439"/>
      <c r="AE29" s="439"/>
      <c r="AF29" s="439"/>
      <c r="AG29" s="440"/>
      <c r="AH29" s="441">
        <v>355</v>
      </c>
      <c r="AI29" s="442"/>
      <c r="AJ29" s="442"/>
      <c r="AK29" s="442"/>
      <c r="AL29" s="443"/>
      <c r="AM29" s="441">
        <v>1120252</v>
      </c>
      <c r="AN29" s="442"/>
      <c r="AO29" s="442"/>
      <c r="AP29" s="442"/>
      <c r="AQ29" s="442"/>
      <c r="AR29" s="443"/>
      <c r="AS29" s="441">
        <v>3156</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t="s">
        <v>138</v>
      </c>
      <c r="BO29" s="466"/>
      <c r="BP29" s="466"/>
      <c r="BQ29" s="466"/>
      <c r="BR29" s="466"/>
      <c r="BS29" s="466"/>
      <c r="BT29" s="466"/>
      <c r="BU29" s="467"/>
      <c r="BV29" s="465" t="s">
        <v>148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9592213</v>
      </c>
      <c r="BO30" s="469"/>
      <c r="BP30" s="469"/>
      <c r="BQ30" s="469"/>
      <c r="BR30" s="469"/>
      <c r="BS30" s="469"/>
      <c r="BT30" s="469"/>
      <c r="BU30" s="470"/>
      <c r="BV30" s="468">
        <v>7570375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204</v>
      </c>
      <c r="V33" s="428"/>
      <c r="W33" s="427" t="s">
        <v>205</v>
      </c>
      <c r="X33" s="427"/>
      <c r="Y33" s="427"/>
      <c r="Z33" s="427"/>
      <c r="AA33" s="427"/>
      <c r="AB33" s="427"/>
      <c r="AC33" s="427"/>
      <c r="AD33" s="427"/>
      <c r="AE33" s="427"/>
      <c r="AF33" s="427"/>
      <c r="AG33" s="427"/>
      <c r="AH33" s="427"/>
      <c r="AI33" s="427"/>
      <c r="AJ33" s="427"/>
      <c r="AK33" s="427"/>
      <c r="AL33" s="215"/>
      <c r="AM33" s="428" t="s">
        <v>202</v>
      </c>
      <c r="AN33" s="428"/>
      <c r="AO33" s="427" t="s">
        <v>205</v>
      </c>
      <c r="AP33" s="427"/>
      <c r="AQ33" s="427"/>
      <c r="AR33" s="427"/>
      <c r="AS33" s="427"/>
      <c r="AT33" s="427"/>
      <c r="AU33" s="427"/>
      <c r="AV33" s="427"/>
      <c r="AW33" s="427"/>
      <c r="AX33" s="427"/>
      <c r="AY33" s="427"/>
      <c r="AZ33" s="427"/>
      <c r="BA33" s="427"/>
      <c r="BB33" s="427"/>
      <c r="BC33" s="427"/>
      <c r="BD33" s="216"/>
      <c r="BE33" s="427" t="s">
        <v>206</v>
      </c>
      <c r="BF33" s="427"/>
      <c r="BG33" s="427" t="s">
        <v>207</v>
      </c>
      <c r="BH33" s="427"/>
      <c r="BI33" s="427"/>
      <c r="BJ33" s="427"/>
      <c r="BK33" s="427"/>
      <c r="BL33" s="427"/>
      <c r="BM33" s="427"/>
      <c r="BN33" s="427"/>
      <c r="BO33" s="427"/>
      <c r="BP33" s="427"/>
      <c r="BQ33" s="427"/>
      <c r="BR33" s="427"/>
      <c r="BS33" s="427"/>
      <c r="BT33" s="427"/>
      <c r="BU33" s="427"/>
      <c r="BV33" s="216"/>
      <c r="BW33" s="428" t="s">
        <v>206</v>
      </c>
      <c r="BX33" s="428"/>
      <c r="BY33" s="427" t="s">
        <v>208</v>
      </c>
      <c r="BZ33" s="427"/>
      <c r="CA33" s="427"/>
      <c r="CB33" s="427"/>
      <c r="CC33" s="427"/>
      <c r="CD33" s="427"/>
      <c r="CE33" s="427"/>
      <c r="CF33" s="427"/>
      <c r="CG33" s="427"/>
      <c r="CH33" s="427"/>
      <c r="CI33" s="427"/>
      <c r="CJ33" s="427"/>
      <c r="CK33" s="427"/>
      <c r="CL33" s="427"/>
      <c r="CM33" s="427"/>
      <c r="CN33" s="215"/>
      <c r="CO33" s="428" t="s">
        <v>202</v>
      </c>
      <c r="CP33" s="428"/>
      <c r="CQ33" s="427" t="s">
        <v>209</v>
      </c>
      <c r="CR33" s="427"/>
      <c r="CS33" s="427"/>
      <c r="CT33" s="427"/>
      <c r="CU33" s="427"/>
      <c r="CV33" s="427"/>
      <c r="CW33" s="427"/>
      <c r="CX33" s="427"/>
      <c r="CY33" s="427"/>
      <c r="CZ33" s="427"/>
      <c r="DA33" s="427"/>
      <c r="DB33" s="427"/>
      <c r="DC33" s="427"/>
      <c r="DD33" s="427"/>
      <c r="DE33" s="427"/>
      <c r="DF33" s="215"/>
      <c r="DG33" s="426" t="s">
        <v>210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下水道事業会計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福岡県市町村消防団員等公務災害補償組合(一般会計)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春日市土地開発公社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筑紫自治振興組合(一般会計)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筑紫自治振興組合(筑紫公平委員会特別会計)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春日・大野城・那珂川消防組合(一般会計)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福岡県自治振興組合(一般会計)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福岡県自治振興組合(公文書館事業特別会計)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春日大野城衛生施設組合(一般会計)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筑慈苑施設組合(一般会計)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福岡都市圏広域行政事業組合(一般会計)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福岡都市圏広域行政事業組合(流域連携事業特別会計)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215</v>
      </c>
    </row>
    <row r="50" spans="5:5">
      <c r="E50" s="187" t="s">
        <v>216</v>
      </c>
    </row>
    <row r="51" spans="5:5">
      <c r="E51" s="187" t="s">
        <v>217</v>
      </c>
    </row>
    <row r="52" spans="5:5">
      <c r="E52" s="187" t="s">
        <v>218</v>
      </c>
    </row>
    <row r="53" spans="5:5"/>
    <row r="54" spans="5:5"/>
    <row r="55" spans="5:5"/>
    <row r="56" spans="5:5"/>
    <row r="57" spans="5:5" hidden="1"/>
    <row r="58" spans="5:5" hidden="1"/>
    <row r="59" spans="5:5" hidden="1"/>
  </sheetData>
  <sheetProtection algorithmName="SHA-512" hashValue="D/aUg2tovsHjMCfqkYej0KUXUPipf3AL6sMUK3jfVWkvMTbFYOmOV4F9btkrL7iiLvmUVIwW/3ZZRudI3Wg25Q==" saltValue="e+2UqtsGzs44NnuuMDeN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569</v>
      </c>
      <c r="D34" s="1244"/>
      <c r="E34" s="1245"/>
      <c r="F34" s="32">
        <v>3.51</v>
      </c>
      <c r="G34" s="33">
        <v>5.44</v>
      </c>
      <c r="H34" s="33">
        <v>5.8</v>
      </c>
      <c r="I34" s="33">
        <v>8.52</v>
      </c>
      <c r="J34" s="34">
        <v>5.82</v>
      </c>
      <c r="K34" s="22"/>
      <c r="L34" s="22"/>
      <c r="M34" s="22"/>
      <c r="N34" s="22"/>
      <c r="O34" s="22"/>
      <c r="P34" s="22"/>
    </row>
    <row r="35" spans="1:16" ht="39" customHeight="1">
      <c r="A35" s="22"/>
      <c r="B35" s="35"/>
      <c r="C35" s="1238" t="s">
        <v>570</v>
      </c>
      <c r="D35" s="1239"/>
      <c r="E35" s="1240"/>
      <c r="F35" s="36">
        <v>4.25</v>
      </c>
      <c r="G35" s="37">
        <v>4.79</v>
      </c>
      <c r="H35" s="37">
        <v>4.46</v>
      </c>
      <c r="I35" s="37">
        <v>4.2300000000000004</v>
      </c>
      <c r="J35" s="38">
        <v>4.21</v>
      </c>
      <c r="K35" s="22"/>
      <c r="L35" s="22"/>
      <c r="M35" s="22"/>
      <c r="N35" s="22"/>
      <c r="O35" s="22"/>
      <c r="P35" s="22"/>
    </row>
    <row r="36" spans="1:16" ht="39" customHeight="1">
      <c r="A36" s="22"/>
      <c r="B36" s="35"/>
      <c r="C36" s="1238" t="s">
        <v>571</v>
      </c>
      <c r="D36" s="1239"/>
      <c r="E36" s="1240"/>
      <c r="F36" s="36">
        <v>0.49</v>
      </c>
      <c r="G36" s="37">
        <v>0.36</v>
      </c>
      <c r="H36" s="37">
        <v>0.64</v>
      </c>
      <c r="I36" s="37">
        <v>1.02</v>
      </c>
      <c r="J36" s="38">
        <v>1.06</v>
      </c>
      <c r="K36" s="22"/>
      <c r="L36" s="22"/>
      <c r="M36" s="22"/>
      <c r="N36" s="22"/>
      <c r="O36" s="22"/>
      <c r="P36" s="22"/>
    </row>
    <row r="37" spans="1:16" ht="39" customHeight="1">
      <c r="A37" s="22"/>
      <c r="B37" s="35"/>
      <c r="C37" s="1238" t="s">
        <v>572</v>
      </c>
      <c r="D37" s="1239"/>
      <c r="E37" s="1240"/>
      <c r="F37" s="36">
        <v>3.43</v>
      </c>
      <c r="G37" s="37">
        <v>3.03</v>
      </c>
      <c r="H37" s="37">
        <v>3.46</v>
      </c>
      <c r="I37" s="37">
        <v>3.45</v>
      </c>
      <c r="J37" s="38">
        <v>0.95</v>
      </c>
      <c r="K37" s="22"/>
      <c r="L37" s="22"/>
      <c r="M37" s="22"/>
      <c r="N37" s="22"/>
      <c r="O37" s="22"/>
      <c r="P37" s="22"/>
    </row>
    <row r="38" spans="1:16" ht="39" customHeight="1">
      <c r="A38" s="22"/>
      <c r="B38" s="35"/>
      <c r="C38" s="1238" t="s">
        <v>573</v>
      </c>
      <c r="D38" s="1239"/>
      <c r="E38" s="1240"/>
      <c r="F38" s="36">
        <v>0.35</v>
      </c>
      <c r="G38" s="37">
        <v>0.34</v>
      </c>
      <c r="H38" s="37">
        <v>0.36</v>
      </c>
      <c r="I38" s="37">
        <v>0.36</v>
      </c>
      <c r="J38" s="38">
        <v>0.37</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574</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575</v>
      </c>
      <c r="D43" s="1242"/>
      <c r="E43" s="1243"/>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0oyIE5fXCjMDNUMAw9qxg+dr2pIuONJZLAwOTryFHGPt5gJtvOgmY95TuUJM0yWy8BGF2p0erQs0dDJQFV1WQ==" saltValue="Zc4J7kUpJgGQhTkTLpsX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4" t="s">
        <v>11</v>
      </c>
      <c r="C45" s="1265"/>
      <c r="D45" s="58"/>
      <c r="E45" s="1270" t="s">
        <v>12</v>
      </c>
      <c r="F45" s="1270"/>
      <c r="G45" s="1270"/>
      <c r="H45" s="1270"/>
      <c r="I45" s="1270"/>
      <c r="J45" s="1271"/>
      <c r="K45" s="59">
        <v>3034</v>
      </c>
      <c r="L45" s="60">
        <v>2789</v>
      </c>
      <c r="M45" s="60">
        <v>2623</v>
      </c>
      <c r="N45" s="60">
        <v>2773</v>
      </c>
      <c r="O45" s="61">
        <v>2799</v>
      </c>
      <c r="P45" s="48"/>
      <c r="Q45" s="48"/>
      <c r="R45" s="48"/>
      <c r="S45" s="48"/>
      <c r="T45" s="48"/>
      <c r="U45" s="48"/>
    </row>
    <row r="46" spans="1:21" ht="30.75" customHeight="1">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c r="A48" s="48"/>
      <c r="B48" s="1266"/>
      <c r="C48" s="1267"/>
      <c r="D48" s="62"/>
      <c r="E48" s="1248" t="s">
        <v>15</v>
      </c>
      <c r="F48" s="1248"/>
      <c r="G48" s="1248"/>
      <c r="H48" s="1248"/>
      <c r="I48" s="1248"/>
      <c r="J48" s="1249"/>
      <c r="K48" s="63">
        <v>437</v>
      </c>
      <c r="L48" s="64">
        <v>480</v>
      </c>
      <c r="M48" s="64">
        <v>368</v>
      </c>
      <c r="N48" s="64">
        <v>266</v>
      </c>
      <c r="O48" s="65">
        <v>258</v>
      </c>
      <c r="P48" s="48"/>
      <c r="Q48" s="48"/>
      <c r="R48" s="48"/>
      <c r="S48" s="48"/>
      <c r="T48" s="48"/>
      <c r="U48" s="48"/>
    </row>
    <row r="49" spans="1:21" ht="30.75" customHeight="1">
      <c r="A49" s="48"/>
      <c r="B49" s="1266"/>
      <c r="C49" s="1267"/>
      <c r="D49" s="62"/>
      <c r="E49" s="1248" t="s">
        <v>16</v>
      </c>
      <c r="F49" s="1248"/>
      <c r="G49" s="1248"/>
      <c r="H49" s="1248"/>
      <c r="I49" s="1248"/>
      <c r="J49" s="1249"/>
      <c r="K49" s="63">
        <v>23</v>
      </c>
      <c r="L49" s="64">
        <v>9</v>
      </c>
      <c r="M49" s="64">
        <v>48</v>
      </c>
      <c r="N49" s="64">
        <v>1</v>
      </c>
      <c r="O49" s="65">
        <v>1</v>
      </c>
      <c r="P49" s="48"/>
      <c r="Q49" s="48"/>
      <c r="R49" s="48"/>
      <c r="S49" s="48"/>
      <c r="T49" s="48"/>
      <c r="U49" s="48"/>
    </row>
    <row r="50" spans="1:21" ht="30.75" customHeight="1">
      <c r="A50" s="48"/>
      <c r="B50" s="1266"/>
      <c r="C50" s="1267"/>
      <c r="D50" s="62"/>
      <c r="E50" s="1248" t="s">
        <v>17</v>
      </c>
      <c r="F50" s="1248"/>
      <c r="G50" s="1248"/>
      <c r="H50" s="1248"/>
      <c r="I50" s="1248"/>
      <c r="J50" s="1249"/>
      <c r="K50" s="63">
        <v>33</v>
      </c>
      <c r="L50" s="64">
        <v>67</v>
      </c>
      <c r="M50" s="64">
        <v>86</v>
      </c>
      <c r="N50" s="64">
        <v>65</v>
      </c>
      <c r="O50" s="65">
        <v>196</v>
      </c>
      <c r="P50" s="48"/>
      <c r="Q50" s="48"/>
      <c r="R50" s="48"/>
      <c r="S50" s="48"/>
      <c r="T50" s="48"/>
      <c r="U50" s="48"/>
    </row>
    <row r="51" spans="1:21" ht="30.75" customHeight="1">
      <c r="A51" s="48"/>
      <c r="B51" s="1268"/>
      <c r="C51" s="1269"/>
      <c r="D51" s="66"/>
      <c r="E51" s="1248" t="s">
        <v>18</v>
      </c>
      <c r="F51" s="1248"/>
      <c r="G51" s="1248"/>
      <c r="H51" s="1248"/>
      <c r="I51" s="1248"/>
      <c r="J51" s="1249"/>
      <c r="K51" s="63">
        <v>0</v>
      </c>
      <c r="L51" s="64">
        <v>1</v>
      </c>
      <c r="M51" s="64">
        <v>0</v>
      </c>
      <c r="N51" s="64" t="s">
        <v>521</v>
      </c>
      <c r="O51" s="65" t="s">
        <v>521</v>
      </c>
      <c r="P51" s="48"/>
      <c r="Q51" s="48"/>
      <c r="R51" s="48"/>
      <c r="S51" s="48"/>
      <c r="T51" s="48"/>
      <c r="U51" s="48"/>
    </row>
    <row r="52" spans="1:21" ht="30.75" customHeight="1">
      <c r="A52" s="48"/>
      <c r="B52" s="1246" t="s">
        <v>19</v>
      </c>
      <c r="C52" s="1247"/>
      <c r="D52" s="66"/>
      <c r="E52" s="1248" t="s">
        <v>20</v>
      </c>
      <c r="F52" s="1248"/>
      <c r="G52" s="1248"/>
      <c r="H52" s="1248"/>
      <c r="I52" s="1248"/>
      <c r="J52" s="1249"/>
      <c r="K52" s="63">
        <v>3084</v>
      </c>
      <c r="L52" s="64">
        <v>3011</v>
      </c>
      <c r="M52" s="64">
        <v>2924</v>
      </c>
      <c r="N52" s="64">
        <v>2965</v>
      </c>
      <c r="O52" s="65">
        <v>2953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443</v>
      </c>
      <c r="L53" s="69">
        <v>335</v>
      </c>
      <c r="M53" s="69">
        <v>201</v>
      </c>
      <c r="N53" s="69">
        <v>140</v>
      </c>
      <c r="O53" s="70">
        <v>301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54" t="s">
        <v>25</v>
      </c>
      <c r="C57" s="1255"/>
      <c r="D57" s="1258" t="s">
        <v>26</v>
      </c>
      <c r="E57" s="1259"/>
      <c r="F57" s="1259"/>
      <c r="G57" s="1259"/>
      <c r="H57" s="1259"/>
      <c r="I57" s="1259"/>
      <c r="J57" s="1260"/>
      <c r="K57" s="82" t="s">
        <v>610</v>
      </c>
      <c r="L57" s="83" t="s">
        <v>610</v>
      </c>
      <c r="M57" s="83" t="s">
        <v>610</v>
      </c>
      <c r="N57" s="83" t="s">
        <v>610</v>
      </c>
      <c r="O57" s="84" t="s">
        <v>610</v>
      </c>
    </row>
    <row r="58" spans="1:21" ht="31.5" customHeight="1" thickBot="1">
      <c r="B58" s="1256"/>
      <c r="C58" s="1257"/>
      <c r="D58" s="1261" t="s">
        <v>27</v>
      </c>
      <c r="E58" s="1262"/>
      <c r="F58" s="1262"/>
      <c r="G58" s="1262"/>
      <c r="H58" s="1262"/>
      <c r="I58" s="1262"/>
      <c r="J58" s="1263"/>
      <c r="K58" s="85" t="s">
        <v>610</v>
      </c>
      <c r="L58" s="86" t="s">
        <v>612</v>
      </c>
      <c r="M58" s="86" t="s">
        <v>612</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NqXHMRhviBykzyG42g9ZlAs43rLG6QCJ6zlfQwciVVrGNOQPqbRXCb6xeNN8sHYVYPhBN/r5NZO8lROYx+w==" saltValue="LWqZrB/RDpY7UTvyfOcY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8"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84" t="s">
        <v>30</v>
      </c>
      <c r="C41" s="1285"/>
      <c r="D41" s="101"/>
      <c r="E41" s="1286" t="s">
        <v>31</v>
      </c>
      <c r="F41" s="1286"/>
      <c r="G41" s="1286"/>
      <c r="H41" s="1287"/>
      <c r="I41" s="102">
        <v>27359</v>
      </c>
      <c r="J41" s="103">
        <v>29642</v>
      </c>
      <c r="K41" s="103">
        <v>29366</v>
      </c>
      <c r="L41" s="103">
        <v>28251</v>
      </c>
      <c r="M41" s="104">
        <v>28104</v>
      </c>
    </row>
    <row r="42" spans="2:13" ht="27.75" customHeight="1">
      <c r="B42" s="1274"/>
      <c r="C42" s="1275"/>
      <c r="D42" s="105"/>
      <c r="E42" s="1278" t="s">
        <v>32</v>
      </c>
      <c r="F42" s="1278"/>
      <c r="G42" s="1278"/>
      <c r="H42" s="1279"/>
      <c r="I42" s="106">
        <v>521</v>
      </c>
      <c r="J42" s="107">
        <v>416</v>
      </c>
      <c r="K42" s="107">
        <v>158</v>
      </c>
      <c r="L42" s="107">
        <v>143</v>
      </c>
      <c r="M42" s="108" t="s">
        <v>521</v>
      </c>
    </row>
    <row r="43" spans="2:13" ht="27.75" customHeight="1">
      <c r="B43" s="1274"/>
      <c r="C43" s="1275"/>
      <c r="D43" s="105"/>
      <c r="E43" s="1278" t="s">
        <v>33</v>
      </c>
      <c r="F43" s="1278"/>
      <c r="G43" s="1278"/>
      <c r="H43" s="1279"/>
      <c r="I43" s="106">
        <v>5219</v>
      </c>
      <c r="J43" s="107">
        <v>5258</v>
      </c>
      <c r="K43" s="107">
        <v>4757</v>
      </c>
      <c r="L43" s="107">
        <v>3900</v>
      </c>
      <c r="M43" s="108">
        <v>2961</v>
      </c>
    </row>
    <row r="44" spans="2:13" ht="27.75" customHeight="1">
      <c r="B44" s="1274"/>
      <c r="C44" s="1275"/>
      <c r="D44" s="105"/>
      <c r="E44" s="1278" t="s">
        <v>34</v>
      </c>
      <c r="F44" s="1278"/>
      <c r="G44" s="1278"/>
      <c r="H44" s="1279"/>
      <c r="I44" s="106">
        <v>2158</v>
      </c>
      <c r="J44" s="107">
        <v>3633</v>
      </c>
      <c r="K44" s="107">
        <v>3709</v>
      </c>
      <c r="L44" s="107">
        <v>3834</v>
      </c>
      <c r="M44" s="108">
        <v>3708</v>
      </c>
    </row>
    <row r="45" spans="2:13" ht="27.75" customHeight="1">
      <c r="B45" s="1274"/>
      <c r="C45" s="1275"/>
      <c r="D45" s="105"/>
      <c r="E45" s="1278" t="s">
        <v>35</v>
      </c>
      <c r="F45" s="1278"/>
      <c r="G45" s="1278"/>
      <c r="H45" s="1279"/>
      <c r="I45" s="106">
        <v>2778</v>
      </c>
      <c r="J45" s="107">
        <v>2712</v>
      </c>
      <c r="K45" s="107">
        <v>2775</v>
      </c>
      <c r="L45" s="107">
        <v>2784</v>
      </c>
      <c r="M45" s="108">
        <v>2694</v>
      </c>
    </row>
    <row r="46" spans="2:13" ht="27.75" customHeight="1">
      <c r="B46" s="1274"/>
      <c r="C46" s="1275"/>
      <c r="D46" s="109"/>
      <c r="E46" s="1278" t="s">
        <v>36</v>
      </c>
      <c r="F46" s="1278"/>
      <c r="G46" s="1278"/>
      <c r="H46" s="1279"/>
      <c r="I46" s="106" t="s">
        <v>521</v>
      </c>
      <c r="J46" s="107" t="s">
        <v>521</v>
      </c>
      <c r="K46" s="107" t="s">
        <v>521</v>
      </c>
      <c r="L46" s="107" t="s">
        <v>521</v>
      </c>
      <c r="M46" s="108" t="s">
        <v>521</v>
      </c>
    </row>
    <row r="47" spans="2:13" ht="27.75" customHeight="1">
      <c r="B47" s="1274"/>
      <c r="C47" s="1275"/>
      <c r="D47" s="110"/>
      <c r="E47" s="1288" t="s">
        <v>37</v>
      </c>
      <c r="F47" s="1289"/>
      <c r="G47" s="1289"/>
      <c r="H47" s="1290"/>
      <c r="I47" s="106" t="s">
        <v>521</v>
      </c>
      <c r="J47" s="107" t="s">
        <v>521</v>
      </c>
      <c r="K47" s="107" t="s">
        <v>521</v>
      </c>
      <c r="L47" s="107" t="s">
        <v>521</v>
      </c>
      <c r="M47" s="108" t="s">
        <v>521</v>
      </c>
    </row>
    <row r="48" spans="2:13" ht="27.75" customHeight="1">
      <c r="B48" s="1274"/>
      <c r="C48" s="1275"/>
      <c r="D48" s="105"/>
      <c r="E48" s="1278" t="s">
        <v>38</v>
      </c>
      <c r="F48" s="1278"/>
      <c r="G48" s="1278"/>
      <c r="H48" s="1279"/>
      <c r="I48" s="106" t="s">
        <v>521</v>
      </c>
      <c r="J48" s="107" t="s">
        <v>521</v>
      </c>
      <c r="K48" s="107" t="s">
        <v>521</v>
      </c>
      <c r="L48" s="107" t="s">
        <v>521</v>
      </c>
      <c r="M48" s="108" t="s">
        <v>521</v>
      </c>
    </row>
    <row r="49" spans="2:13" ht="27.75" customHeight="1">
      <c r="B49" s="1276"/>
      <c r="C49" s="1277"/>
      <c r="D49" s="105"/>
      <c r="E49" s="1278" t="s">
        <v>39</v>
      </c>
      <c r="F49" s="1278"/>
      <c r="G49" s="1278"/>
      <c r="H49" s="1279"/>
      <c r="I49" s="106" t="s">
        <v>521</v>
      </c>
      <c r="J49" s="107" t="s">
        <v>521</v>
      </c>
      <c r="K49" s="107" t="s">
        <v>521</v>
      </c>
      <c r="L49" s="107" t="s">
        <v>521</v>
      </c>
      <c r="M49" s="108" t="s">
        <v>521</v>
      </c>
    </row>
    <row r="50" spans="2:13" ht="27.75" customHeight="1">
      <c r="B50" s="1272" t="s">
        <v>40</v>
      </c>
      <c r="C50" s="1273"/>
      <c r="D50" s="111"/>
      <c r="E50" s="1278" t="s">
        <v>41</v>
      </c>
      <c r="F50" s="1278"/>
      <c r="G50" s="1278"/>
      <c r="H50" s="1279"/>
      <c r="I50" s="106">
        <v>7386</v>
      </c>
      <c r="J50" s="107">
        <v>7702</v>
      </c>
      <c r="K50" s="107">
        <v>9224</v>
      </c>
      <c r="L50" s="107">
        <v>10464</v>
      </c>
      <c r="M50" s="108">
        <v>13003</v>
      </c>
    </row>
    <row r="51" spans="2:13" ht="27.75" customHeight="1">
      <c r="B51" s="1274"/>
      <c r="C51" s="1275"/>
      <c r="D51" s="105"/>
      <c r="E51" s="1278" t="s">
        <v>42</v>
      </c>
      <c r="F51" s="1278"/>
      <c r="G51" s="1278"/>
      <c r="H51" s="1279"/>
      <c r="I51" s="106">
        <v>11138</v>
      </c>
      <c r="J51" s="107">
        <v>11562</v>
      </c>
      <c r="K51" s="107">
        <v>5335</v>
      </c>
      <c r="L51" s="107">
        <v>4811</v>
      </c>
      <c r="M51" s="108">
        <v>4446</v>
      </c>
    </row>
    <row r="52" spans="2:13" ht="27.75" customHeight="1">
      <c r="B52" s="1276"/>
      <c r="C52" s="1277"/>
      <c r="D52" s="105"/>
      <c r="E52" s="1278" t="s">
        <v>43</v>
      </c>
      <c r="F52" s="1278"/>
      <c r="G52" s="1278"/>
      <c r="H52" s="1279"/>
      <c r="I52" s="106">
        <v>30381</v>
      </c>
      <c r="J52" s="107">
        <v>31309</v>
      </c>
      <c r="K52" s="107">
        <v>31144</v>
      </c>
      <c r="L52" s="107">
        <v>30232</v>
      </c>
      <c r="M52" s="108">
        <v>29762</v>
      </c>
    </row>
    <row r="53" spans="2:13" ht="27.75" customHeight="1" thickBot="1">
      <c r="B53" s="1280" t="s">
        <v>44</v>
      </c>
      <c r="C53" s="1281"/>
      <c r="D53" s="112"/>
      <c r="E53" s="1282" t="s">
        <v>45</v>
      </c>
      <c r="F53" s="1282"/>
      <c r="G53" s="1282"/>
      <c r="H53" s="1283"/>
      <c r="I53" s="113">
        <v>-10872</v>
      </c>
      <c r="J53" s="114">
        <v>-8911</v>
      </c>
      <c r="K53" s="114">
        <v>-4937</v>
      </c>
      <c r="L53" s="114">
        <v>-6595</v>
      </c>
      <c r="M53" s="115">
        <v>-9742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AR36sxsGPUQLNzcn7k+51dqnfV4pLjCKldp5x0xOJGbQ6JlAQsnn1qo35J61BjfvZqzyRtVxBSoiNlC25Mcvw==" saltValue="ydXYgTsP0m8R/t2fe5uN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2709</v>
      </c>
      <c r="G55" s="127">
        <v>2456</v>
      </c>
      <c r="H55" s="128">
        <v>2444</v>
      </c>
    </row>
    <row r="56" spans="2:8" ht="52.5" customHeight="1">
      <c r="B56" s="129"/>
      <c r="C56" s="1301" t="s">
        <v>49</v>
      </c>
      <c r="D56" s="1301"/>
      <c r="E56" s="1302"/>
      <c r="F56" s="130" t="s">
        <v>521</v>
      </c>
      <c r="G56" s="130" t="s">
        <v>521</v>
      </c>
      <c r="H56" s="131" t="s">
        <v>521</v>
      </c>
    </row>
    <row r="57" spans="2:8" ht="53.25" customHeight="1">
      <c r="B57" s="129"/>
      <c r="C57" s="1303" t="s">
        <v>50</v>
      </c>
      <c r="D57" s="1303"/>
      <c r="E57" s="1304"/>
      <c r="F57" s="132">
        <v>6166</v>
      </c>
      <c r="G57" s="132">
        <v>7570</v>
      </c>
      <c r="H57" s="133">
        <v>9592</v>
      </c>
    </row>
    <row r="58" spans="2:8" ht="45.75" customHeight="1">
      <c r="B58" s="134"/>
      <c r="C58" s="1291" t="s">
        <v>600</v>
      </c>
      <c r="D58" s="1292"/>
      <c r="E58" s="1293"/>
      <c r="F58" s="135">
        <v>2534</v>
      </c>
      <c r="G58" s="135">
        <v>3374</v>
      </c>
      <c r="H58" s="136">
        <v>4514</v>
      </c>
    </row>
    <row r="59" spans="2:8" ht="45.75" customHeight="1">
      <c r="B59" s="134"/>
      <c r="C59" s="1291" t="s">
        <v>601</v>
      </c>
      <c r="D59" s="1292"/>
      <c r="E59" s="1293"/>
      <c r="F59" s="135">
        <v>1062</v>
      </c>
      <c r="G59" s="135">
        <v>1264</v>
      </c>
      <c r="H59" s="136">
        <v>2264</v>
      </c>
    </row>
    <row r="60" spans="2:8" ht="45.75" customHeight="1">
      <c r="B60" s="134"/>
      <c r="C60" s="1291" t="s">
        <v>602</v>
      </c>
      <c r="D60" s="1292"/>
      <c r="E60" s="1293"/>
      <c r="F60" s="135">
        <v>858</v>
      </c>
      <c r="G60" s="135">
        <v>1219</v>
      </c>
      <c r="H60" s="136">
        <v>1104</v>
      </c>
    </row>
    <row r="61" spans="2:8" ht="45.75" customHeight="1">
      <c r="B61" s="134"/>
      <c r="C61" s="1291" t="s">
        <v>603</v>
      </c>
      <c r="D61" s="1292"/>
      <c r="E61" s="1293"/>
      <c r="F61" s="135">
        <v>700</v>
      </c>
      <c r="G61" s="135">
        <v>701</v>
      </c>
      <c r="H61" s="136">
        <v>703</v>
      </c>
    </row>
    <row r="62" spans="2:8" ht="45.75" customHeight="1" thickBot="1">
      <c r="B62" s="137"/>
      <c r="C62" s="1294" t="s">
        <v>604</v>
      </c>
      <c r="D62" s="1295"/>
      <c r="E62" s="1296"/>
      <c r="F62" s="138">
        <v>472</v>
      </c>
      <c r="G62" s="138">
        <v>473</v>
      </c>
      <c r="H62" s="139">
        <v>474</v>
      </c>
    </row>
    <row r="63" spans="2:8" ht="52.5" customHeight="1" thickBot="1">
      <c r="B63" s="140"/>
      <c r="C63" s="1297" t="s">
        <v>51</v>
      </c>
      <c r="D63" s="1297"/>
      <c r="E63" s="1298"/>
      <c r="F63" s="141">
        <v>8874</v>
      </c>
      <c r="G63" s="141">
        <v>10027</v>
      </c>
      <c r="H63" s="142">
        <v>12036</v>
      </c>
    </row>
    <row r="64" spans="2:8" ht="15" customHeight="1"/>
    <row r="65" ht="0" hidden="1" customHeight="1"/>
    <row r="66" ht="0" hidden="1" customHeight="1"/>
  </sheetData>
  <sheetProtection algorithmName="SHA-512" hashValue="hTepOWjhkIr9bJKSh5sfo2j0jeS6CuiV4EmzFVyuNWwulhGupDN/ejWx4Ujm2D3PPNR9o/vjthS1jh4kU12iVA==" saltValue="jnASK8aRFrlsW40a1I4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5" zoomScaleNormal="100" zoomScaleSheetLayoutView="55" workbookViewId="0">
      <selection activeCell="AZ63" sqref="AZ6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62.1</v>
      </c>
      <c r="BY53" s="1305"/>
      <c r="BZ53" s="1305"/>
      <c r="CA53" s="1305"/>
      <c r="CB53" s="1305"/>
      <c r="CC53" s="1305"/>
      <c r="CD53" s="1305"/>
      <c r="CE53" s="1305"/>
      <c r="CF53" s="1305">
        <v>61.5</v>
      </c>
      <c r="CG53" s="1305"/>
      <c r="CH53" s="1305"/>
      <c r="CI53" s="1305"/>
      <c r="CJ53" s="1305"/>
      <c r="CK53" s="1305"/>
      <c r="CL53" s="1305"/>
      <c r="CM53" s="1305"/>
      <c r="CN53" s="1305">
        <v>63.4</v>
      </c>
      <c r="CO53" s="1305"/>
      <c r="CP53" s="1305"/>
      <c r="CQ53" s="1305"/>
      <c r="CR53" s="1305"/>
      <c r="CS53" s="1305"/>
      <c r="CT53" s="1305"/>
      <c r="CU53" s="1305"/>
      <c r="CV53" s="1305">
        <v>64</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17.8</v>
      </c>
      <c r="BY55" s="1305"/>
      <c r="BZ55" s="1305"/>
      <c r="CA55" s="1305"/>
      <c r="CB55" s="1305"/>
      <c r="CC55" s="1305"/>
      <c r="CD55" s="1305"/>
      <c r="CE55" s="1305"/>
      <c r="CF55" s="1305">
        <v>15</v>
      </c>
      <c r="CG55" s="1305"/>
      <c r="CH55" s="1305"/>
      <c r="CI55" s="1305"/>
      <c r="CJ55" s="1305"/>
      <c r="CK55" s="1305"/>
      <c r="CL55" s="1305"/>
      <c r="CM55" s="1305"/>
      <c r="CN55" s="1305">
        <v>12.2</v>
      </c>
      <c r="CO55" s="1305"/>
      <c r="CP55" s="1305"/>
      <c r="CQ55" s="1305"/>
      <c r="CR55" s="1305"/>
      <c r="CS55" s="1305"/>
      <c r="CT55" s="1305"/>
      <c r="CU55" s="1305"/>
      <c r="CV55" s="1305">
        <v>5</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05">
        <v>60.1</v>
      </c>
      <c r="CG57" s="1305"/>
      <c r="CH57" s="1305"/>
      <c r="CI57" s="1305"/>
      <c r="CJ57" s="1305"/>
      <c r="CK57" s="1305"/>
      <c r="CL57" s="1305"/>
      <c r="CM57" s="1305"/>
      <c r="CN57" s="1305">
        <v>61.2</v>
      </c>
      <c r="CO57" s="1305"/>
      <c r="CP57" s="1305"/>
      <c r="CQ57" s="1305"/>
      <c r="CR57" s="1305"/>
      <c r="CS57" s="1305"/>
      <c r="CT57" s="1305"/>
      <c r="CU57" s="1305"/>
      <c r="CV57" s="1305">
        <v>61.7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621</v>
      </c>
    </row>
    <row r="64" spans="1:109">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622</v>
      </c>
      <c r="BC75" s="1308"/>
      <c r="BD75" s="1308"/>
      <c r="BE75" s="1308"/>
      <c r="BF75" s="1308"/>
      <c r="BG75" s="1308"/>
      <c r="BH75" s="1308"/>
      <c r="BI75" s="1308"/>
      <c r="BJ75" s="1308"/>
      <c r="BK75" s="1308"/>
      <c r="BL75" s="1308"/>
      <c r="BM75" s="1308"/>
      <c r="BN75" s="1308"/>
      <c r="BO75" s="1308"/>
      <c r="BP75" s="1305">
        <v>3.1</v>
      </c>
      <c r="BQ75" s="1305"/>
      <c r="BR75" s="1305"/>
      <c r="BS75" s="1305"/>
      <c r="BT75" s="1305"/>
      <c r="BU75" s="1305"/>
      <c r="BV75" s="1305"/>
      <c r="BW75" s="1305"/>
      <c r="BX75" s="1305">
        <v>2.6</v>
      </c>
      <c r="BY75" s="1305"/>
      <c r="BZ75" s="1305"/>
      <c r="CA75" s="1305"/>
      <c r="CB75" s="1305"/>
      <c r="CC75" s="1305"/>
      <c r="CD75" s="1305"/>
      <c r="CE75" s="1305"/>
      <c r="CF75" s="1305">
        <v>1.9</v>
      </c>
      <c r="CG75" s="1305"/>
      <c r="CH75" s="1305"/>
      <c r="CI75" s="1305"/>
      <c r="CJ75" s="1305"/>
      <c r="CK75" s="1305"/>
      <c r="CL75" s="1305"/>
      <c r="CM75" s="1305"/>
      <c r="CN75" s="1305">
        <v>1.3</v>
      </c>
      <c r="CO75" s="1305"/>
      <c r="CP75" s="1305"/>
      <c r="CQ75" s="1305"/>
      <c r="CR75" s="1305"/>
      <c r="CS75" s="1305"/>
      <c r="CT75" s="1305"/>
      <c r="CU75" s="1305"/>
      <c r="CV75" s="1305">
        <v>1.2</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17.8</v>
      </c>
      <c r="BY77" s="1305"/>
      <c r="BZ77" s="1305"/>
      <c r="CA77" s="1305"/>
      <c r="CB77" s="1305"/>
      <c r="CC77" s="1305"/>
      <c r="CD77" s="1305"/>
      <c r="CE77" s="1305"/>
      <c r="CF77" s="1305">
        <v>15</v>
      </c>
      <c r="CG77" s="1305"/>
      <c r="CH77" s="1305"/>
      <c r="CI77" s="1305"/>
      <c r="CJ77" s="1305"/>
      <c r="CK77" s="1305"/>
      <c r="CL77" s="1305"/>
      <c r="CM77" s="1305"/>
      <c r="CN77" s="1305">
        <v>12.2</v>
      </c>
      <c r="CO77" s="1305"/>
      <c r="CP77" s="1305"/>
      <c r="CQ77" s="1305"/>
      <c r="CR77" s="1305"/>
      <c r="CS77" s="1305"/>
      <c r="CT77" s="1305"/>
      <c r="CU77" s="1305"/>
      <c r="CV77" s="1305">
        <v>5</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622</v>
      </c>
      <c r="BC79" s="1308"/>
      <c r="BD79" s="1308"/>
      <c r="BE79" s="1308"/>
      <c r="BF79" s="1308"/>
      <c r="BG79" s="1308"/>
      <c r="BH79" s="1308"/>
      <c r="BI79" s="1308"/>
      <c r="BJ79" s="1308"/>
      <c r="BK79" s="1308"/>
      <c r="BL79" s="1308"/>
      <c r="BM79" s="1308"/>
      <c r="BN79" s="1308"/>
      <c r="BO79" s="1308"/>
      <c r="BP79" s="1305">
        <v>4.4000000000000004</v>
      </c>
      <c r="BQ79" s="1305"/>
      <c r="BR79" s="1305"/>
      <c r="BS79" s="1305"/>
      <c r="BT79" s="1305"/>
      <c r="BU79" s="1305"/>
      <c r="BV79" s="1305"/>
      <c r="BW79" s="1305"/>
      <c r="BX79" s="1305">
        <v>5.3</v>
      </c>
      <c r="BY79" s="1305"/>
      <c r="BZ79" s="1305"/>
      <c r="CA79" s="1305"/>
      <c r="CB79" s="1305"/>
      <c r="CC79" s="1305"/>
      <c r="CD79" s="1305"/>
      <c r="CE79" s="1305"/>
      <c r="CF79" s="1305">
        <v>5</v>
      </c>
      <c r="CG79" s="1305"/>
      <c r="CH79" s="1305"/>
      <c r="CI79" s="1305"/>
      <c r="CJ79" s="1305"/>
      <c r="CK79" s="1305"/>
      <c r="CL79" s="1305"/>
      <c r="CM79" s="1305"/>
      <c r="CN79" s="1305">
        <v>4.8</v>
      </c>
      <c r="CO79" s="1305"/>
      <c r="CP79" s="1305"/>
      <c r="CQ79" s="1305"/>
      <c r="CR79" s="1305"/>
      <c r="CS79" s="1305"/>
      <c r="CT79" s="1305"/>
      <c r="CU79" s="1305"/>
      <c r="CV79" s="1305">
        <v>4.5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3D5xsFVv2QO5OsyhL0f7Tu6eh6ArRoEjd4/b8YGg/d7Hi/z97wR+fbct1kWzlLlbIadqpchfKh5okURa5335w==" saltValue="zOqmPmmnSKPRrSvw/YCu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vYe6WsrIUuLumnD1BWYEiDqzXleh0iX3Rtq8b2641dTUcyIa6GhrPHLvmT/QoXQOmo8bmk2vN+VAhGe5zmW4w==" saltValue="gkO5I9PcmmrLVYZIAVmD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N83"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GqlnAkuTpM2XS/73VfrglkbdZ7TvDUd2p8QX5DOCW22n79XOgBlUbfXczJRjCRpy4WjqniNRU3ziuzFLmwNug==" saltValue="HOAIVDdSmf9T1AlqxhE3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35341</v>
      </c>
      <c r="E3" s="161"/>
      <c r="F3" s="162">
        <v>45375</v>
      </c>
      <c r="G3" s="163"/>
      <c r="H3" s="164"/>
    </row>
    <row r="4" spans="1:8">
      <c r="A4" s="165"/>
      <c r="B4" s="166"/>
      <c r="C4" s="167"/>
      <c r="D4" s="168">
        <v>18061</v>
      </c>
      <c r="E4" s="169"/>
      <c r="F4" s="170">
        <v>26025</v>
      </c>
      <c r="G4" s="171"/>
      <c r="H4" s="172"/>
    </row>
    <row r="5" spans="1:8">
      <c r="A5" s="153" t="s">
        <v>554</v>
      </c>
      <c r="B5" s="158"/>
      <c r="C5" s="159"/>
      <c r="D5" s="160">
        <v>64421</v>
      </c>
      <c r="E5" s="161"/>
      <c r="F5" s="162">
        <v>44267</v>
      </c>
      <c r="G5" s="163"/>
      <c r="H5" s="164"/>
    </row>
    <row r="6" spans="1:8">
      <c r="A6" s="165"/>
      <c r="B6" s="166"/>
      <c r="C6" s="167"/>
      <c r="D6" s="168">
        <v>44428</v>
      </c>
      <c r="E6" s="169"/>
      <c r="F6" s="170">
        <v>26161</v>
      </c>
      <c r="G6" s="171"/>
      <c r="H6" s="172"/>
    </row>
    <row r="7" spans="1:8">
      <c r="A7" s="153" t="s">
        <v>555</v>
      </c>
      <c r="B7" s="158"/>
      <c r="C7" s="159"/>
      <c r="D7" s="160">
        <v>23315</v>
      </c>
      <c r="E7" s="161"/>
      <c r="F7" s="162">
        <v>40879</v>
      </c>
      <c r="G7" s="163"/>
      <c r="H7" s="164"/>
    </row>
    <row r="8" spans="1:8">
      <c r="A8" s="165"/>
      <c r="B8" s="166"/>
      <c r="C8" s="167"/>
      <c r="D8" s="168">
        <v>8669</v>
      </c>
      <c r="E8" s="169"/>
      <c r="F8" s="170">
        <v>24087</v>
      </c>
      <c r="G8" s="171"/>
      <c r="H8" s="172"/>
    </row>
    <row r="9" spans="1:8">
      <c r="A9" s="153" t="s">
        <v>556</v>
      </c>
      <c r="B9" s="158"/>
      <c r="C9" s="159"/>
      <c r="D9" s="160">
        <v>29401</v>
      </c>
      <c r="E9" s="161"/>
      <c r="F9" s="162">
        <v>42651</v>
      </c>
      <c r="G9" s="163"/>
      <c r="H9" s="164"/>
    </row>
    <row r="10" spans="1:8">
      <c r="A10" s="165"/>
      <c r="B10" s="166"/>
      <c r="C10" s="167"/>
      <c r="D10" s="168">
        <v>14149</v>
      </c>
      <c r="E10" s="169"/>
      <c r="F10" s="170">
        <v>22675</v>
      </c>
      <c r="G10" s="171"/>
      <c r="H10" s="172"/>
    </row>
    <row r="11" spans="1:8">
      <c r="A11" s="153" t="s">
        <v>557</v>
      </c>
      <c r="B11" s="158"/>
      <c r="C11" s="159"/>
      <c r="D11" s="160">
        <v>40158</v>
      </c>
      <c r="E11" s="161"/>
      <c r="F11" s="162">
        <v>43226</v>
      </c>
      <c r="G11" s="163"/>
      <c r="H11" s="164"/>
    </row>
    <row r="12" spans="1:8">
      <c r="A12" s="165"/>
      <c r="B12" s="166"/>
      <c r="C12" s="173"/>
      <c r="D12" s="168">
        <v>16408</v>
      </c>
      <c r="E12" s="169"/>
      <c r="F12" s="170">
        <v>22622</v>
      </c>
      <c r="G12" s="171"/>
      <c r="H12" s="172"/>
    </row>
    <row r="13" spans="1:8">
      <c r="A13" s="153"/>
      <c r="B13" s="158"/>
      <c r="C13" s="174"/>
      <c r="D13" s="175">
        <v>38527</v>
      </c>
      <c r="E13" s="176"/>
      <c r="F13" s="177">
        <v>43280</v>
      </c>
      <c r="G13" s="178"/>
      <c r="H13" s="164"/>
    </row>
    <row r="14" spans="1:8">
      <c r="A14" s="165"/>
      <c r="B14" s="166"/>
      <c r="C14" s="167"/>
      <c r="D14" s="168">
        <v>20343</v>
      </c>
      <c r="E14" s="169"/>
      <c r="F14" s="170">
        <v>24314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3.52</v>
      </c>
      <c r="C19" s="179">
        <f>ROUND(VALUE(SUBSTITUTE(実質収支比率等に係る経年分析!G$48,"▲","-")),2)</f>
        <v>5.44</v>
      </c>
      <c r="D19" s="179">
        <f>ROUND(VALUE(SUBSTITUTE(実質収支比率等に係る経年分析!H$48,"▲","-")),2)</f>
        <v>5.81</v>
      </c>
      <c r="E19" s="179">
        <f>ROUND(VALUE(SUBSTITUTE(実質収支比率等に係る経年分析!I$48,"▲","-")),2)</f>
        <v>8.52</v>
      </c>
      <c r="F19" s="179">
        <f>ROUND(VALUE(SUBSTITUTE(実質収支比率等に係る経年分析!J$48,"▲","-")),2)</f>
        <v>5.82</v>
      </c>
    </row>
    <row r="20" spans="1:11">
      <c r="A20" s="179" t="s">
        <v>55</v>
      </c>
      <c r="B20" s="179">
        <f>ROUND(VALUE(SUBSTITUTE(実質収支比率等に係る経年分析!F$47,"▲","-")),2)</f>
        <v>9.82</v>
      </c>
      <c r="C20" s="179">
        <f>ROUND(VALUE(SUBSTITUTE(実質収支比率等に係る経年分析!G$47,"▲","-")),2)</f>
        <v>11.65</v>
      </c>
      <c r="D20" s="179">
        <f>ROUND(VALUE(SUBSTITUTE(実質収支比率等に係る経年分析!H$47,"▲","-")),2)</f>
        <v>14.18</v>
      </c>
      <c r="E20" s="179">
        <f>ROUND(VALUE(SUBSTITUTE(実質収支比率等に係る経年分析!I$47,"▲","-")),2)</f>
        <v>12.72</v>
      </c>
      <c r="F20" s="179">
        <f>ROUND(VALUE(SUBSTITUTE(実質収支比率等に係る経年分析!J$47,"▲","-")),2)</f>
        <v>12.61</v>
      </c>
    </row>
    <row r="21" spans="1:11">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4.1399999999999997</v>
      </c>
      <c r="D21" s="179">
        <f>IF(ISNUMBER(VALUE(SUBSTITUTE(実質収支比率等に係る経年分析!H$49,"▲","-"))),ROUND(VALUE(SUBSTITUTE(実質収支比率等に係る経年分析!H$49,"▲","-")),2),NA())</f>
        <v>3.01</v>
      </c>
      <c r="E21" s="179">
        <f>IF(ISNUMBER(VALUE(SUBSTITUTE(実質収支比率等に係る経年分析!I$49,"▲","-"))),ROUND(VALUE(SUBSTITUTE(実質収支比率等に係る経年分析!I$49,"▲","-")),2),NA())</f>
        <v>1.47</v>
      </c>
      <c r="F21" s="179">
        <f>IF(ISNUMBER(VALUE(SUBSTITUTE(実質収支比率等に係る経年分析!J$49,"▲","-"))),ROUND(VALUE(SUBSTITUTE(実質収支比率等に係る経年分析!J$49,"▲","-")),2),NA())</f>
        <v>-2.72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1.06</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4.2300000000000004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3084</v>
      </c>
      <c r="E42" s="181"/>
      <c r="F42" s="181"/>
      <c r="G42" s="181">
        <f>'実質公債費比率（分子）の構造'!L$52</f>
        <v>3011</v>
      </c>
      <c r="H42" s="181"/>
      <c r="I42" s="181"/>
      <c r="J42" s="181">
        <f>'実質公債費比率（分子）の構造'!M$52</f>
        <v>2924</v>
      </c>
      <c r="K42" s="181"/>
      <c r="L42" s="181"/>
      <c r="M42" s="181">
        <f>'実質公債費比率（分子）の構造'!N$52</f>
        <v>2965</v>
      </c>
      <c r="N42" s="181"/>
      <c r="O42" s="181"/>
      <c r="P42" s="181">
        <f>'実質公債費比率（分子）の構造'!O$52</f>
        <v>2953</v>
      </c>
    </row>
    <row r="43" spans="1:16">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33</v>
      </c>
      <c r="C44" s="181"/>
      <c r="D44" s="181"/>
      <c r="E44" s="181">
        <f>'実質公債費比率（分子）の構造'!L$50</f>
        <v>67</v>
      </c>
      <c r="F44" s="181"/>
      <c r="G44" s="181"/>
      <c r="H44" s="181">
        <f>'実質公債費比率（分子）の構造'!M$50</f>
        <v>86</v>
      </c>
      <c r="I44" s="181"/>
      <c r="J44" s="181"/>
      <c r="K44" s="181">
        <f>'実質公債費比率（分子）の構造'!N$50</f>
        <v>65</v>
      </c>
      <c r="L44" s="181"/>
      <c r="M44" s="181"/>
      <c r="N44" s="181">
        <f>'実質公債費比率（分子）の構造'!O$50</f>
        <v>196</v>
      </c>
      <c r="O44" s="181"/>
      <c r="P44" s="181"/>
    </row>
    <row r="45" spans="1:16">
      <c r="A45" s="181" t="s">
        <v>66</v>
      </c>
      <c r="B45" s="181">
        <f>'実質公債費比率（分子）の構造'!K$49</f>
        <v>23</v>
      </c>
      <c r="C45" s="181"/>
      <c r="D45" s="181"/>
      <c r="E45" s="181">
        <f>'実質公債費比率（分子）の構造'!L$49</f>
        <v>9</v>
      </c>
      <c r="F45" s="181"/>
      <c r="G45" s="181"/>
      <c r="H45" s="181">
        <f>'実質公債費比率（分子）の構造'!M$49</f>
        <v>48</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437</v>
      </c>
      <c r="C46" s="181"/>
      <c r="D46" s="181"/>
      <c r="E46" s="181">
        <f>'実質公債費比率（分子）の構造'!L$48</f>
        <v>480</v>
      </c>
      <c r="F46" s="181"/>
      <c r="G46" s="181"/>
      <c r="H46" s="181">
        <f>'実質公債費比率（分子）の構造'!M$48</f>
        <v>368</v>
      </c>
      <c r="I46" s="181"/>
      <c r="J46" s="181"/>
      <c r="K46" s="181">
        <f>'実質公債費比率（分子）の構造'!N$48</f>
        <v>266</v>
      </c>
      <c r="L46" s="181"/>
      <c r="M46" s="181"/>
      <c r="N46" s="181">
        <f>'実質公債費比率（分子）の構造'!O$48</f>
        <v>258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3034</v>
      </c>
      <c r="C49" s="181"/>
      <c r="D49" s="181"/>
      <c r="E49" s="181">
        <f>'実質公債費比率（分子）の構造'!L$45</f>
        <v>2789</v>
      </c>
      <c r="F49" s="181"/>
      <c r="G49" s="181"/>
      <c r="H49" s="181">
        <f>'実質公債費比率（分子）の構造'!M$45</f>
        <v>2623</v>
      </c>
      <c r="I49" s="181"/>
      <c r="J49" s="181"/>
      <c r="K49" s="181">
        <f>'実質公債費比率（分子）の構造'!N$45</f>
        <v>2773</v>
      </c>
      <c r="L49" s="181"/>
      <c r="M49" s="181"/>
      <c r="N49" s="181">
        <f>'実質公債費比率（分子）の構造'!O$45</f>
        <v>2799</v>
      </c>
      <c r="O49" s="181"/>
      <c r="P49" s="181"/>
    </row>
    <row r="50" spans="1:16">
      <c r="A50" s="181" t="s">
        <v>71</v>
      </c>
      <c r="B50" s="181" t="e">
        <f>NA()</f>
        <v>#N/A</v>
      </c>
      <c r="C50" s="181">
        <f>IF(ISNUMBER('実質公債費比率（分子）の構造'!K$53),'実質公債費比率（分子）の構造'!K$53,NA())</f>
        <v>443</v>
      </c>
      <c r="D50" s="181" t="e">
        <f>NA()</f>
        <v>#N/A</v>
      </c>
      <c r="E50" s="181" t="e">
        <f>NA()</f>
        <v>#N/A</v>
      </c>
      <c r="F50" s="181">
        <f>IF(ISNUMBER('実質公債費比率（分子）の構造'!L$53),'実質公債費比率（分子）の構造'!L$53,NA())</f>
        <v>335</v>
      </c>
      <c r="G50" s="181" t="e">
        <f>NA()</f>
        <v>#N/A</v>
      </c>
      <c r="H50" s="181" t="e">
        <f>NA()</f>
        <v>#N/A</v>
      </c>
      <c r="I50" s="181">
        <f>IF(ISNUMBER('実質公債費比率（分子）の構造'!M$53),'実質公債費比率（分子）の構造'!M$53,NA())</f>
        <v>201</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301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30381</v>
      </c>
      <c r="E56" s="180"/>
      <c r="F56" s="180"/>
      <c r="G56" s="180">
        <f>'将来負担比率（分子）の構造'!J$52</f>
        <v>31309</v>
      </c>
      <c r="H56" s="180"/>
      <c r="I56" s="180"/>
      <c r="J56" s="180">
        <f>'将来負担比率（分子）の構造'!K$52</f>
        <v>31144</v>
      </c>
      <c r="K56" s="180"/>
      <c r="L56" s="180"/>
      <c r="M56" s="180">
        <f>'将来負担比率（分子）の構造'!L$52</f>
        <v>30232</v>
      </c>
      <c r="N56" s="180"/>
      <c r="O56" s="180"/>
      <c r="P56" s="180">
        <f>'将来負担比率（分子）の構造'!M$52</f>
        <v>29762</v>
      </c>
    </row>
    <row r="57" spans="1:16">
      <c r="A57" s="180" t="s">
        <v>42</v>
      </c>
      <c r="B57" s="180"/>
      <c r="C57" s="180"/>
      <c r="D57" s="180">
        <f>'将来負担比率（分子）の構造'!I$51</f>
        <v>11138</v>
      </c>
      <c r="E57" s="180"/>
      <c r="F57" s="180"/>
      <c r="G57" s="180">
        <f>'将来負担比率（分子）の構造'!J$51</f>
        <v>11562</v>
      </c>
      <c r="H57" s="180"/>
      <c r="I57" s="180"/>
      <c r="J57" s="180">
        <f>'将来負担比率（分子）の構造'!K$51</f>
        <v>5335</v>
      </c>
      <c r="K57" s="180"/>
      <c r="L57" s="180"/>
      <c r="M57" s="180">
        <f>'将来負担比率（分子）の構造'!L$51</f>
        <v>4811</v>
      </c>
      <c r="N57" s="180"/>
      <c r="O57" s="180"/>
      <c r="P57" s="180">
        <f>'将来負担比率（分子）の構造'!M$51</f>
        <v>4446</v>
      </c>
    </row>
    <row r="58" spans="1:16">
      <c r="A58" s="180" t="s">
        <v>41</v>
      </c>
      <c r="B58" s="180"/>
      <c r="C58" s="180"/>
      <c r="D58" s="180">
        <f>'将来負担比率（分子）の構造'!I$50</f>
        <v>7386</v>
      </c>
      <c r="E58" s="180"/>
      <c r="F58" s="180"/>
      <c r="G58" s="180">
        <f>'将来負担比率（分子）の構造'!J$50</f>
        <v>7702</v>
      </c>
      <c r="H58" s="180"/>
      <c r="I58" s="180"/>
      <c r="J58" s="180">
        <f>'将来負担比率（分子）の構造'!K$50</f>
        <v>9224</v>
      </c>
      <c r="K58" s="180"/>
      <c r="L58" s="180"/>
      <c r="M58" s="180">
        <f>'将来負担比率（分子）の構造'!L$50</f>
        <v>10464</v>
      </c>
      <c r="N58" s="180"/>
      <c r="O58" s="180"/>
      <c r="P58" s="180">
        <f>'将来負担比率（分子）の構造'!M$50</f>
        <v>13003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2778</v>
      </c>
      <c r="C62" s="180"/>
      <c r="D62" s="180"/>
      <c r="E62" s="180">
        <f>'将来負担比率（分子）の構造'!J$45</f>
        <v>2712</v>
      </c>
      <c r="F62" s="180"/>
      <c r="G62" s="180"/>
      <c r="H62" s="180">
        <f>'将来負担比率（分子）の構造'!K$45</f>
        <v>2775</v>
      </c>
      <c r="I62" s="180"/>
      <c r="J62" s="180"/>
      <c r="K62" s="180">
        <f>'将来負担比率（分子）の構造'!L$45</f>
        <v>2784</v>
      </c>
      <c r="L62" s="180"/>
      <c r="M62" s="180"/>
      <c r="N62" s="180">
        <f>'将来負担比率（分子）の構造'!M$45</f>
        <v>2694</v>
      </c>
      <c r="O62" s="180"/>
      <c r="P62" s="180"/>
    </row>
    <row r="63" spans="1:16">
      <c r="A63" s="180" t="s">
        <v>34</v>
      </c>
      <c r="B63" s="180">
        <f>'将来負担比率（分子）の構造'!I$44</f>
        <v>2158</v>
      </c>
      <c r="C63" s="180"/>
      <c r="D63" s="180"/>
      <c r="E63" s="180">
        <f>'将来負担比率（分子）の構造'!J$44</f>
        <v>3633</v>
      </c>
      <c r="F63" s="180"/>
      <c r="G63" s="180"/>
      <c r="H63" s="180">
        <f>'将来負担比率（分子）の構造'!K$44</f>
        <v>3709</v>
      </c>
      <c r="I63" s="180"/>
      <c r="J63" s="180"/>
      <c r="K63" s="180">
        <f>'将来負担比率（分子）の構造'!L$44</f>
        <v>3834</v>
      </c>
      <c r="L63" s="180"/>
      <c r="M63" s="180"/>
      <c r="N63" s="180">
        <f>'将来負担比率（分子）の構造'!M$44</f>
        <v>3708</v>
      </c>
      <c r="O63" s="180"/>
      <c r="P63" s="180"/>
    </row>
    <row r="64" spans="1:16">
      <c r="A64" s="180" t="s">
        <v>33</v>
      </c>
      <c r="B64" s="180">
        <f>'将来負担比率（分子）の構造'!I$43</f>
        <v>5219</v>
      </c>
      <c r="C64" s="180"/>
      <c r="D64" s="180"/>
      <c r="E64" s="180">
        <f>'将来負担比率（分子）の構造'!J$43</f>
        <v>5258</v>
      </c>
      <c r="F64" s="180"/>
      <c r="G64" s="180"/>
      <c r="H64" s="180">
        <f>'将来負担比率（分子）の構造'!K$43</f>
        <v>4757</v>
      </c>
      <c r="I64" s="180"/>
      <c r="J64" s="180"/>
      <c r="K64" s="180">
        <f>'将来負担比率（分子）の構造'!L$43</f>
        <v>3900</v>
      </c>
      <c r="L64" s="180"/>
      <c r="M64" s="180"/>
      <c r="N64" s="180">
        <f>'将来負担比率（分子）の構造'!M$43</f>
        <v>2961</v>
      </c>
      <c r="O64" s="180"/>
      <c r="P64" s="180"/>
    </row>
    <row r="65" spans="1:16">
      <c r="A65" s="180" t="s">
        <v>32</v>
      </c>
      <c r="B65" s="180">
        <f>'将来負担比率（分子）の構造'!I$42</f>
        <v>521</v>
      </c>
      <c r="C65" s="180"/>
      <c r="D65" s="180"/>
      <c r="E65" s="180">
        <f>'将来負担比率（分子）の構造'!J$42</f>
        <v>416</v>
      </c>
      <c r="F65" s="180"/>
      <c r="G65" s="180"/>
      <c r="H65" s="180">
        <f>'将来負担比率（分子）の構造'!K$42</f>
        <v>158</v>
      </c>
      <c r="I65" s="180"/>
      <c r="J65" s="180"/>
      <c r="K65" s="180">
        <f>'将来負担比率（分子）の構造'!L$42</f>
        <v>143</v>
      </c>
      <c r="L65" s="180"/>
      <c r="M65" s="180"/>
      <c r="N65" s="180" t="str">
        <f>'将来負担比率（分子）の構造'!M$42</f>
        <v>-</v>
      </c>
      <c r="O65" s="180"/>
      <c r="P65" s="180"/>
    </row>
    <row r="66" spans="1:16">
      <c r="A66" s="180" t="s">
        <v>31</v>
      </c>
      <c r="B66" s="180">
        <f>'将来負担比率（分子）の構造'!I$41</f>
        <v>27359</v>
      </c>
      <c r="C66" s="180"/>
      <c r="D66" s="180"/>
      <c r="E66" s="180">
        <f>'将来負担比率（分子）の構造'!J$41</f>
        <v>29642</v>
      </c>
      <c r="F66" s="180"/>
      <c r="G66" s="180"/>
      <c r="H66" s="180">
        <f>'将来負担比率（分子）の構造'!K$41</f>
        <v>29366</v>
      </c>
      <c r="I66" s="180"/>
      <c r="J66" s="180"/>
      <c r="K66" s="180">
        <f>'将来負担比率（分子）の構造'!L$41</f>
        <v>28251</v>
      </c>
      <c r="L66" s="180"/>
      <c r="M66" s="180"/>
      <c r="N66" s="180">
        <f>'将来負担比率（分子）の構造'!M$41</f>
        <v>28104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2709</v>
      </c>
      <c r="C72" s="184">
        <f>基金残高に係る経年分析!G55</f>
        <v>2456</v>
      </c>
      <c r="D72" s="184">
        <f>基金残高に係る経年分析!H55</f>
        <v>2444</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6166</v>
      </c>
      <c r="C74" s="184">
        <f>基金残高に係る経年分析!G57</f>
        <v>7570</v>
      </c>
      <c r="D74" s="184">
        <f>基金残高に係る経年分析!H57</f>
        <v>9592</v>
      </c>
    </row>
  </sheetData>
  <sheetProtection algorithmName="SHA-512" hashValue="hvd7Cj3Q2UHk6pIX34kv22MFeU+8kXhg2vB9EyYprsSQoulGNK6w77BmUBzIL+g5JojY0ladUU2OclXd1jHZhg==" saltValue="06YIlmFI+RI0hcRHbyWF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219</v>
      </c>
      <c r="DI1" s="794"/>
      <c r="DJ1" s="794"/>
      <c r="DK1" s="794"/>
      <c r="DL1" s="794"/>
      <c r="DM1" s="794"/>
      <c r="DN1" s="795"/>
      <c r="DO1" s="225"/>
      <c r="DP1" s="793" t="s">
        <v>220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225</v>
      </c>
      <c r="S4" s="736"/>
      <c r="T4" s="736"/>
      <c r="U4" s="736"/>
      <c r="V4" s="736"/>
      <c r="W4" s="736"/>
      <c r="X4" s="736"/>
      <c r="Y4" s="737"/>
      <c r="Z4" s="735" t="s">
        <v>226</v>
      </c>
      <c r="AA4" s="736"/>
      <c r="AB4" s="736"/>
      <c r="AC4" s="737"/>
      <c r="AD4" s="735" t="s">
        <v>227</v>
      </c>
      <c r="AE4" s="736"/>
      <c r="AF4" s="736"/>
      <c r="AG4" s="736"/>
      <c r="AH4" s="736"/>
      <c r="AI4" s="736"/>
      <c r="AJ4" s="736"/>
      <c r="AK4" s="737"/>
      <c r="AL4" s="735" t="s">
        <v>226</v>
      </c>
      <c r="AM4" s="736"/>
      <c r="AN4" s="736"/>
      <c r="AO4" s="737"/>
      <c r="AP4" s="796" t="s">
        <v>228</v>
      </c>
      <c r="AQ4" s="796"/>
      <c r="AR4" s="796"/>
      <c r="AS4" s="796"/>
      <c r="AT4" s="796"/>
      <c r="AU4" s="796"/>
      <c r="AV4" s="796"/>
      <c r="AW4" s="796"/>
      <c r="AX4" s="796"/>
      <c r="AY4" s="796"/>
      <c r="AZ4" s="796"/>
      <c r="BA4" s="796"/>
      <c r="BB4" s="796"/>
      <c r="BC4" s="796"/>
      <c r="BD4" s="796"/>
      <c r="BE4" s="796"/>
      <c r="BF4" s="796"/>
      <c r="BG4" s="796" t="s">
        <v>229</v>
      </c>
      <c r="BH4" s="796"/>
      <c r="BI4" s="796"/>
      <c r="BJ4" s="796"/>
      <c r="BK4" s="796"/>
      <c r="BL4" s="796"/>
      <c r="BM4" s="796"/>
      <c r="BN4" s="796"/>
      <c r="BO4" s="796" t="s">
        <v>226</v>
      </c>
      <c r="BP4" s="796"/>
      <c r="BQ4" s="796"/>
      <c r="BR4" s="796"/>
      <c r="BS4" s="796" t="s">
        <v>230</v>
      </c>
      <c r="BT4" s="796"/>
      <c r="BU4" s="796"/>
      <c r="BV4" s="796"/>
      <c r="BW4" s="796"/>
      <c r="BX4" s="796"/>
      <c r="BY4" s="796"/>
      <c r="BZ4" s="796"/>
      <c r="CA4" s="796"/>
      <c r="CB4" s="796"/>
      <c r="CD4" s="778" t="s">
        <v>231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232</v>
      </c>
      <c r="C5" s="761"/>
      <c r="D5" s="761"/>
      <c r="E5" s="761"/>
      <c r="F5" s="761"/>
      <c r="G5" s="761"/>
      <c r="H5" s="761"/>
      <c r="I5" s="761"/>
      <c r="J5" s="761"/>
      <c r="K5" s="761"/>
      <c r="L5" s="761"/>
      <c r="M5" s="761"/>
      <c r="N5" s="761"/>
      <c r="O5" s="761"/>
      <c r="P5" s="761"/>
      <c r="Q5" s="762"/>
      <c r="R5" s="726">
        <v>13147363</v>
      </c>
      <c r="S5" s="727"/>
      <c r="T5" s="727"/>
      <c r="U5" s="727"/>
      <c r="V5" s="727"/>
      <c r="W5" s="727"/>
      <c r="X5" s="727"/>
      <c r="Y5" s="773"/>
      <c r="Z5" s="791">
        <v>36.299999999999997</v>
      </c>
      <c r="AA5" s="791"/>
      <c r="AB5" s="791"/>
      <c r="AC5" s="791"/>
      <c r="AD5" s="792">
        <v>12373449</v>
      </c>
      <c r="AE5" s="792"/>
      <c r="AF5" s="792"/>
      <c r="AG5" s="792"/>
      <c r="AH5" s="792"/>
      <c r="AI5" s="792"/>
      <c r="AJ5" s="792"/>
      <c r="AK5" s="792"/>
      <c r="AL5" s="774">
        <v>67.2</v>
      </c>
      <c r="AM5" s="743"/>
      <c r="AN5" s="743"/>
      <c r="AO5" s="775"/>
      <c r="AP5" s="760" t="s">
        <v>233</v>
      </c>
      <c r="AQ5" s="761"/>
      <c r="AR5" s="761"/>
      <c r="AS5" s="761"/>
      <c r="AT5" s="761"/>
      <c r="AU5" s="761"/>
      <c r="AV5" s="761"/>
      <c r="AW5" s="761"/>
      <c r="AX5" s="761"/>
      <c r="AY5" s="761"/>
      <c r="AZ5" s="761"/>
      <c r="BA5" s="761"/>
      <c r="BB5" s="761"/>
      <c r="BC5" s="761"/>
      <c r="BD5" s="761"/>
      <c r="BE5" s="761"/>
      <c r="BF5" s="762"/>
      <c r="BG5" s="661">
        <v>12373449</v>
      </c>
      <c r="BH5" s="664"/>
      <c r="BI5" s="664"/>
      <c r="BJ5" s="664"/>
      <c r="BK5" s="664"/>
      <c r="BL5" s="664"/>
      <c r="BM5" s="664"/>
      <c r="BN5" s="665"/>
      <c r="BO5" s="723">
        <v>94.1</v>
      </c>
      <c r="BP5" s="723"/>
      <c r="BQ5" s="723"/>
      <c r="BR5" s="723"/>
      <c r="BS5" s="724">
        <v>92566</v>
      </c>
      <c r="BT5" s="724"/>
      <c r="BU5" s="724"/>
      <c r="BV5" s="724"/>
      <c r="BW5" s="724"/>
      <c r="BX5" s="724"/>
      <c r="BY5" s="724"/>
      <c r="BZ5" s="724"/>
      <c r="CA5" s="724"/>
      <c r="CB5" s="765"/>
      <c r="CD5" s="778" t="s">
        <v>228</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226</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c r="B6" s="658" t="s">
        <v>237</v>
      </c>
      <c r="C6" s="659"/>
      <c r="D6" s="659"/>
      <c r="E6" s="659"/>
      <c r="F6" s="659"/>
      <c r="G6" s="659"/>
      <c r="H6" s="659"/>
      <c r="I6" s="659"/>
      <c r="J6" s="659"/>
      <c r="K6" s="659"/>
      <c r="L6" s="659"/>
      <c r="M6" s="659"/>
      <c r="N6" s="659"/>
      <c r="O6" s="659"/>
      <c r="P6" s="659"/>
      <c r="Q6" s="660"/>
      <c r="R6" s="661">
        <v>189838</v>
      </c>
      <c r="S6" s="664"/>
      <c r="T6" s="664"/>
      <c r="U6" s="664"/>
      <c r="V6" s="664"/>
      <c r="W6" s="664"/>
      <c r="X6" s="664"/>
      <c r="Y6" s="665"/>
      <c r="Z6" s="723">
        <v>0.5</v>
      </c>
      <c r="AA6" s="723"/>
      <c r="AB6" s="723"/>
      <c r="AC6" s="723"/>
      <c r="AD6" s="724">
        <v>189838</v>
      </c>
      <c r="AE6" s="724"/>
      <c r="AF6" s="724"/>
      <c r="AG6" s="724"/>
      <c r="AH6" s="724"/>
      <c r="AI6" s="724"/>
      <c r="AJ6" s="724"/>
      <c r="AK6" s="724"/>
      <c r="AL6" s="666">
        <v>1</v>
      </c>
      <c r="AM6" s="667"/>
      <c r="AN6" s="667"/>
      <c r="AO6" s="725"/>
      <c r="AP6" s="658" t="s">
        <v>238</v>
      </c>
      <c r="AQ6" s="659"/>
      <c r="AR6" s="659"/>
      <c r="AS6" s="659"/>
      <c r="AT6" s="659"/>
      <c r="AU6" s="659"/>
      <c r="AV6" s="659"/>
      <c r="AW6" s="659"/>
      <c r="AX6" s="659"/>
      <c r="AY6" s="659"/>
      <c r="AZ6" s="659"/>
      <c r="BA6" s="659"/>
      <c r="BB6" s="659"/>
      <c r="BC6" s="659"/>
      <c r="BD6" s="659"/>
      <c r="BE6" s="659"/>
      <c r="BF6" s="660"/>
      <c r="BG6" s="661">
        <v>12373449</v>
      </c>
      <c r="BH6" s="664"/>
      <c r="BI6" s="664"/>
      <c r="BJ6" s="664"/>
      <c r="BK6" s="664"/>
      <c r="BL6" s="664"/>
      <c r="BM6" s="664"/>
      <c r="BN6" s="665"/>
      <c r="BO6" s="723">
        <v>94.1</v>
      </c>
      <c r="BP6" s="723"/>
      <c r="BQ6" s="723"/>
      <c r="BR6" s="723"/>
      <c r="BS6" s="724">
        <v>92566</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267116</v>
      </c>
      <c r="CS6" s="664"/>
      <c r="CT6" s="664"/>
      <c r="CU6" s="664"/>
      <c r="CV6" s="664"/>
      <c r="CW6" s="664"/>
      <c r="CX6" s="664"/>
      <c r="CY6" s="665"/>
      <c r="CZ6" s="774">
        <v>0.8</v>
      </c>
      <c r="DA6" s="743"/>
      <c r="DB6" s="743"/>
      <c r="DC6" s="777"/>
      <c r="DD6" s="669" t="s">
        <v>147</v>
      </c>
      <c r="DE6" s="664"/>
      <c r="DF6" s="664"/>
      <c r="DG6" s="664"/>
      <c r="DH6" s="664"/>
      <c r="DI6" s="664"/>
      <c r="DJ6" s="664"/>
      <c r="DK6" s="664"/>
      <c r="DL6" s="664"/>
      <c r="DM6" s="664"/>
      <c r="DN6" s="664"/>
      <c r="DO6" s="664"/>
      <c r="DP6" s="665"/>
      <c r="DQ6" s="669">
        <v>267116</v>
      </c>
      <c r="DR6" s="664"/>
      <c r="DS6" s="664"/>
      <c r="DT6" s="664"/>
      <c r="DU6" s="664"/>
      <c r="DV6" s="664"/>
      <c r="DW6" s="664"/>
      <c r="DX6" s="664"/>
      <c r="DY6" s="664"/>
      <c r="DZ6" s="664"/>
      <c r="EA6" s="664"/>
      <c r="EB6" s="664"/>
      <c r="EC6" s="704"/>
    </row>
    <row r="7" spans="2:143" ht="11.25" customHeight="1">
      <c r="B7" s="658" t="s">
        <v>240</v>
      </c>
      <c r="C7" s="659"/>
      <c r="D7" s="659"/>
      <c r="E7" s="659"/>
      <c r="F7" s="659"/>
      <c r="G7" s="659"/>
      <c r="H7" s="659"/>
      <c r="I7" s="659"/>
      <c r="J7" s="659"/>
      <c r="K7" s="659"/>
      <c r="L7" s="659"/>
      <c r="M7" s="659"/>
      <c r="N7" s="659"/>
      <c r="O7" s="659"/>
      <c r="P7" s="659"/>
      <c r="Q7" s="660"/>
      <c r="R7" s="661">
        <v>23543</v>
      </c>
      <c r="S7" s="664"/>
      <c r="T7" s="664"/>
      <c r="U7" s="664"/>
      <c r="V7" s="664"/>
      <c r="W7" s="664"/>
      <c r="X7" s="664"/>
      <c r="Y7" s="665"/>
      <c r="Z7" s="723">
        <v>0.1</v>
      </c>
      <c r="AA7" s="723"/>
      <c r="AB7" s="723"/>
      <c r="AC7" s="723"/>
      <c r="AD7" s="724">
        <v>23543</v>
      </c>
      <c r="AE7" s="724"/>
      <c r="AF7" s="724"/>
      <c r="AG7" s="724"/>
      <c r="AH7" s="724"/>
      <c r="AI7" s="724"/>
      <c r="AJ7" s="724"/>
      <c r="AK7" s="724"/>
      <c r="AL7" s="666">
        <v>0.1</v>
      </c>
      <c r="AM7" s="667"/>
      <c r="AN7" s="667"/>
      <c r="AO7" s="725"/>
      <c r="AP7" s="658" t="s">
        <v>241</v>
      </c>
      <c r="AQ7" s="659"/>
      <c r="AR7" s="659"/>
      <c r="AS7" s="659"/>
      <c r="AT7" s="659"/>
      <c r="AU7" s="659"/>
      <c r="AV7" s="659"/>
      <c r="AW7" s="659"/>
      <c r="AX7" s="659"/>
      <c r="AY7" s="659"/>
      <c r="AZ7" s="659"/>
      <c r="BA7" s="659"/>
      <c r="BB7" s="659"/>
      <c r="BC7" s="659"/>
      <c r="BD7" s="659"/>
      <c r="BE7" s="659"/>
      <c r="BF7" s="660"/>
      <c r="BG7" s="661">
        <v>6775709</v>
      </c>
      <c r="BH7" s="664"/>
      <c r="BI7" s="664"/>
      <c r="BJ7" s="664"/>
      <c r="BK7" s="664"/>
      <c r="BL7" s="664"/>
      <c r="BM7" s="664"/>
      <c r="BN7" s="665"/>
      <c r="BO7" s="723">
        <v>51.5</v>
      </c>
      <c r="BP7" s="723"/>
      <c r="BQ7" s="723"/>
      <c r="BR7" s="723"/>
      <c r="BS7" s="724">
        <v>92566</v>
      </c>
      <c r="BT7" s="724"/>
      <c r="BU7" s="724"/>
      <c r="BV7" s="724"/>
      <c r="BW7" s="724"/>
      <c r="BX7" s="724"/>
      <c r="BY7" s="724"/>
      <c r="BZ7" s="724"/>
      <c r="CA7" s="724"/>
      <c r="CB7" s="765"/>
      <c r="CD7" s="705" t="s">
        <v>242</v>
      </c>
      <c r="CE7" s="702"/>
      <c r="CF7" s="702"/>
      <c r="CG7" s="702"/>
      <c r="CH7" s="702"/>
      <c r="CI7" s="702"/>
      <c r="CJ7" s="702"/>
      <c r="CK7" s="702"/>
      <c r="CL7" s="702"/>
      <c r="CM7" s="702"/>
      <c r="CN7" s="702"/>
      <c r="CO7" s="702"/>
      <c r="CP7" s="702"/>
      <c r="CQ7" s="703"/>
      <c r="CR7" s="661">
        <v>4561564</v>
      </c>
      <c r="CS7" s="664"/>
      <c r="CT7" s="664"/>
      <c r="CU7" s="664"/>
      <c r="CV7" s="664"/>
      <c r="CW7" s="664"/>
      <c r="CX7" s="664"/>
      <c r="CY7" s="665"/>
      <c r="CZ7" s="723">
        <v>13.2</v>
      </c>
      <c r="DA7" s="723"/>
      <c r="DB7" s="723"/>
      <c r="DC7" s="723"/>
      <c r="DD7" s="669">
        <v>261758</v>
      </c>
      <c r="DE7" s="664"/>
      <c r="DF7" s="664"/>
      <c r="DG7" s="664"/>
      <c r="DH7" s="664"/>
      <c r="DI7" s="664"/>
      <c r="DJ7" s="664"/>
      <c r="DK7" s="664"/>
      <c r="DL7" s="664"/>
      <c r="DM7" s="664"/>
      <c r="DN7" s="664"/>
      <c r="DO7" s="664"/>
      <c r="DP7" s="665"/>
      <c r="DQ7" s="669">
        <v>4219538</v>
      </c>
      <c r="DR7" s="664"/>
      <c r="DS7" s="664"/>
      <c r="DT7" s="664"/>
      <c r="DU7" s="664"/>
      <c r="DV7" s="664"/>
      <c r="DW7" s="664"/>
      <c r="DX7" s="664"/>
      <c r="DY7" s="664"/>
      <c r="DZ7" s="664"/>
      <c r="EA7" s="664"/>
      <c r="EB7" s="664"/>
      <c r="EC7" s="704"/>
    </row>
    <row r="8" spans="2:143" ht="11.25" customHeight="1">
      <c r="B8" s="658" t="s">
        <v>243</v>
      </c>
      <c r="C8" s="659"/>
      <c r="D8" s="659"/>
      <c r="E8" s="659"/>
      <c r="F8" s="659"/>
      <c r="G8" s="659"/>
      <c r="H8" s="659"/>
      <c r="I8" s="659"/>
      <c r="J8" s="659"/>
      <c r="K8" s="659"/>
      <c r="L8" s="659"/>
      <c r="M8" s="659"/>
      <c r="N8" s="659"/>
      <c r="O8" s="659"/>
      <c r="P8" s="659"/>
      <c r="Q8" s="660"/>
      <c r="R8" s="661">
        <v>52288</v>
      </c>
      <c r="S8" s="664"/>
      <c r="T8" s="664"/>
      <c r="U8" s="664"/>
      <c r="V8" s="664"/>
      <c r="W8" s="664"/>
      <c r="X8" s="664"/>
      <c r="Y8" s="665"/>
      <c r="Z8" s="723">
        <v>0.1</v>
      </c>
      <c r="AA8" s="723"/>
      <c r="AB8" s="723"/>
      <c r="AC8" s="723"/>
      <c r="AD8" s="724">
        <v>52288</v>
      </c>
      <c r="AE8" s="724"/>
      <c r="AF8" s="724"/>
      <c r="AG8" s="724"/>
      <c r="AH8" s="724"/>
      <c r="AI8" s="724"/>
      <c r="AJ8" s="724"/>
      <c r="AK8" s="724"/>
      <c r="AL8" s="666">
        <v>0.3</v>
      </c>
      <c r="AM8" s="667"/>
      <c r="AN8" s="667"/>
      <c r="AO8" s="725"/>
      <c r="AP8" s="658" t="s">
        <v>244</v>
      </c>
      <c r="AQ8" s="659"/>
      <c r="AR8" s="659"/>
      <c r="AS8" s="659"/>
      <c r="AT8" s="659"/>
      <c r="AU8" s="659"/>
      <c r="AV8" s="659"/>
      <c r="AW8" s="659"/>
      <c r="AX8" s="659"/>
      <c r="AY8" s="659"/>
      <c r="AZ8" s="659"/>
      <c r="BA8" s="659"/>
      <c r="BB8" s="659"/>
      <c r="BC8" s="659"/>
      <c r="BD8" s="659"/>
      <c r="BE8" s="659"/>
      <c r="BF8" s="660"/>
      <c r="BG8" s="661">
        <v>176842</v>
      </c>
      <c r="BH8" s="664"/>
      <c r="BI8" s="664"/>
      <c r="BJ8" s="664"/>
      <c r="BK8" s="664"/>
      <c r="BL8" s="664"/>
      <c r="BM8" s="664"/>
      <c r="BN8" s="665"/>
      <c r="BO8" s="723">
        <v>1.3</v>
      </c>
      <c r="BP8" s="723"/>
      <c r="BQ8" s="723"/>
      <c r="BR8" s="723"/>
      <c r="BS8" s="669" t="s">
        <v>147</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14525125</v>
      </c>
      <c r="CS8" s="664"/>
      <c r="CT8" s="664"/>
      <c r="CU8" s="664"/>
      <c r="CV8" s="664"/>
      <c r="CW8" s="664"/>
      <c r="CX8" s="664"/>
      <c r="CY8" s="665"/>
      <c r="CZ8" s="723">
        <v>42.1</v>
      </c>
      <c r="DA8" s="723"/>
      <c r="DB8" s="723"/>
      <c r="DC8" s="723"/>
      <c r="DD8" s="669">
        <v>334564</v>
      </c>
      <c r="DE8" s="664"/>
      <c r="DF8" s="664"/>
      <c r="DG8" s="664"/>
      <c r="DH8" s="664"/>
      <c r="DI8" s="664"/>
      <c r="DJ8" s="664"/>
      <c r="DK8" s="664"/>
      <c r="DL8" s="664"/>
      <c r="DM8" s="664"/>
      <c r="DN8" s="664"/>
      <c r="DO8" s="664"/>
      <c r="DP8" s="665"/>
      <c r="DQ8" s="669">
        <v>6818423</v>
      </c>
      <c r="DR8" s="664"/>
      <c r="DS8" s="664"/>
      <c r="DT8" s="664"/>
      <c r="DU8" s="664"/>
      <c r="DV8" s="664"/>
      <c r="DW8" s="664"/>
      <c r="DX8" s="664"/>
      <c r="DY8" s="664"/>
      <c r="DZ8" s="664"/>
      <c r="EA8" s="664"/>
      <c r="EB8" s="664"/>
      <c r="EC8" s="704"/>
    </row>
    <row r="9" spans="2:143" ht="11.25" customHeight="1">
      <c r="B9" s="658" t="s">
        <v>246</v>
      </c>
      <c r="C9" s="659"/>
      <c r="D9" s="659"/>
      <c r="E9" s="659"/>
      <c r="F9" s="659"/>
      <c r="G9" s="659"/>
      <c r="H9" s="659"/>
      <c r="I9" s="659"/>
      <c r="J9" s="659"/>
      <c r="K9" s="659"/>
      <c r="L9" s="659"/>
      <c r="M9" s="659"/>
      <c r="N9" s="659"/>
      <c r="O9" s="659"/>
      <c r="P9" s="659"/>
      <c r="Q9" s="660"/>
      <c r="R9" s="661">
        <v>47898</v>
      </c>
      <c r="S9" s="664"/>
      <c r="T9" s="664"/>
      <c r="U9" s="664"/>
      <c r="V9" s="664"/>
      <c r="W9" s="664"/>
      <c r="X9" s="664"/>
      <c r="Y9" s="665"/>
      <c r="Z9" s="723">
        <v>0.1</v>
      </c>
      <c r="AA9" s="723"/>
      <c r="AB9" s="723"/>
      <c r="AC9" s="723"/>
      <c r="AD9" s="724">
        <v>47898</v>
      </c>
      <c r="AE9" s="724"/>
      <c r="AF9" s="724"/>
      <c r="AG9" s="724"/>
      <c r="AH9" s="724"/>
      <c r="AI9" s="724"/>
      <c r="AJ9" s="724"/>
      <c r="AK9" s="724"/>
      <c r="AL9" s="666">
        <v>0.3</v>
      </c>
      <c r="AM9" s="667"/>
      <c r="AN9" s="667"/>
      <c r="AO9" s="725"/>
      <c r="AP9" s="658" t="s">
        <v>247</v>
      </c>
      <c r="AQ9" s="659"/>
      <c r="AR9" s="659"/>
      <c r="AS9" s="659"/>
      <c r="AT9" s="659"/>
      <c r="AU9" s="659"/>
      <c r="AV9" s="659"/>
      <c r="AW9" s="659"/>
      <c r="AX9" s="659"/>
      <c r="AY9" s="659"/>
      <c r="AZ9" s="659"/>
      <c r="BA9" s="659"/>
      <c r="BB9" s="659"/>
      <c r="BC9" s="659"/>
      <c r="BD9" s="659"/>
      <c r="BE9" s="659"/>
      <c r="BF9" s="660"/>
      <c r="BG9" s="661">
        <v>6029642</v>
      </c>
      <c r="BH9" s="664"/>
      <c r="BI9" s="664"/>
      <c r="BJ9" s="664"/>
      <c r="BK9" s="664"/>
      <c r="BL9" s="664"/>
      <c r="BM9" s="664"/>
      <c r="BN9" s="665"/>
      <c r="BO9" s="723">
        <v>45.9</v>
      </c>
      <c r="BP9" s="723"/>
      <c r="BQ9" s="723"/>
      <c r="BR9" s="723"/>
      <c r="BS9" s="669" t="s">
        <v>248</v>
      </c>
      <c r="BT9" s="664"/>
      <c r="BU9" s="664"/>
      <c r="BV9" s="664"/>
      <c r="BW9" s="664"/>
      <c r="BX9" s="664"/>
      <c r="BY9" s="664"/>
      <c r="BZ9" s="664"/>
      <c r="CA9" s="664"/>
      <c r="CB9" s="704"/>
      <c r="CD9" s="705" t="s">
        <v>249</v>
      </c>
      <c r="CE9" s="702"/>
      <c r="CF9" s="702"/>
      <c r="CG9" s="702"/>
      <c r="CH9" s="702"/>
      <c r="CI9" s="702"/>
      <c r="CJ9" s="702"/>
      <c r="CK9" s="702"/>
      <c r="CL9" s="702"/>
      <c r="CM9" s="702"/>
      <c r="CN9" s="702"/>
      <c r="CO9" s="702"/>
      <c r="CP9" s="702"/>
      <c r="CQ9" s="703"/>
      <c r="CR9" s="661">
        <v>2130783</v>
      </c>
      <c r="CS9" s="664"/>
      <c r="CT9" s="664"/>
      <c r="CU9" s="664"/>
      <c r="CV9" s="664"/>
      <c r="CW9" s="664"/>
      <c r="CX9" s="664"/>
      <c r="CY9" s="665"/>
      <c r="CZ9" s="723">
        <v>6.2</v>
      </c>
      <c r="DA9" s="723"/>
      <c r="DB9" s="723"/>
      <c r="DC9" s="723"/>
      <c r="DD9" s="669">
        <v>859</v>
      </c>
      <c r="DE9" s="664"/>
      <c r="DF9" s="664"/>
      <c r="DG9" s="664"/>
      <c r="DH9" s="664"/>
      <c r="DI9" s="664"/>
      <c r="DJ9" s="664"/>
      <c r="DK9" s="664"/>
      <c r="DL9" s="664"/>
      <c r="DM9" s="664"/>
      <c r="DN9" s="664"/>
      <c r="DO9" s="664"/>
      <c r="DP9" s="665"/>
      <c r="DQ9" s="669">
        <v>1744810</v>
      </c>
      <c r="DR9" s="664"/>
      <c r="DS9" s="664"/>
      <c r="DT9" s="664"/>
      <c r="DU9" s="664"/>
      <c r="DV9" s="664"/>
      <c r="DW9" s="664"/>
      <c r="DX9" s="664"/>
      <c r="DY9" s="664"/>
      <c r="DZ9" s="664"/>
      <c r="EA9" s="664"/>
      <c r="EB9" s="664"/>
      <c r="EC9" s="704"/>
    </row>
    <row r="10" spans="2:143" ht="11.25" customHeight="1">
      <c r="B10" s="658" t="s">
        <v>250</v>
      </c>
      <c r="C10" s="659"/>
      <c r="D10" s="659"/>
      <c r="E10" s="659"/>
      <c r="F10" s="659"/>
      <c r="G10" s="659"/>
      <c r="H10" s="659"/>
      <c r="I10" s="659"/>
      <c r="J10" s="659"/>
      <c r="K10" s="659"/>
      <c r="L10" s="659"/>
      <c r="M10" s="659"/>
      <c r="N10" s="659"/>
      <c r="O10" s="659"/>
      <c r="P10" s="659"/>
      <c r="Q10" s="660"/>
      <c r="R10" s="661" t="s">
        <v>147</v>
      </c>
      <c r="S10" s="664"/>
      <c r="T10" s="664"/>
      <c r="U10" s="664"/>
      <c r="V10" s="664"/>
      <c r="W10" s="664"/>
      <c r="X10" s="664"/>
      <c r="Y10" s="665"/>
      <c r="Z10" s="723" t="s">
        <v>147</v>
      </c>
      <c r="AA10" s="723"/>
      <c r="AB10" s="723"/>
      <c r="AC10" s="723"/>
      <c r="AD10" s="724" t="s">
        <v>248</v>
      </c>
      <c r="AE10" s="724"/>
      <c r="AF10" s="724"/>
      <c r="AG10" s="724"/>
      <c r="AH10" s="724"/>
      <c r="AI10" s="724"/>
      <c r="AJ10" s="724"/>
      <c r="AK10" s="724"/>
      <c r="AL10" s="666" t="s">
        <v>147</v>
      </c>
      <c r="AM10" s="667"/>
      <c r="AN10" s="667"/>
      <c r="AO10" s="725"/>
      <c r="AP10" s="658" t="s">
        <v>251</v>
      </c>
      <c r="AQ10" s="659"/>
      <c r="AR10" s="659"/>
      <c r="AS10" s="659"/>
      <c r="AT10" s="659"/>
      <c r="AU10" s="659"/>
      <c r="AV10" s="659"/>
      <c r="AW10" s="659"/>
      <c r="AX10" s="659"/>
      <c r="AY10" s="659"/>
      <c r="AZ10" s="659"/>
      <c r="BA10" s="659"/>
      <c r="BB10" s="659"/>
      <c r="BC10" s="659"/>
      <c r="BD10" s="659"/>
      <c r="BE10" s="659"/>
      <c r="BF10" s="660"/>
      <c r="BG10" s="661">
        <v>231350</v>
      </c>
      <c r="BH10" s="664"/>
      <c r="BI10" s="664"/>
      <c r="BJ10" s="664"/>
      <c r="BK10" s="664"/>
      <c r="BL10" s="664"/>
      <c r="BM10" s="664"/>
      <c r="BN10" s="665"/>
      <c r="BO10" s="723">
        <v>1.8</v>
      </c>
      <c r="BP10" s="723"/>
      <c r="BQ10" s="723"/>
      <c r="BR10" s="723"/>
      <c r="BS10" s="669">
        <v>25579</v>
      </c>
      <c r="BT10" s="664"/>
      <c r="BU10" s="664"/>
      <c r="BV10" s="664"/>
      <c r="BW10" s="664"/>
      <c r="BX10" s="664"/>
      <c r="BY10" s="664"/>
      <c r="BZ10" s="664"/>
      <c r="CA10" s="664"/>
      <c r="CB10" s="704"/>
      <c r="CD10" s="705" t="s">
        <v>252</v>
      </c>
      <c r="CE10" s="702"/>
      <c r="CF10" s="702"/>
      <c r="CG10" s="702"/>
      <c r="CH10" s="702"/>
      <c r="CI10" s="702"/>
      <c r="CJ10" s="702"/>
      <c r="CK10" s="702"/>
      <c r="CL10" s="702"/>
      <c r="CM10" s="702"/>
      <c r="CN10" s="702"/>
      <c r="CO10" s="702"/>
      <c r="CP10" s="702"/>
      <c r="CQ10" s="703"/>
      <c r="CR10" s="661">
        <v>29276</v>
      </c>
      <c r="CS10" s="664"/>
      <c r="CT10" s="664"/>
      <c r="CU10" s="664"/>
      <c r="CV10" s="664"/>
      <c r="CW10" s="664"/>
      <c r="CX10" s="664"/>
      <c r="CY10" s="665"/>
      <c r="CZ10" s="723">
        <v>0.1</v>
      </c>
      <c r="DA10" s="723"/>
      <c r="DB10" s="723"/>
      <c r="DC10" s="723"/>
      <c r="DD10" s="669">
        <v>1513</v>
      </c>
      <c r="DE10" s="664"/>
      <c r="DF10" s="664"/>
      <c r="DG10" s="664"/>
      <c r="DH10" s="664"/>
      <c r="DI10" s="664"/>
      <c r="DJ10" s="664"/>
      <c r="DK10" s="664"/>
      <c r="DL10" s="664"/>
      <c r="DM10" s="664"/>
      <c r="DN10" s="664"/>
      <c r="DO10" s="664"/>
      <c r="DP10" s="665"/>
      <c r="DQ10" s="669">
        <v>29274</v>
      </c>
      <c r="DR10" s="664"/>
      <c r="DS10" s="664"/>
      <c r="DT10" s="664"/>
      <c r="DU10" s="664"/>
      <c r="DV10" s="664"/>
      <c r="DW10" s="664"/>
      <c r="DX10" s="664"/>
      <c r="DY10" s="664"/>
      <c r="DZ10" s="664"/>
      <c r="EA10" s="664"/>
      <c r="EB10" s="664"/>
      <c r="EC10" s="704"/>
    </row>
    <row r="11" spans="2:143" ht="11.25" customHeight="1">
      <c r="B11" s="658" t="s">
        <v>253</v>
      </c>
      <c r="C11" s="659"/>
      <c r="D11" s="659"/>
      <c r="E11" s="659"/>
      <c r="F11" s="659"/>
      <c r="G11" s="659"/>
      <c r="H11" s="659"/>
      <c r="I11" s="659"/>
      <c r="J11" s="659"/>
      <c r="K11" s="659"/>
      <c r="L11" s="659"/>
      <c r="M11" s="659"/>
      <c r="N11" s="659"/>
      <c r="O11" s="659"/>
      <c r="P11" s="659"/>
      <c r="Q11" s="660"/>
      <c r="R11" s="661" t="s">
        <v>248</v>
      </c>
      <c r="S11" s="664"/>
      <c r="T11" s="664"/>
      <c r="U11" s="664"/>
      <c r="V11" s="664"/>
      <c r="W11" s="664"/>
      <c r="X11" s="664"/>
      <c r="Y11" s="665"/>
      <c r="Z11" s="723" t="s">
        <v>147</v>
      </c>
      <c r="AA11" s="723"/>
      <c r="AB11" s="723"/>
      <c r="AC11" s="723"/>
      <c r="AD11" s="724" t="s">
        <v>248</v>
      </c>
      <c r="AE11" s="724"/>
      <c r="AF11" s="724"/>
      <c r="AG11" s="724"/>
      <c r="AH11" s="724"/>
      <c r="AI11" s="724"/>
      <c r="AJ11" s="724"/>
      <c r="AK11" s="724"/>
      <c r="AL11" s="666" t="s">
        <v>147</v>
      </c>
      <c r="AM11" s="667"/>
      <c r="AN11" s="667"/>
      <c r="AO11" s="725"/>
      <c r="AP11" s="658" t="s">
        <v>254</v>
      </c>
      <c r="AQ11" s="659"/>
      <c r="AR11" s="659"/>
      <c r="AS11" s="659"/>
      <c r="AT11" s="659"/>
      <c r="AU11" s="659"/>
      <c r="AV11" s="659"/>
      <c r="AW11" s="659"/>
      <c r="AX11" s="659"/>
      <c r="AY11" s="659"/>
      <c r="AZ11" s="659"/>
      <c r="BA11" s="659"/>
      <c r="BB11" s="659"/>
      <c r="BC11" s="659"/>
      <c r="BD11" s="659"/>
      <c r="BE11" s="659"/>
      <c r="BF11" s="660"/>
      <c r="BG11" s="661">
        <v>337875</v>
      </c>
      <c r="BH11" s="664"/>
      <c r="BI11" s="664"/>
      <c r="BJ11" s="664"/>
      <c r="BK11" s="664"/>
      <c r="BL11" s="664"/>
      <c r="BM11" s="664"/>
      <c r="BN11" s="665"/>
      <c r="BO11" s="723">
        <v>2.6</v>
      </c>
      <c r="BP11" s="723"/>
      <c r="BQ11" s="723"/>
      <c r="BR11" s="723"/>
      <c r="BS11" s="669">
        <v>66987</v>
      </c>
      <c r="BT11" s="664"/>
      <c r="BU11" s="664"/>
      <c r="BV11" s="664"/>
      <c r="BW11" s="664"/>
      <c r="BX11" s="664"/>
      <c r="BY11" s="664"/>
      <c r="BZ11" s="664"/>
      <c r="CA11" s="664"/>
      <c r="CB11" s="704"/>
      <c r="CD11" s="705" t="s">
        <v>255</v>
      </c>
      <c r="CE11" s="702"/>
      <c r="CF11" s="702"/>
      <c r="CG11" s="702"/>
      <c r="CH11" s="702"/>
      <c r="CI11" s="702"/>
      <c r="CJ11" s="702"/>
      <c r="CK11" s="702"/>
      <c r="CL11" s="702"/>
      <c r="CM11" s="702"/>
      <c r="CN11" s="702"/>
      <c r="CO11" s="702"/>
      <c r="CP11" s="702"/>
      <c r="CQ11" s="703"/>
      <c r="CR11" s="661">
        <v>99100</v>
      </c>
      <c r="CS11" s="664"/>
      <c r="CT11" s="664"/>
      <c r="CU11" s="664"/>
      <c r="CV11" s="664"/>
      <c r="CW11" s="664"/>
      <c r="CX11" s="664"/>
      <c r="CY11" s="665"/>
      <c r="CZ11" s="723">
        <v>0.3</v>
      </c>
      <c r="DA11" s="723"/>
      <c r="DB11" s="723"/>
      <c r="DC11" s="723"/>
      <c r="DD11" s="669">
        <v>791</v>
      </c>
      <c r="DE11" s="664"/>
      <c r="DF11" s="664"/>
      <c r="DG11" s="664"/>
      <c r="DH11" s="664"/>
      <c r="DI11" s="664"/>
      <c r="DJ11" s="664"/>
      <c r="DK11" s="664"/>
      <c r="DL11" s="664"/>
      <c r="DM11" s="664"/>
      <c r="DN11" s="664"/>
      <c r="DO11" s="664"/>
      <c r="DP11" s="665"/>
      <c r="DQ11" s="669">
        <v>77977</v>
      </c>
      <c r="DR11" s="664"/>
      <c r="DS11" s="664"/>
      <c r="DT11" s="664"/>
      <c r="DU11" s="664"/>
      <c r="DV11" s="664"/>
      <c r="DW11" s="664"/>
      <c r="DX11" s="664"/>
      <c r="DY11" s="664"/>
      <c r="DZ11" s="664"/>
      <c r="EA11" s="664"/>
      <c r="EB11" s="664"/>
      <c r="EC11" s="704"/>
    </row>
    <row r="12" spans="2:143" ht="11.25" customHeight="1">
      <c r="B12" s="658" t="s">
        <v>256</v>
      </c>
      <c r="C12" s="659"/>
      <c r="D12" s="659"/>
      <c r="E12" s="659"/>
      <c r="F12" s="659"/>
      <c r="G12" s="659"/>
      <c r="H12" s="659"/>
      <c r="I12" s="659"/>
      <c r="J12" s="659"/>
      <c r="K12" s="659"/>
      <c r="L12" s="659"/>
      <c r="M12" s="659"/>
      <c r="N12" s="659"/>
      <c r="O12" s="659"/>
      <c r="P12" s="659"/>
      <c r="Q12" s="660"/>
      <c r="R12" s="661">
        <v>1784792</v>
      </c>
      <c r="S12" s="664"/>
      <c r="T12" s="664"/>
      <c r="U12" s="664"/>
      <c r="V12" s="664"/>
      <c r="W12" s="664"/>
      <c r="X12" s="664"/>
      <c r="Y12" s="665"/>
      <c r="Z12" s="723">
        <v>4.9000000000000004</v>
      </c>
      <c r="AA12" s="723"/>
      <c r="AB12" s="723"/>
      <c r="AC12" s="723"/>
      <c r="AD12" s="724">
        <v>1784792</v>
      </c>
      <c r="AE12" s="724"/>
      <c r="AF12" s="724"/>
      <c r="AG12" s="724"/>
      <c r="AH12" s="724"/>
      <c r="AI12" s="724"/>
      <c r="AJ12" s="724"/>
      <c r="AK12" s="724"/>
      <c r="AL12" s="666">
        <v>9.6999999999999993</v>
      </c>
      <c r="AM12" s="667"/>
      <c r="AN12" s="667"/>
      <c r="AO12" s="725"/>
      <c r="AP12" s="658" t="s">
        <v>257</v>
      </c>
      <c r="AQ12" s="659"/>
      <c r="AR12" s="659"/>
      <c r="AS12" s="659"/>
      <c r="AT12" s="659"/>
      <c r="AU12" s="659"/>
      <c r="AV12" s="659"/>
      <c r="AW12" s="659"/>
      <c r="AX12" s="659"/>
      <c r="AY12" s="659"/>
      <c r="AZ12" s="659"/>
      <c r="BA12" s="659"/>
      <c r="BB12" s="659"/>
      <c r="BC12" s="659"/>
      <c r="BD12" s="659"/>
      <c r="BE12" s="659"/>
      <c r="BF12" s="660"/>
      <c r="BG12" s="661">
        <v>4843002</v>
      </c>
      <c r="BH12" s="664"/>
      <c r="BI12" s="664"/>
      <c r="BJ12" s="664"/>
      <c r="BK12" s="664"/>
      <c r="BL12" s="664"/>
      <c r="BM12" s="664"/>
      <c r="BN12" s="665"/>
      <c r="BO12" s="723">
        <v>36.799999999999997</v>
      </c>
      <c r="BP12" s="723"/>
      <c r="BQ12" s="723"/>
      <c r="BR12" s="723"/>
      <c r="BS12" s="669" t="s">
        <v>147</v>
      </c>
      <c r="BT12" s="664"/>
      <c r="BU12" s="664"/>
      <c r="BV12" s="664"/>
      <c r="BW12" s="664"/>
      <c r="BX12" s="664"/>
      <c r="BY12" s="664"/>
      <c r="BZ12" s="664"/>
      <c r="CA12" s="664"/>
      <c r="CB12" s="704"/>
      <c r="CD12" s="705" t="s">
        <v>258</v>
      </c>
      <c r="CE12" s="702"/>
      <c r="CF12" s="702"/>
      <c r="CG12" s="702"/>
      <c r="CH12" s="702"/>
      <c r="CI12" s="702"/>
      <c r="CJ12" s="702"/>
      <c r="CK12" s="702"/>
      <c r="CL12" s="702"/>
      <c r="CM12" s="702"/>
      <c r="CN12" s="702"/>
      <c r="CO12" s="702"/>
      <c r="CP12" s="702"/>
      <c r="CQ12" s="703"/>
      <c r="CR12" s="661">
        <v>357813</v>
      </c>
      <c r="CS12" s="664"/>
      <c r="CT12" s="664"/>
      <c r="CU12" s="664"/>
      <c r="CV12" s="664"/>
      <c r="CW12" s="664"/>
      <c r="CX12" s="664"/>
      <c r="CY12" s="665"/>
      <c r="CZ12" s="723">
        <v>1</v>
      </c>
      <c r="DA12" s="723"/>
      <c r="DB12" s="723"/>
      <c r="DC12" s="723"/>
      <c r="DD12" s="669" t="s">
        <v>147</v>
      </c>
      <c r="DE12" s="664"/>
      <c r="DF12" s="664"/>
      <c r="DG12" s="664"/>
      <c r="DH12" s="664"/>
      <c r="DI12" s="664"/>
      <c r="DJ12" s="664"/>
      <c r="DK12" s="664"/>
      <c r="DL12" s="664"/>
      <c r="DM12" s="664"/>
      <c r="DN12" s="664"/>
      <c r="DO12" s="664"/>
      <c r="DP12" s="665"/>
      <c r="DQ12" s="669">
        <v>56568</v>
      </c>
      <c r="DR12" s="664"/>
      <c r="DS12" s="664"/>
      <c r="DT12" s="664"/>
      <c r="DU12" s="664"/>
      <c r="DV12" s="664"/>
      <c r="DW12" s="664"/>
      <c r="DX12" s="664"/>
      <c r="DY12" s="664"/>
      <c r="DZ12" s="664"/>
      <c r="EA12" s="664"/>
      <c r="EB12" s="664"/>
      <c r="EC12" s="704"/>
    </row>
    <row r="13" spans="2:143" ht="11.25" customHeight="1">
      <c r="B13" s="658" t="s">
        <v>259</v>
      </c>
      <c r="C13" s="659"/>
      <c r="D13" s="659"/>
      <c r="E13" s="659"/>
      <c r="F13" s="659"/>
      <c r="G13" s="659"/>
      <c r="H13" s="659"/>
      <c r="I13" s="659"/>
      <c r="J13" s="659"/>
      <c r="K13" s="659"/>
      <c r="L13" s="659"/>
      <c r="M13" s="659"/>
      <c r="N13" s="659"/>
      <c r="O13" s="659"/>
      <c r="P13" s="659"/>
      <c r="Q13" s="660"/>
      <c r="R13" s="661" t="s">
        <v>248</v>
      </c>
      <c r="S13" s="664"/>
      <c r="T13" s="664"/>
      <c r="U13" s="664"/>
      <c r="V13" s="664"/>
      <c r="W13" s="664"/>
      <c r="X13" s="664"/>
      <c r="Y13" s="665"/>
      <c r="Z13" s="723" t="s">
        <v>147</v>
      </c>
      <c r="AA13" s="723"/>
      <c r="AB13" s="723"/>
      <c r="AC13" s="723"/>
      <c r="AD13" s="724" t="s">
        <v>147</v>
      </c>
      <c r="AE13" s="724"/>
      <c r="AF13" s="724"/>
      <c r="AG13" s="724"/>
      <c r="AH13" s="724"/>
      <c r="AI13" s="724"/>
      <c r="AJ13" s="724"/>
      <c r="AK13" s="724"/>
      <c r="AL13" s="666" t="s">
        <v>147</v>
      </c>
      <c r="AM13" s="667"/>
      <c r="AN13" s="667"/>
      <c r="AO13" s="725"/>
      <c r="AP13" s="658" t="s">
        <v>260</v>
      </c>
      <c r="AQ13" s="659"/>
      <c r="AR13" s="659"/>
      <c r="AS13" s="659"/>
      <c r="AT13" s="659"/>
      <c r="AU13" s="659"/>
      <c r="AV13" s="659"/>
      <c r="AW13" s="659"/>
      <c r="AX13" s="659"/>
      <c r="AY13" s="659"/>
      <c r="AZ13" s="659"/>
      <c r="BA13" s="659"/>
      <c r="BB13" s="659"/>
      <c r="BC13" s="659"/>
      <c r="BD13" s="659"/>
      <c r="BE13" s="659"/>
      <c r="BF13" s="660"/>
      <c r="BG13" s="661">
        <v>4815368</v>
      </c>
      <c r="BH13" s="664"/>
      <c r="BI13" s="664"/>
      <c r="BJ13" s="664"/>
      <c r="BK13" s="664"/>
      <c r="BL13" s="664"/>
      <c r="BM13" s="664"/>
      <c r="BN13" s="665"/>
      <c r="BO13" s="723">
        <v>36.6</v>
      </c>
      <c r="BP13" s="723"/>
      <c r="BQ13" s="723"/>
      <c r="BR13" s="723"/>
      <c r="BS13" s="669" t="s">
        <v>147</v>
      </c>
      <c r="BT13" s="664"/>
      <c r="BU13" s="664"/>
      <c r="BV13" s="664"/>
      <c r="BW13" s="664"/>
      <c r="BX13" s="664"/>
      <c r="BY13" s="664"/>
      <c r="BZ13" s="664"/>
      <c r="CA13" s="664"/>
      <c r="CB13" s="704"/>
      <c r="CD13" s="705" t="s">
        <v>261</v>
      </c>
      <c r="CE13" s="702"/>
      <c r="CF13" s="702"/>
      <c r="CG13" s="702"/>
      <c r="CH13" s="702"/>
      <c r="CI13" s="702"/>
      <c r="CJ13" s="702"/>
      <c r="CK13" s="702"/>
      <c r="CL13" s="702"/>
      <c r="CM13" s="702"/>
      <c r="CN13" s="702"/>
      <c r="CO13" s="702"/>
      <c r="CP13" s="702"/>
      <c r="CQ13" s="703"/>
      <c r="CR13" s="661">
        <v>4526583</v>
      </c>
      <c r="CS13" s="664"/>
      <c r="CT13" s="664"/>
      <c r="CU13" s="664"/>
      <c r="CV13" s="664"/>
      <c r="CW13" s="664"/>
      <c r="CX13" s="664"/>
      <c r="CY13" s="665"/>
      <c r="CZ13" s="723">
        <v>13.1</v>
      </c>
      <c r="DA13" s="723"/>
      <c r="DB13" s="723"/>
      <c r="DC13" s="723"/>
      <c r="DD13" s="669">
        <v>2438209</v>
      </c>
      <c r="DE13" s="664"/>
      <c r="DF13" s="664"/>
      <c r="DG13" s="664"/>
      <c r="DH13" s="664"/>
      <c r="DI13" s="664"/>
      <c r="DJ13" s="664"/>
      <c r="DK13" s="664"/>
      <c r="DL13" s="664"/>
      <c r="DM13" s="664"/>
      <c r="DN13" s="664"/>
      <c r="DO13" s="664"/>
      <c r="DP13" s="665"/>
      <c r="DQ13" s="669">
        <v>2608256</v>
      </c>
      <c r="DR13" s="664"/>
      <c r="DS13" s="664"/>
      <c r="DT13" s="664"/>
      <c r="DU13" s="664"/>
      <c r="DV13" s="664"/>
      <c r="DW13" s="664"/>
      <c r="DX13" s="664"/>
      <c r="DY13" s="664"/>
      <c r="DZ13" s="664"/>
      <c r="EA13" s="664"/>
      <c r="EB13" s="664"/>
      <c r="EC13" s="704"/>
    </row>
    <row r="14" spans="2:143" ht="11.25" customHeight="1">
      <c r="B14" s="658" t="s">
        <v>262</v>
      </c>
      <c r="C14" s="659"/>
      <c r="D14" s="659"/>
      <c r="E14" s="659"/>
      <c r="F14" s="659"/>
      <c r="G14" s="659"/>
      <c r="H14" s="659"/>
      <c r="I14" s="659"/>
      <c r="J14" s="659"/>
      <c r="K14" s="659"/>
      <c r="L14" s="659"/>
      <c r="M14" s="659"/>
      <c r="N14" s="659"/>
      <c r="O14" s="659"/>
      <c r="P14" s="659"/>
      <c r="Q14" s="660"/>
      <c r="R14" s="661" t="s">
        <v>248</v>
      </c>
      <c r="S14" s="664"/>
      <c r="T14" s="664"/>
      <c r="U14" s="664"/>
      <c r="V14" s="664"/>
      <c r="W14" s="664"/>
      <c r="X14" s="664"/>
      <c r="Y14" s="665"/>
      <c r="Z14" s="723" t="s">
        <v>147</v>
      </c>
      <c r="AA14" s="723"/>
      <c r="AB14" s="723"/>
      <c r="AC14" s="723"/>
      <c r="AD14" s="724" t="s">
        <v>147</v>
      </c>
      <c r="AE14" s="724"/>
      <c r="AF14" s="724"/>
      <c r="AG14" s="724"/>
      <c r="AH14" s="724"/>
      <c r="AI14" s="724"/>
      <c r="AJ14" s="724"/>
      <c r="AK14" s="724"/>
      <c r="AL14" s="666" t="s">
        <v>147</v>
      </c>
      <c r="AM14" s="667"/>
      <c r="AN14" s="667"/>
      <c r="AO14" s="725"/>
      <c r="AP14" s="658" t="s">
        <v>263</v>
      </c>
      <c r="AQ14" s="659"/>
      <c r="AR14" s="659"/>
      <c r="AS14" s="659"/>
      <c r="AT14" s="659"/>
      <c r="AU14" s="659"/>
      <c r="AV14" s="659"/>
      <c r="AW14" s="659"/>
      <c r="AX14" s="659"/>
      <c r="AY14" s="659"/>
      <c r="AZ14" s="659"/>
      <c r="BA14" s="659"/>
      <c r="BB14" s="659"/>
      <c r="BC14" s="659"/>
      <c r="BD14" s="659"/>
      <c r="BE14" s="659"/>
      <c r="BF14" s="660"/>
      <c r="BG14" s="661">
        <v>185085</v>
      </c>
      <c r="BH14" s="664"/>
      <c r="BI14" s="664"/>
      <c r="BJ14" s="664"/>
      <c r="BK14" s="664"/>
      <c r="BL14" s="664"/>
      <c r="BM14" s="664"/>
      <c r="BN14" s="665"/>
      <c r="BO14" s="723">
        <v>1.4</v>
      </c>
      <c r="BP14" s="723"/>
      <c r="BQ14" s="723"/>
      <c r="BR14" s="723"/>
      <c r="BS14" s="669" t="s">
        <v>147</v>
      </c>
      <c r="BT14" s="664"/>
      <c r="BU14" s="664"/>
      <c r="BV14" s="664"/>
      <c r="BW14" s="664"/>
      <c r="BX14" s="664"/>
      <c r="BY14" s="664"/>
      <c r="BZ14" s="664"/>
      <c r="CA14" s="664"/>
      <c r="CB14" s="704"/>
      <c r="CD14" s="705" t="s">
        <v>264</v>
      </c>
      <c r="CE14" s="702"/>
      <c r="CF14" s="702"/>
      <c r="CG14" s="702"/>
      <c r="CH14" s="702"/>
      <c r="CI14" s="702"/>
      <c r="CJ14" s="702"/>
      <c r="CK14" s="702"/>
      <c r="CL14" s="702"/>
      <c r="CM14" s="702"/>
      <c r="CN14" s="702"/>
      <c r="CO14" s="702"/>
      <c r="CP14" s="702"/>
      <c r="CQ14" s="703"/>
      <c r="CR14" s="661">
        <v>960053</v>
      </c>
      <c r="CS14" s="664"/>
      <c r="CT14" s="664"/>
      <c r="CU14" s="664"/>
      <c r="CV14" s="664"/>
      <c r="CW14" s="664"/>
      <c r="CX14" s="664"/>
      <c r="CY14" s="665"/>
      <c r="CZ14" s="723">
        <v>2.8</v>
      </c>
      <c r="DA14" s="723"/>
      <c r="DB14" s="723"/>
      <c r="DC14" s="723"/>
      <c r="DD14" s="669">
        <v>4027</v>
      </c>
      <c r="DE14" s="664"/>
      <c r="DF14" s="664"/>
      <c r="DG14" s="664"/>
      <c r="DH14" s="664"/>
      <c r="DI14" s="664"/>
      <c r="DJ14" s="664"/>
      <c r="DK14" s="664"/>
      <c r="DL14" s="664"/>
      <c r="DM14" s="664"/>
      <c r="DN14" s="664"/>
      <c r="DO14" s="664"/>
      <c r="DP14" s="665"/>
      <c r="DQ14" s="669">
        <v>953680</v>
      </c>
      <c r="DR14" s="664"/>
      <c r="DS14" s="664"/>
      <c r="DT14" s="664"/>
      <c r="DU14" s="664"/>
      <c r="DV14" s="664"/>
      <c r="DW14" s="664"/>
      <c r="DX14" s="664"/>
      <c r="DY14" s="664"/>
      <c r="DZ14" s="664"/>
      <c r="EA14" s="664"/>
      <c r="EB14" s="664"/>
      <c r="EC14" s="704"/>
    </row>
    <row r="15" spans="2:143" ht="11.25" customHeight="1">
      <c r="B15" s="658" t="s">
        <v>265</v>
      </c>
      <c r="C15" s="659"/>
      <c r="D15" s="659"/>
      <c r="E15" s="659"/>
      <c r="F15" s="659"/>
      <c r="G15" s="659"/>
      <c r="H15" s="659"/>
      <c r="I15" s="659"/>
      <c r="J15" s="659"/>
      <c r="K15" s="659"/>
      <c r="L15" s="659"/>
      <c r="M15" s="659"/>
      <c r="N15" s="659"/>
      <c r="O15" s="659"/>
      <c r="P15" s="659"/>
      <c r="Q15" s="660"/>
      <c r="R15" s="661">
        <v>72105</v>
      </c>
      <c r="S15" s="664"/>
      <c r="T15" s="664"/>
      <c r="U15" s="664"/>
      <c r="V15" s="664"/>
      <c r="W15" s="664"/>
      <c r="X15" s="664"/>
      <c r="Y15" s="665"/>
      <c r="Z15" s="723">
        <v>0.2</v>
      </c>
      <c r="AA15" s="723"/>
      <c r="AB15" s="723"/>
      <c r="AC15" s="723"/>
      <c r="AD15" s="724">
        <v>72105</v>
      </c>
      <c r="AE15" s="724"/>
      <c r="AF15" s="724"/>
      <c r="AG15" s="724"/>
      <c r="AH15" s="724"/>
      <c r="AI15" s="724"/>
      <c r="AJ15" s="724"/>
      <c r="AK15" s="724"/>
      <c r="AL15" s="666">
        <v>0.4</v>
      </c>
      <c r="AM15" s="667"/>
      <c r="AN15" s="667"/>
      <c r="AO15" s="725"/>
      <c r="AP15" s="658" t="s">
        <v>266</v>
      </c>
      <c r="AQ15" s="659"/>
      <c r="AR15" s="659"/>
      <c r="AS15" s="659"/>
      <c r="AT15" s="659"/>
      <c r="AU15" s="659"/>
      <c r="AV15" s="659"/>
      <c r="AW15" s="659"/>
      <c r="AX15" s="659"/>
      <c r="AY15" s="659"/>
      <c r="AZ15" s="659"/>
      <c r="BA15" s="659"/>
      <c r="BB15" s="659"/>
      <c r="BC15" s="659"/>
      <c r="BD15" s="659"/>
      <c r="BE15" s="659"/>
      <c r="BF15" s="660"/>
      <c r="BG15" s="661">
        <v>569653</v>
      </c>
      <c r="BH15" s="664"/>
      <c r="BI15" s="664"/>
      <c r="BJ15" s="664"/>
      <c r="BK15" s="664"/>
      <c r="BL15" s="664"/>
      <c r="BM15" s="664"/>
      <c r="BN15" s="665"/>
      <c r="BO15" s="723">
        <v>4.3</v>
      </c>
      <c r="BP15" s="723"/>
      <c r="BQ15" s="723"/>
      <c r="BR15" s="723"/>
      <c r="BS15" s="669" t="s">
        <v>248</v>
      </c>
      <c r="BT15" s="664"/>
      <c r="BU15" s="664"/>
      <c r="BV15" s="664"/>
      <c r="BW15" s="664"/>
      <c r="BX15" s="664"/>
      <c r="BY15" s="664"/>
      <c r="BZ15" s="664"/>
      <c r="CA15" s="664"/>
      <c r="CB15" s="704"/>
      <c r="CD15" s="705" t="s">
        <v>267</v>
      </c>
      <c r="CE15" s="702"/>
      <c r="CF15" s="702"/>
      <c r="CG15" s="702"/>
      <c r="CH15" s="702"/>
      <c r="CI15" s="702"/>
      <c r="CJ15" s="702"/>
      <c r="CK15" s="702"/>
      <c r="CL15" s="702"/>
      <c r="CM15" s="702"/>
      <c r="CN15" s="702"/>
      <c r="CO15" s="702"/>
      <c r="CP15" s="702"/>
      <c r="CQ15" s="703"/>
      <c r="CR15" s="661">
        <v>4193127</v>
      </c>
      <c r="CS15" s="664"/>
      <c r="CT15" s="664"/>
      <c r="CU15" s="664"/>
      <c r="CV15" s="664"/>
      <c r="CW15" s="664"/>
      <c r="CX15" s="664"/>
      <c r="CY15" s="665"/>
      <c r="CZ15" s="723">
        <v>12.1</v>
      </c>
      <c r="DA15" s="723"/>
      <c r="DB15" s="723"/>
      <c r="DC15" s="723"/>
      <c r="DD15" s="669">
        <v>1458596</v>
      </c>
      <c r="DE15" s="664"/>
      <c r="DF15" s="664"/>
      <c r="DG15" s="664"/>
      <c r="DH15" s="664"/>
      <c r="DI15" s="664"/>
      <c r="DJ15" s="664"/>
      <c r="DK15" s="664"/>
      <c r="DL15" s="664"/>
      <c r="DM15" s="664"/>
      <c r="DN15" s="664"/>
      <c r="DO15" s="664"/>
      <c r="DP15" s="665"/>
      <c r="DQ15" s="669">
        <v>3011353</v>
      </c>
      <c r="DR15" s="664"/>
      <c r="DS15" s="664"/>
      <c r="DT15" s="664"/>
      <c r="DU15" s="664"/>
      <c r="DV15" s="664"/>
      <c r="DW15" s="664"/>
      <c r="DX15" s="664"/>
      <c r="DY15" s="664"/>
      <c r="DZ15" s="664"/>
      <c r="EA15" s="664"/>
      <c r="EB15" s="664"/>
      <c r="EC15" s="704"/>
    </row>
    <row r="16" spans="2:143" ht="11.25" customHeight="1">
      <c r="B16" s="658" t="s">
        <v>268</v>
      </c>
      <c r="C16" s="659"/>
      <c r="D16" s="659"/>
      <c r="E16" s="659"/>
      <c r="F16" s="659"/>
      <c r="G16" s="659"/>
      <c r="H16" s="659"/>
      <c r="I16" s="659"/>
      <c r="J16" s="659"/>
      <c r="K16" s="659"/>
      <c r="L16" s="659"/>
      <c r="M16" s="659"/>
      <c r="N16" s="659"/>
      <c r="O16" s="659"/>
      <c r="P16" s="659"/>
      <c r="Q16" s="660"/>
      <c r="R16" s="661" t="s">
        <v>147</v>
      </c>
      <c r="S16" s="664"/>
      <c r="T16" s="664"/>
      <c r="U16" s="664"/>
      <c r="V16" s="664"/>
      <c r="W16" s="664"/>
      <c r="X16" s="664"/>
      <c r="Y16" s="665"/>
      <c r="Z16" s="723" t="s">
        <v>248</v>
      </c>
      <c r="AA16" s="723"/>
      <c r="AB16" s="723"/>
      <c r="AC16" s="723"/>
      <c r="AD16" s="724" t="s">
        <v>248</v>
      </c>
      <c r="AE16" s="724"/>
      <c r="AF16" s="724"/>
      <c r="AG16" s="724"/>
      <c r="AH16" s="724"/>
      <c r="AI16" s="724"/>
      <c r="AJ16" s="724"/>
      <c r="AK16" s="724"/>
      <c r="AL16" s="666" t="s">
        <v>248</v>
      </c>
      <c r="AM16" s="667"/>
      <c r="AN16" s="667"/>
      <c r="AO16" s="725"/>
      <c r="AP16" s="658" t="s">
        <v>269</v>
      </c>
      <c r="AQ16" s="659"/>
      <c r="AR16" s="659"/>
      <c r="AS16" s="659"/>
      <c r="AT16" s="659"/>
      <c r="AU16" s="659"/>
      <c r="AV16" s="659"/>
      <c r="AW16" s="659"/>
      <c r="AX16" s="659"/>
      <c r="AY16" s="659"/>
      <c r="AZ16" s="659"/>
      <c r="BA16" s="659"/>
      <c r="BB16" s="659"/>
      <c r="BC16" s="659"/>
      <c r="BD16" s="659"/>
      <c r="BE16" s="659"/>
      <c r="BF16" s="660"/>
      <c r="BG16" s="661" t="s">
        <v>248</v>
      </c>
      <c r="BH16" s="664"/>
      <c r="BI16" s="664"/>
      <c r="BJ16" s="664"/>
      <c r="BK16" s="664"/>
      <c r="BL16" s="664"/>
      <c r="BM16" s="664"/>
      <c r="BN16" s="665"/>
      <c r="BO16" s="723" t="s">
        <v>147</v>
      </c>
      <c r="BP16" s="723"/>
      <c r="BQ16" s="723"/>
      <c r="BR16" s="723"/>
      <c r="BS16" s="669" t="s">
        <v>147</v>
      </c>
      <c r="BT16" s="664"/>
      <c r="BU16" s="664"/>
      <c r="BV16" s="664"/>
      <c r="BW16" s="664"/>
      <c r="BX16" s="664"/>
      <c r="BY16" s="664"/>
      <c r="BZ16" s="664"/>
      <c r="CA16" s="664"/>
      <c r="CB16" s="704"/>
      <c r="CD16" s="705" t="s">
        <v>270</v>
      </c>
      <c r="CE16" s="702"/>
      <c r="CF16" s="702"/>
      <c r="CG16" s="702"/>
      <c r="CH16" s="702"/>
      <c r="CI16" s="702"/>
      <c r="CJ16" s="702"/>
      <c r="CK16" s="702"/>
      <c r="CL16" s="702"/>
      <c r="CM16" s="702"/>
      <c r="CN16" s="702"/>
      <c r="CO16" s="702"/>
      <c r="CP16" s="702"/>
      <c r="CQ16" s="703"/>
      <c r="CR16" s="661">
        <v>37204</v>
      </c>
      <c r="CS16" s="664"/>
      <c r="CT16" s="664"/>
      <c r="CU16" s="664"/>
      <c r="CV16" s="664"/>
      <c r="CW16" s="664"/>
      <c r="CX16" s="664"/>
      <c r="CY16" s="665"/>
      <c r="CZ16" s="723">
        <v>0.1</v>
      </c>
      <c r="DA16" s="723"/>
      <c r="DB16" s="723"/>
      <c r="DC16" s="723"/>
      <c r="DD16" s="669" t="s">
        <v>248</v>
      </c>
      <c r="DE16" s="664"/>
      <c r="DF16" s="664"/>
      <c r="DG16" s="664"/>
      <c r="DH16" s="664"/>
      <c r="DI16" s="664"/>
      <c r="DJ16" s="664"/>
      <c r="DK16" s="664"/>
      <c r="DL16" s="664"/>
      <c r="DM16" s="664"/>
      <c r="DN16" s="664"/>
      <c r="DO16" s="664"/>
      <c r="DP16" s="665"/>
      <c r="DQ16" s="669">
        <v>1097</v>
      </c>
      <c r="DR16" s="664"/>
      <c r="DS16" s="664"/>
      <c r="DT16" s="664"/>
      <c r="DU16" s="664"/>
      <c r="DV16" s="664"/>
      <c r="DW16" s="664"/>
      <c r="DX16" s="664"/>
      <c r="DY16" s="664"/>
      <c r="DZ16" s="664"/>
      <c r="EA16" s="664"/>
      <c r="EB16" s="664"/>
      <c r="EC16" s="704"/>
    </row>
    <row r="17" spans="2:133" ht="11.25" customHeight="1">
      <c r="B17" s="658" t="s">
        <v>271</v>
      </c>
      <c r="C17" s="659"/>
      <c r="D17" s="659"/>
      <c r="E17" s="659"/>
      <c r="F17" s="659"/>
      <c r="G17" s="659"/>
      <c r="H17" s="659"/>
      <c r="I17" s="659"/>
      <c r="J17" s="659"/>
      <c r="K17" s="659"/>
      <c r="L17" s="659"/>
      <c r="M17" s="659"/>
      <c r="N17" s="659"/>
      <c r="O17" s="659"/>
      <c r="P17" s="659"/>
      <c r="Q17" s="660"/>
      <c r="R17" s="661">
        <v>83465</v>
      </c>
      <c r="S17" s="664"/>
      <c r="T17" s="664"/>
      <c r="U17" s="664"/>
      <c r="V17" s="664"/>
      <c r="W17" s="664"/>
      <c r="X17" s="664"/>
      <c r="Y17" s="665"/>
      <c r="Z17" s="723">
        <v>0.2</v>
      </c>
      <c r="AA17" s="723"/>
      <c r="AB17" s="723"/>
      <c r="AC17" s="723"/>
      <c r="AD17" s="724">
        <v>83465</v>
      </c>
      <c r="AE17" s="724"/>
      <c r="AF17" s="724"/>
      <c r="AG17" s="724"/>
      <c r="AH17" s="724"/>
      <c r="AI17" s="724"/>
      <c r="AJ17" s="724"/>
      <c r="AK17" s="724"/>
      <c r="AL17" s="666">
        <v>0.5</v>
      </c>
      <c r="AM17" s="667"/>
      <c r="AN17" s="667"/>
      <c r="AO17" s="725"/>
      <c r="AP17" s="658" t="s">
        <v>272</v>
      </c>
      <c r="AQ17" s="659"/>
      <c r="AR17" s="659"/>
      <c r="AS17" s="659"/>
      <c r="AT17" s="659"/>
      <c r="AU17" s="659"/>
      <c r="AV17" s="659"/>
      <c r="AW17" s="659"/>
      <c r="AX17" s="659"/>
      <c r="AY17" s="659"/>
      <c r="AZ17" s="659"/>
      <c r="BA17" s="659"/>
      <c r="BB17" s="659"/>
      <c r="BC17" s="659"/>
      <c r="BD17" s="659"/>
      <c r="BE17" s="659"/>
      <c r="BF17" s="660"/>
      <c r="BG17" s="661" t="s">
        <v>147</v>
      </c>
      <c r="BH17" s="664"/>
      <c r="BI17" s="664"/>
      <c r="BJ17" s="664"/>
      <c r="BK17" s="664"/>
      <c r="BL17" s="664"/>
      <c r="BM17" s="664"/>
      <c r="BN17" s="665"/>
      <c r="BO17" s="723" t="s">
        <v>147</v>
      </c>
      <c r="BP17" s="723"/>
      <c r="BQ17" s="723"/>
      <c r="BR17" s="723"/>
      <c r="BS17" s="669" t="s">
        <v>248</v>
      </c>
      <c r="BT17" s="664"/>
      <c r="BU17" s="664"/>
      <c r="BV17" s="664"/>
      <c r="BW17" s="664"/>
      <c r="BX17" s="664"/>
      <c r="BY17" s="664"/>
      <c r="BZ17" s="664"/>
      <c r="CA17" s="664"/>
      <c r="CB17" s="704"/>
      <c r="CD17" s="705" t="s">
        <v>273</v>
      </c>
      <c r="CE17" s="702"/>
      <c r="CF17" s="702"/>
      <c r="CG17" s="702"/>
      <c r="CH17" s="702"/>
      <c r="CI17" s="702"/>
      <c r="CJ17" s="702"/>
      <c r="CK17" s="702"/>
      <c r="CL17" s="702"/>
      <c r="CM17" s="702"/>
      <c r="CN17" s="702"/>
      <c r="CO17" s="702"/>
      <c r="CP17" s="702"/>
      <c r="CQ17" s="703"/>
      <c r="CR17" s="661">
        <v>2798558</v>
      </c>
      <c r="CS17" s="664"/>
      <c r="CT17" s="664"/>
      <c r="CU17" s="664"/>
      <c r="CV17" s="664"/>
      <c r="CW17" s="664"/>
      <c r="CX17" s="664"/>
      <c r="CY17" s="665"/>
      <c r="CZ17" s="723">
        <v>8.1</v>
      </c>
      <c r="DA17" s="723"/>
      <c r="DB17" s="723"/>
      <c r="DC17" s="723"/>
      <c r="DD17" s="669" t="s">
        <v>147</v>
      </c>
      <c r="DE17" s="664"/>
      <c r="DF17" s="664"/>
      <c r="DG17" s="664"/>
      <c r="DH17" s="664"/>
      <c r="DI17" s="664"/>
      <c r="DJ17" s="664"/>
      <c r="DK17" s="664"/>
      <c r="DL17" s="664"/>
      <c r="DM17" s="664"/>
      <c r="DN17" s="664"/>
      <c r="DO17" s="664"/>
      <c r="DP17" s="665"/>
      <c r="DQ17" s="669">
        <v>2726903</v>
      </c>
      <c r="DR17" s="664"/>
      <c r="DS17" s="664"/>
      <c r="DT17" s="664"/>
      <c r="DU17" s="664"/>
      <c r="DV17" s="664"/>
      <c r="DW17" s="664"/>
      <c r="DX17" s="664"/>
      <c r="DY17" s="664"/>
      <c r="DZ17" s="664"/>
      <c r="EA17" s="664"/>
      <c r="EB17" s="664"/>
      <c r="EC17" s="704"/>
    </row>
    <row r="18" spans="2:133" ht="11.25" customHeight="1">
      <c r="B18" s="658" t="s">
        <v>274</v>
      </c>
      <c r="C18" s="659"/>
      <c r="D18" s="659"/>
      <c r="E18" s="659"/>
      <c r="F18" s="659"/>
      <c r="G18" s="659"/>
      <c r="H18" s="659"/>
      <c r="I18" s="659"/>
      <c r="J18" s="659"/>
      <c r="K18" s="659"/>
      <c r="L18" s="659"/>
      <c r="M18" s="659"/>
      <c r="N18" s="659"/>
      <c r="O18" s="659"/>
      <c r="P18" s="659"/>
      <c r="Q18" s="660"/>
      <c r="R18" s="661">
        <v>4056612</v>
      </c>
      <c r="S18" s="664"/>
      <c r="T18" s="664"/>
      <c r="U18" s="664"/>
      <c r="V18" s="664"/>
      <c r="W18" s="664"/>
      <c r="X18" s="664"/>
      <c r="Y18" s="665"/>
      <c r="Z18" s="723">
        <v>11.2</v>
      </c>
      <c r="AA18" s="723"/>
      <c r="AB18" s="723"/>
      <c r="AC18" s="723"/>
      <c r="AD18" s="724">
        <v>3691465</v>
      </c>
      <c r="AE18" s="724"/>
      <c r="AF18" s="724"/>
      <c r="AG18" s="724"/>
      <c r="AH18" s="724"/>
      <c r="AI18" s="724"/>
      <c r="AJ18" s="724"/>
      <c r="AK18" s="724"/>
      <c r="AL18" s="666">
        <v>20</v>
      </c>
      <c r="AM18" s="667"/>
      <c r="AN18" s="667"/>
      <c r="AO18" s="725"/>
      <c r="AP18" s="658" t="s">
        <v>275</v>
      </c>
      <c r="AQ18" s="659"/>
      <c r="AR18" s="659"/>
      <c r="AS18" s="659"/>
      <c r="AT18" s="659"/>
      <c r="AU18" s="659"/>
      <c r="AV18" s="659"/>
      <c r="AW18" s="659"/>
      <c r="AX18" s="659"/>
      <c r="AY18" s="659"/>
      <c r="AZ18" s="659"/>
      <c r="BA18" s="659"/>
      <c r="BB18" s="659"/>
      <c r="BC18" s="659"/>
      <c r="BD18" s="659"/>
      <c r="BE18" s="659"/>
      <c r="BF18" s="660"/>
      <c r="BG18" s="661" t="s">
        <v>147</v>
      </c>
      <c r="BH18" s="664"/>
      <c r="BI18" s="664"/>
      <c r="BJ18" s="664"/>
      <c r="BK18" s="664"/>
      <c r="BL18" s="664"/>
      <c r="BM18" s="664"/>
      <c r="BN18" s="665"/>
      <c r="BO18" s="723" t="s">
        <v>147</v>
      </c>
      <c r="BP18" s="723"/>
      <c r="BQ18" s="723"/>
      <c r="BR18" s="723"/>
      <c r="BS18" s="669" t="s">
        <v>147</v>
      </c>
      <c r="BT18" s="664"/>
      <c r="BU18" s="664"/>
      <c r="BV18" s="664"/>
      <c r="BW18" s="664"/>
      <c r="BX18" s="664"/>
      <c r="BY18" s="664"/>
      <c r="BZ18" s="664"/>
      <c r="CA18" s="664"/>
      <c r="CB18" s="704"/>
      <c r="CD18" s="705" t="s">
        <v>276</v>
      </c>
      <c r="CE18" s="702"/>
      <c r="CF18" s="702"/>
      <c r="CG18" s="702"/>
      <c r="CH18" s="702"/>
      <c r="CI18" s="702"/>
      <c r="CJ18" s="702"/>
      <c r="CK18" s="702"/>
      <c r="CL18" s="702"/>
      <c r="CM18" s="702"/>
      <c r="CN18" s="702"/>
      <c r="CO18" s="702"/>
      <c r="CP18" s="702"/>
      <c r="CQ18" s="703"/>
      <c r="CR18" s="661">
        <v>46600</v>
      </c>
      <c r="CS18" s="664"/>
      <c r="CT18" s="664"/>
      <c r="CU18" s="664"/>
      <c r="CV18" s="664"/>
      <c r="CW18" s="664"/>
      <c r="CX18" s="664"/>
      <c r="CY18" s="665"/>
      <c r="CZ18" s="723">
        <v>0.1</v>
      </c>
      <c r="DA18" s="723"/>
      <c r="DB18" s="723"/>
      <c r="DC18" s="723"/>
      <c r="DD18" s="669">
        <v>46600</v>
      </c>
      <c r="DE18" s="664"/>
      <c r="DF18" s="664"/>
      <c r="DG18" s="664"/>
      <c r="DH18" s="664"/>
      <c r="DI18" s="664"/>
      <c r="DJ18" s="664"/>
      <c r="DK18" s="664"/>
      <c r="DL18" s="664"/>
      <c r="DM18" s="664"/>
      <c r="DN18" s="664"/>
      <c r="DO18" s="664"/>
      <c r="DP18" s="665"/>
      <c r="DQ18" s="669">
        <v>46600</v>
      </c>
      <c r="DR18" s="664"/>
      <c r="DS18" s="664"/>
      <c r="DT18" s="664"/>
      <c r="DU18" s="664"/>
      <c r="DV18" s="664"/>
      <c r="DW18" s="664"/>
      <c r="DX18" s="664"/>
      <c r="DY18" s="664"/>
      <c r="DZ18" s="664"/>
      <c r="EA18" s="664"/>
      <c r="EB18" s="664"/>
      <c r="EC18" s="704"/>
    </row>
    <row r="19" spans="2:133" ht="11.25" customHeight="1">
      <c r="B19" s="658" t="s">
        <v>277</v>
      </c>
      <c r="C19" s="659"/>
      <c r="D19" s="659"/>
      <c r="E19" s="659"/>
      <c r="F19" s="659"/>
      <c r="G19" s="659"/>
      <c r="H19" s="659"/>
      <c r="I19" s="659"/>
      <c r="J19" s="659"/>
      <c r="K19" s="659"/>
      <c r="L19" s="659"/>
      <c r="M19" s="659"/>
      <c r="N19" s="659"/>
      <c r="O19" s="659"/>
      <c r="P19" s="659"/>
      <c r="Q19" s="660"/>
      <c r="R19" s="661">
        <v>3691465</v>
      </c>
      <c r="S19" s="664"/>
      <c r="T19" s="664"/>
      <c r="U19" s="664"/>
      <c r="V19" s="664"/>
      <c r="W19" s="664"/>
      <c r="X19" s="664"/>
      <c r="Y19" s="665"/>
      <c r="Z19" s="723">
        <v>10.199999999999999</v>
      </c>
      <c r="AA19" s="723"/>
      <c r="AB19" s="723"/>
      <c r="AC19" s="723"/>
      <c r="AD19" s="724">
        <v>3691465</v>
      </c>
      <c r="AE19" s="724"/>
      <c r="AF19" s="724"/>
      <c r="AG19" s="724"/>
      <c r="AH19" s="724"/>
      <c r="AI19" s="724"/>
      <c r="AJ19" s="724"/>
      <c r="AK19" s="724"/>
      <c r="AL19" s="666">
        <v>20</v>
      </c>
      <c r="AM19" s="667"/>
      <c r="AN19" s="667"/>
      <c r="AO19" s="725"/>
      <c r="AP19" s="658" t="s">
        <v>278</v>
      </c>
      <c r="AQ19" s="659"/>
      <c r="AR19" s="659"/>
      <c r="AS19" s="659"/>
      <c r="AT19" s="659"/>
      <c r="AU19" s="659"/>
      <c r="AV19" s="659"/>
      <c r="AW19" s="659"/>
      <c r="AX19" s="659"/>
      <c r="AY19" s="659"/>
      <c r="AZ19" s="659"/>
      <c r="BA19" s="659"/>
      <c r="BB19" s="659"/>
      <c r="BC19" s="659"/>
      <c r="BD19" s="659"/>
      <c r="BE19" s="659"/>
      <c r="BF19" s="660"/>
      <c r="BG19" s="661">
        <v>773914</v>
      </c>
      <c r="BH19" s="664"/>
      <c r="BI19" s="664"/>
      <c r="BJ19" s="664"/>
      <c r="BK19" s="664"/>
      <c r="BL19" s="664"/>
      <c r="BM19" s="664"/>
      <c r="BN19" s="665"/>
      <c r="BO19" s="723">
        <v>5.9</v>
      </c>
      <c r="BP19" s="723"/>
      <c r="BQ19" s="723"/>
      <c r="BR19" s="723"/>
      <c r="BS19" s="669" t="s">
        <v>147</v>
      </c>
      <c r="BT19" s="664"/>
      <c r="BU19" s="664"/>
      <c r="BV19" s="664"/>
      <c r="BW19" s="664"/>
      <c r="BX19" s="664"/>
      <c r="BY19" s="664"/>
      <c r="BZ19" s="664"/>
      <c r="CA19" s="664"/>
      <c r="CB19" s="704"/>
      <c r="CD19" s="705" t="s">
        <v>279</v>
      </c>
      <c r="CE19" s="702"/>
      <c r="CF19" s="702"/>
      <c r="CG19" s="702"/>
      <c r="CH19" s="702"/>
      <c r="CI19" s="702"/>
      <c r="CJ19" s="702"/>
      <c r="CK19" s="702"/>
      <c r="CL19" s="702"/>
      <c r="CM19" s="702"/>
      <c r="CN19" s="702"/>
      <c r="CO19" s="702"/>
      <c r="CP19" s="702"/>
      <c r="CQ19" s="703"/>
      <c r="CR19" s="661" t="s">
        <v>248</v>
      </c>
      <c r="CS19" s="664"/>
      <c r="CT19" s="664"/>
      <c r="CU19" s="664"/>
      <c r="CV19" s="664"/>
      <c r="CW19" s="664"/>
      <c r="CX19" s="664"/>
      <c r="CY19" s="665"/>
      <c r="CZ19" s="723" t="s">
        <v>147</v>
      </c>
      <c r="DA19" s="723"/>
      <c r="DB19" s="723"/>
      <c r="DC19" s="723"/>
      <c r="DD19" s="669" t="s">
        <v>248</v>
      </c>
      <c r="DE19" s="664"/>
      <c r="DF19" s="664"/>
      <c r="DG19" s="664"/>
      <c r="DH19" s="664"/>
      <c r="DI19" s="664"/>
      <c r="DJ19" s="664"/>
      <c r="DK19" s="664"/>
      <c r="DL19" s="664"/>
      <c r="DM19" s="664"/>
      <c r="DN19" s="664"/>
      <c r="DO19" s="664"/>
      <c r="DP19" s="665"/>
      <c r="DQ19" s="669" t="s">
        <v>248</v>
      </c>
      <c r="DR19" s="664"/>
      <c r="DS19" s="664"/>
      <c r="DT19" s="664"/>
      <c r="DU19" s="664"/>
      <c r="DV19" s="664"/>
      <c r="DW19" s="664"/>
      <c r="DX19" s="664"/>
      <c r="DY19" s="664"/>
      <c r="DZ19" s="664"/>
      <c r="EA19" s="664"/>
      <c r="EB19" s="664"/>
      <c r="EC19" s="704"/>
    </row>
    <row r="20" spans="2:133" ht="11.25" customHeight="1">
      <c r="B20" s="658" t="s">
        <v>280</v>
      </c>
      <c r="C20" s="659"/>
      <c r="D20" s="659"/>
      <c r="E20" s="659"/>
      <c r="F20" s="659"/>
      <c r="G20" s="659"/>
      <c r="H20" s="659"/>
      <c r="I20" s="659"/>
      <c r="J20" s="659"/>
      <c r="K20" s="659"/>
      <c r="L20" s="659"/>
      <c r="M20" s="659"/>
      <c r="N20" s="659"/>
      <c r="O20" s="659"/>
      <c r="P20" s="659"/>
      <c r="Q20" s="660"/>
      <c r="R20" s="661">
        <v>365147</v>
      </c>
      <c r="S20" s="664"/>
      <c r="T20" s="664"/>
      <c r="U20" s="664"/>
      <c r="V20" s="664"/>
      <c r="W20" s="664"/>
      <c r="X20" s="664"/>
      <c r="Y20" s="665"/>
      <c r="Z20" s="723">
        <v>1</v>
      </c>
      <c r="AA20" s="723"/>
      <c r="AB20" s="723"/>
      <c r="AC20" s="723"/>
      <c r="AD20" s="724" t="s">
        <v>248</v>
      </c>
      <c r="AE20" s="724"/>
      <c r="AF20" s="724"/>
      <c r="AG20" s="724"/>
      <c r="AH20" s="724"/>
      <c r="AI20" s="724"/>
      <c r="AJ20" s="724"/>
      <c r="AK20" s="724"/>
      <c r="AL20" s="666" t="s">
        <v>248</v>
      </c>
      <c r="AM20" s="667"/>
      <c r="AN20" s="667"/>
      <c r="AO20" s="725"/>
      <c r="AP20" s="658" t="s">
        <v>281</v>
      </c>
      <c r="AQ20" s="659"/>
      <c r="AR20" s="659"/>
      <c r="AS20" s="659"/>
      <c r="AT20" s="659"/>
      <c r="AU20" s="659"/>
      <c r="AV20" s="659"/>
      <c r="AW20" s="659"/>
      <c r="AX20" s="659"/>
      <c r="AY20" s="659"/>
      <c r="AZ20" s="659"/>
      <c r="BA20" s="659"/>
      <c r="BB20" s="659"/>
      <c r="BC20" s="659"/>
      <c r="BD20" s="659"/>
      <c r="BE20" s="659"/>
      <c r="BF20" s="660"/>
      <c r="BG20" s="661">
        <v>773914</v>
      </c>
      <c r="BH20" s="664"/>
      <c r="BI20" s="664"/>
      <c r="BJ20" s="664"/>
      <c r="BK20" s="664"/>
      <c r="BL20" s="664"/>
      <c r="BM20" s="664"/>
      <c r="BN20" s="665"/>
      <c r="BO20" s="723">
        <v>5.9</v>
      </c>
      <c r="BP20" s="723"/>
      <c r="BQ20" s="723"/>
      <c r="BR20" s="723"/>
      <c r="BS20" s="669" t="s">
        <v>248</v>
      </c>
      <c r="BT20" s="664"/>
      <c r="BU20" s="664"/>
      <c r="BV20" s="664"/>
      <c r="BW20" s="664"/>
      <c r="BX20" s="664"/>
      <c r="BY20" s="664"/>
      <c r="BZ20" s="664"/>
      <c r="CA20" s="664"/>
      <c r="CB20" s="704"/>
      <c r="CD20" s="705" t="s">
        <v>282</v>
      </c>
      <c r="CE20" s="702"/>
      <c r="CF20" s="702"/>
      <c r="CG20" s="702"/>
      <c r="CH20" s="702"/>
      <c r="CI20" s="702"/>
      <c r="CJ20" s="702"/>
      <c r="CK20" s="702"/>
      <c r="CL20" s="702"/>
      <c r="CM20" s="702"/>
      <c r="CN20" s="702"/>
      <c r="CO20" s="702"/>
      <c r="CP20" s="702"/>
      <c r="CQ20" s="703"/>
      <c r="CR20" s="661">
        <v>34532902</v>
      </c>
      <c r="CS20" s="664"/>
      <c r="CT20" s="664"/>
      <c r="CU20" s="664"/>
      <c r="CV20" s="664"/>
      <c r="CW20" s="664"/>
      <c r="CX20" s="664"/>
      <c r="CY20" s="665"/>
      <c r="CZ20" s="723">
        <v>100</v>
      </c>
      <c r="DA20" s="723"/>
      <c r="DB20" s="723"/>
      <c r="DC20" s="723"/>
      <c r="DD20" s="669">
        <v>4546917</v>
      </c>
      <c r="DE20" s="664"/>
      <c r="DF20" s="664"/>
      <c r="DG20" s="664"/>
      <c r="DH20" s="664"/>
      <c r="DI20" s="664"/>
      <c r="DJ20" s="664"/>
      <c r="DK20" s="664"/>
      <c r="DL20" s="664"/>
      <c r="DM20" s="664"/>
      <c r="DN20" s="664"/>
      <c r="DO20" s="664"/>
      <c r="DP20" s="665"/>
      <c r="DQ20" s="669">
        <v>22561595</v>
      </c>
      <c r="DR20" s="664"/>
      <c r="DS20" s="664"/>
      <c r="DT20" s="664"/>
      <c r="DU20" s="664"/>
      <c r="DV20" s="664"/>
      <c r="DW20" s="664"/>
      <c r="DX20" s="664"/>
      <c r="DY20" s="664"/>
      <c r="DZ20" s="664"/>
      <c r="EA20" s="664"/>
      <c r="EB20" s="664"/>
      <c r="EC20" s="704"/>
    </row>
    <row r="21" spans="2:133" ht="11.25" customHeight="1">
      <c r="B21" s="658" t="s">
        <v>283</v>
      </c>
      <c r="C21" s="659"/>
      <c r="D21" s="659"/>
      <c r="E21" s="659"/>
      <c r="F21" s="659"/>
      <c r="G21" s="659"/>
      <c r="H21" s="659"/>
      <c r="I21" s="659"/>
      <c r="J21" s="659"/>
      <c r="K21" s="659"/>
      <c r="L21" s="659"/>
      <c r="M21" s="659"/>
      <c r="N21" s="659"/>
      <c r="O21" s="659"/>
      <c r="P21" s="659"/>
      <c r="Q21" s="660"/>
      <c r="R21" s="661" t="s">
        <v>248</v>
      </c>
      <c r="S21" s="664"/>
      <c r="T21" s="664"/>
      <c r="U21" s="664"/>
      <c r="V21" s="664"/>
      <c r="W21" s="664"/>
      <c r="X21" s="664"/>
      <c r="Y21" s="665"/>
      <c r="Z21" s="723" t="s">
        <v>248</v>
      </c>
      <c r="AA21" s="723"/>
      <c r="AB21" s="723"/>
      <c r="AC21" s="723"/>
      <c r="AD21" s="724" t="s">
        <v>147</v>
      </c>
      <c r="AE21" s="724"/>
      <c r="AF21" s="724"/>
      <c r="AG21" s="724"/>
      <c r="AH21" s="724"/>
      <c r="AI21" s="724"/>
      <c r="AJ21" s="724"/>
      <c r="AK21" s="724"/>
      <c r="AL21" s="666" t="s">
        <v>248</v>
      </c>
      <c r="AM21" s="667"/>
      <c r="AN21" s="667"/>
      <c r="AO21" s="725"/>
      <c r="AP21" s="769" t="s">
        <v>284</v>
      </c>
      <c r="AQ21" s="776"/>
      <c r="AR21" s="776"/>
      <c r="AS21" s="776"/>
      <c r="AT21" s="776"/>
      <c r="AU21" s="776"/>
      <c r="AV21" s="776"/>
      <c r="AW21" s="776"/>
      <c r="AX21" s="776"/>
      <c r="AY21" s="776"/>
      <c r="AZ21" s="776"/>
      <c r="BA21" s="776"/>
      <c r="BB21" s="776"/>
      <c r="BC21" s="776"/>
      <c r="BD21" s="776"/>
      <c r="BE21" s="776"/>
      <c r="BF21" s="771"/>
      <c r="BG21" s="661" t="s">
        <v>147</v>
      </c>
      <c r="BH21" s="664"/>
      <c r="BI21" s="664"/>
      <c r="BJ21" s="664"/>
      <c r="BK21" s="664"/>
      <c r="BL21" s="664"/>
      <c r="BM21" s="664"/>
      <c r="BN21" s="665"/>
      <c r="BO21" s="723" t="s">
        <v>248</v>
      </c>
      <c r="BP21" s="723"/>
      <c r="BQ21" s="723"/>
      <c r="BR21" s="723"/>
      <c r="BS21" s="669" t="s">
        <v>248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285</v>
      </c>
      <c r="C22" s="659"/>
      <c r="D22" s="659"/>
      <c r="E22" s="659"/>
      <c r="F22" s="659"/>
      <c r="G22" s="659"/>
      <c r="H22" s="659"/>
      <c r="I22" s="659"/>
      <c r="J22" s="659"/>
      <c r="K22" s="659"/>
      <c r="L22" s="659"/>
      <c r="M22" s="659"/>
      <c r="N22" s="659"/>
      <c r="O22" s="659"/>
      <c r="P22" s="659"/>
      <c r="Q22" s="660"/>
      <c r="R22" s="661">
        <v>19457904</v>
      </c>
      <c r="S22" s="664"/>
      <c r="T22" s="664"/>
      <c r="U22" s="664"/>
      <c r="V22" s="664"/>
      <c r="W22" s="664"/>
      <c r="X22" s="664"/>
      <c r="Y22" s="665"/>
      <c r="Z22" s="723">
        <v>53.7</v>
      </c>
      <c r="AA22" s="723"/>
      <c r="AB22" s="723"/>
      <c r="AC22" s="723"/>
      <c r="AD22" s="724">
        <v>18318843</v>
      </c>
      <c r="AE22" s="724"/>
      <c r="AF22" s="724"/>
      <c r="AG22" s="724"/>
      <c r="AH22" s="724"/>
      <c r="AI22" s="724"/>
      <c r="AJ22" s="724"/>
      <c r="AK22" s="724"/>
      <c r="AL22" s="666">
        <v>99.5</v>
      </c>
      <c r="AM22" s="667"/>
      <c r="AN22" s="667"/>
      <c r="AO22" s="725"/>
      <c r="AP22" s="769" t="s">
        <v>286</v>
      </c>
      <c r="AQ22" s="776"/>
      <c r="AR22" s="776"/>
      <c r="AS22" s="776"/>
      <c r="AT22" s="776"/>
      <c r="AU22" s="776"/>
      <c r="AV22" s="776"/>
      <c r="AW22" s="776"/>
      <c r="AX22" s="776"/>
      <c r="AY22" s="776"/>
      <c r="AZ22" s="776"/>
      <c r="BA22" s="776"/>
      <c r="BB22" s="776"/>
      <c r="BC22" s="776"/>
      <c r="BD22" s="776"/>
      <c r="BE22" s="776"/>
      <c r="BF22" s="771"/>
      <c r="BG22" s="661" t="s">
        <v>147</v>
      </c>
      <c r="BH22" s="664"/>
      <c r="BI22" s="664"/>
      <c r="BJ22" s="664"/>
      <c r="BK22" s="664"/>
      <c r="BL22" s="664"/>
      <c r="BM22" s="664"/>
      <c r="BN22" s="665"/>
      <c r="BO22" s="723" t="s">
        <v>147</v>
      </c>
      <c r="BP22" s="723"/>
      <c r="BQ22" s="723"/>
      <c r="BR22" s="723"/>
      <c r="BS22" s="669" t="s">
        <v>248</v>
      </c>
      <c r="BT22" s="664"/>
      <c r="BU22" s="664"/>
      <c r="BV22" s="664"/>
      <c r="BW22" s="664"/>
      <c r="BX22" s="664"/>
      <c r="BY22" s="664"/>
      <c r="BZ22" s="664"/>
      <c r="CA22" s="664"/>
      <c r="CB22" s="704"/>
      <c r="CD22" s="778" t="s">
        <v>287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288</v>
      </c>
      <c r="C23" s="659"/>
      <c r="D23" s="659"/>
      <c r="E23" s="659"/>
      <c r="F23" s="659"/>
      <c r="G23" s="659"/>
      <c r="H23" s="659"/>
      <c r="I23" s="659"/>
      <c r="J23" s="659"/>
      <c r="K23" s="659"/>
      <c r="L23" s="659"/>
      <c r="M23" s="659"/>
      <c r="N23" s="659"/>
      <c r="O23" s="659"/>
      <c r="P23" s="659"/>
      <c r="Q23" s="660"/>
      <c r="R23" s="661">
        <v>23199</v>
      </c>
      <c r="S23" s="664"/>
      <c r="T23" s="664"/>
      <c r="U23" s="664"/>
      <c r="V23" s="664"/>
      <c r="W23" s="664"/>
      <c r="X23" s="664"/>
      <c r="Y23" s="665"/>
      <c r="Z23" s="723">
        <v>0.1</v>
      </c>
      <c r="AA23" s="723"/>
      <c r="AB23" s="723"/>
      <c r="AC23" s="723"/>
      <c r="AD23" s="724">
        <v>23199</v>
      </c>
      <c r="AE23" s="724"/>
      <c r="AF23" s="724"/>
      <c r="AG23" s="724"/>
      <c r="AH23" s="724"/>
      <c r="AI23" s="724"/>
      <c r="AJ23" s="724"/>
      <c r="AK23" s="724"/>
      <c r="AL23" s="666">
        <v>0.1</v>
      </c>
      <c r="AM23" s="667"/>
      <c r="AN23" s="667"/>
      <c r="AO23" s="725"/>
      <c r="AP23" s="769" t="s">
        <v>289</v>
      </c>
      <c r="AQ23" s="776"/>
      <c r="AR23" s="776"/>
      <c r="AS23" s="776"/>
      <c r="AT23" s="776"/>
      <c r="AU23" s="776"/>
      <c r="AV23" s="776"/>
      <c r="AW23" s="776"/>
      <c r="AX23" s="776"/>
      <c r="AY23" s="776"/>
      <c r="AZ23" s="776"/>
      <c r="BA23" s="776"/>
      <c r="BB23" s="776"/>
      <c r="BC23" s="776"/>
      <c r="BD23" s="776"/>
      <c r="BE23" s="776"/>
      <c r="BF23" s="771"/>
      <c r="BG23" s="661">
        <v>773914</v>
      </c>
      <c r="BH23" s="664"/>
      <c r="BI23" s="664"/>
      <c r="BJ23" s="664"/>
      <c r="BK23" s="664"/>
      <c r="BL23" s="664"/>
      <c r="BM23" s="664"/>
      <c r="BN23" s="665"/>
      <c r="BO23" s="723">
        <v>5.9</v>
      </c>
      <c r="BP23" s="723"/>
      <c r="BQ23" s="723"/>
      <c r="BR23" s="723"/>
      <c r="BS23" s="669" t="s">
        <v>248</v>
      </c>
      <c r="BT23" s="664"/>
      <c r="BU23" s="664"/>
      <c r="BV23" s="664"/>
      <c r="BW23" s="664"/>
      <c r="BX23" s="664"/>
      <c r="BY23" s="664"/>
      <c r="BZ23" s="664"/>
      <c r="CA23" s="664"/>
      <c r="CB23" s="704"/>
      <c r="CD23" s="778" t="s">
        <v>228</v>
      </c>
      <c r="CE23" s="779"/>
      <c r="CF23" s="779"/>
      <c r="CG23" s="779"/>
      <c r="CH23" s="779"/>
      <c r="CI23" s="779"/>
      <c r="CJ23" s="779"/>
      <c r="CK23" s="779"/>
      <c r="CL23" s="779"/>
      <c r="CM23" s="779"/>
      <c r="CN23" s="779"/>
      <c r="CO23" s="779"/>
      <c r="CP23" s="779"/>
      <c r="CQ23" s="780"/>
      <c r="CR23" s="778" t="s">
        <v>290</v>
      </c>
      <c r="CS23" s="779"/>
      <c r="CT23" s="779"/>
      <c r="CU23" s="779"/>
      <c r="CV23" s="779"/>
      <c r="CW23" s="779"/>
      <c r="CX23" s="779"/>
      <c r="CY23" s="780"/>
      <c r="CZ23" s="778" t="s">
        <v>291</v>
      </c>
      <c r="DA23" s="779"/>
      <c r="DB23" s="779"/>
      <c r="DC23" s="780"/>
      <c r="DD23" s="778" t="s">
        <v>292</v>
      </c>
      <c r="DE23" s="779"/>
      <c r="DF23" s="779"/>
      <c r="DG23" s="779"/>
      <c r="DH23" s="779"/>
      <c r="DI23" s="779"/>
      <c r="DJ23" s="779"/>
      <c r="DK23" s="780"/>
      <c r="DL23" s="787" t="s">
        <v>293</v>
      </c>
      <c r="DM23" s="788"/>
      <c r="DN23" s="788"/>
      <c r="DO23" s="788"/>
      <c r="DP23" s="788"/>
      <c r="DQ23" s="788"/>
      <c r="DR23" s="788"/>
      <c r="DS23" s="788"/>
      <c r="DT23" s="788"/>
      <c r="DU23" s="788"/>
      <c r="DV23" s="789"/>
      <c r="DW23" s="778" t="s">
        <v>294</v>
      </c>
      <c r="DX23" s="779"/>
      <c r="DY23" s="779"/>
      <c r="DZ23" s="779"/>
      <c r="EA23" s="779"/>
      <c r="EB23" s="779"/>
      <c r="EC23" s="780"/>
    </row>
    <row r="24" spans="2:133" ht="11.25" customHeight="1">
      <c r="B24" s="658" t="s">
        <v>295</v>
      </c>
      <c r="C24" s="659"/>
      <c r="D24" s="659"/>
      <c r="E24" s="659"/>
      <c r="F24" s="659"/>
      <c r="G24" s="659"/>
      <c r="H24" s="659"/>
      <c r="I24" s="659"/>
      <c r="J24" s="659"/>
      <c r="K24" s="659"/>
      <c r="L24" s="659"/>
      <c r="M24" s="659"/>
      <c r="N24" s="659"/>
      <c r="O24" s="659"/>
      <c r="P24" s="659"/>
      <c r="Q24" s="660"/>
      <c r="R24" s="661">
        <v>499607</v>
      </c>
      <c r="S24" s="664"/>
      <c r="T24" s="664"/>
      <c r="U24" s="664"/>
      <c r="V24" s="664"/>
      <c r="W24" s="664"/>
      <c r="X24" s="664"/>
      <c r="Y24" s="665"/>
      <c r="Z24" s="723">
        <v>1.4</v>
      </c>
      <c r="AA24" s="723"/>
      <c r="AB24" s="723"/>
      <c r="AC24" s="723"/>
      <c r="AD24" s="724" t="s">
        <v>248</v>
      </c>
      <c r="AE24" s="724"/>
      <c r="AF24" s="724"/>
      <c r="AG24" s="724"/>
      <c r="AH24" s="724"/>
      <c r="AI24" s="724"/>
      <c r="AJ24" s="724"/>
      <c r="AK24" s="724"/>
      <c r="AL24" s="666" t="s">
        <v>147</v>
      </c>
      <c r="AM24" s="667"/>
      <c r="AN24" s="667"/>
      <c r="AO24" s="725"/>
      <c r="AP24" s="769" t="s">
        <v>296</v>
      </c>
      <c r="AQ24" s="776"/>
      <c r="AR24" s="776"/>
      <c r="AS24" s="776"/>
      <c r="AT24" s="776"/>
      <c r="AU24" s="776"/>
      <c r="AV24" s="776"/>
      <c r="AW24" s="776"/>
      <c r="AX24" s="776"/>
      <c r="AY24" s="776"/>
      <c r="AZ24" s="776"/>
      <c r="BA24" s="776"/>
      <c r="BB24" s="776"/>
      <c r="BC24" s="776"/>
      <c r="BD24" s="776"/>
      <c r="BE24" s="776"/>
      <c r="BF24" s="771"/>
      <c r="BG24" s="661" t="s">
        <v>248</v>
      </c>
      <c r="BH24" s="664"/>
      <c r="BI24" s="664"/>
      <c r="BJ24" s="664"/>
      <c r="BK24" s="664"/>
      <c r="BL24" s="664"/>
      <c r="BM24" s="664"/>
      <c r="BN24" s="665"/>
      <c r="BO24" s="723" t="s">
        <v>147</v>
      </c>
      <c r="BP24" s="723"/>
      <c r="BQ24" s="723"/>
      <c r="BR24" s="723"/>
      <c r="BS24" s="669" t="s">
        <v>248</v>
      </c>
      <c r="BT24" s="664"/>
      <c r="BU24" s="664"/>
      <c r="BV24" s="664"/>
      <c r="BW24" s="664"/>
      <c r="BX24" s="664"/>
      <c r="BY24" s="664"/>
      <c r="BZ24" s="664"/>
      <c r="CA24" s="664"/>
      <c r="CB24" s="704"/>
      <c r="CD24" s="732" t="s">
        <v>297</v>
      </c>
      <c r="CE24" s="733"/>
      <c r="CF24" s="733"/>
      <c r="CG24" s="733"/>
      <c r="CH24" s="733"/>
      <c r="CI24" s="733"/>
      <c r="CJ24" s="733"/>
      <c r="CK24" s="733"/>
      <c r="CL24" s="733"/>
      <c r="CM24" s="733"/>
      <c r="CN24" s="733"/>
      <c r="CO24" s="733"/>
      <c r="CP24" s="733"/>
      <c r="CQ24" s="734"/>
      <c r="CR24" s="726">
        <v>15982622</v>
      </c>
      <c r="CS24" s="727"/>
      <c r="CT24" s="727"/>
      <c r="CU24" s="727"/>
      <c r="CV24" s="727"/>
      <c r="CW24" s="727"/>
      <c r="CX24" s="727"/>
      <c r="CY24" s="773"/>
      <c r="CZ24" s="774">
        <v>46.3</v>
      </c>
      <c r="DA24" s="743"/>
      <c r="DB24" s="743"/>
      <c r="DC24" s="777"/>
      <c r="DD24" s="772">
        <v>8818605</v>
      </c>
      <c r="DE24" s="727"/>
      <c r="DF24" s="727"/>
      <c r="DG24" s="727"/>
      <c r="DH24" s="727"/>
      <c r="DI24" s="727"/>
      <c r="DJ24" s="727"/>
      <c r="DK24" s="773"/>
      <c r="DL24" s="772">
        <v>8808687</v>
      </c>
      <c r="DM24" s="727"/>
      <c r="DN24" s="727"/>
      <c r="DO24" s="727"/>
      <c r="DP24" s="727"/>
      <c r="DQ24" s="727"/>
      <c r="DR24" s="727"/>
      <c r="DS24" s="727"/>
      <c r="DT24" s="727"/>
      <c r="DU24" s="727"/>
      <c r="DV24" s="773"/>
      <c r="DW24" s="774">
        <v>44.5</v>
      </c>
      <c r="DX24" s="743"/>
      <c r="DY24" s="743"/>
      <c r="DZ24" s="743"/>
      <c r="EA24" s="743"/>
      <c r="EB24" s="743"/>
      <c r="EC24" s="775"/>
    </row>
    <row r="25" spans="2:133" ht="11.25" customHeight="1">
      <c r="B25" s="658" t="s">
        <v>298</v>
      </c>
      <c r="C25" s="659"/>
      <c r="D25" s="659"/>
      <c r="E25" s="659"/>
      <c r="F25" s="659"/>
      <c r="G25" s="659"/>
      <c r="H25" s="659"/>
      <c r="I25" s="659"/>
      <c r="J25" s="659"/>
      <c r="K25" s="659"/>
      <c r="L25" s="659"/>
      <c r="M25" s="659"/>
      <c r="N25" s="659"/>
      <c r="O25" s="659"/>
      <c r="P25" s="659"/>
      <c r="Q25" s="660"/>
      <c r="R25" s="661">
        <v>345610</v>
      </c>
      <c r="S25" s="664"/>
      <c r="T25" s="664"/>
      <c r="U25" s="664"/>
      <c r="V25" s="664"/>
      <c r="W25" s="664"/>
      <c r="X25" s="664"/>
      <c r="Y25" s="665"/>
      <c r="Z25" s="723">
        <v>1</v>
      </c>
      <c r="AA25" s="723"/>
      <c r="AB25" s="723"/>
      <c r="AC25" s="723"/>
      <c r="AD25" s="724">
        <v>58788</v>
      </c>
      <c r="AE25" s="724"/>
      <c r="AF25" s="724"/>
      <c r="AG25" s="724"/>
      <c r="AH25" s="724"/>
      <c r="AI25" s="724"/>
      <c r="AJ25" s="724"/>
      <c r="AK25" s="724"/>
      <c r="AL25" s="666">
        <v>0.3</v>
      </c>
      <c r="AM25" s="667"/>
      <c r="AN25" s="667"/>
      <c r="AO25" s="725"/>
      <c r="AP25" s="769" t="s">
        <v>299</v>
      </c>
      <c r="AQ25" s="776"/>
      <c r="AR25" s="776"/>
      <c r="AS25" s="776"/>
      <c r="AT25" s="776"/>
      <c r="AU25" s="776"/>
      <c r="AV25" s="776"/>
      <c r="AW25" s="776"/>
      <c r="AX25" s="776"/>
      <c r="AY25" s="776"/>
      <c r="AZ25" s="776"/>
      <c r="BA25" s="776"/>
      <c r="BB25" s="776"/>
      <c r="BC25" s="776"/>
      <c r="BD25" s="776"/>
      <c r="BE25" s="776"/>
      <c r="BF25" s="771"/>
      <c r="BG25" s="661" t="s">
        <v>248</v>
      </c>
      <c r="BH25" s="664"/>
      <c r="BI25" s="664"/>
      <c r="BJ25" s="664"/>
      <c r="BK25" s="664"/>
      <c r="BL25" s="664"/>
      <c r="BM25" s="664"/>
      <c r="BN25" s="665"/>
      <c r="BO25" s="723" t="s">
        <v>248</v>
      </c>
      <c r="BP25" s="723"/>
      <c r="BQ25" s="723"/>
      <c r="BR25" s="723"/>
      <c r="BS25" s="669" t="s">
        <v>147</v>
      </c>
      <c r="BT25" s="664"/>
      <c r="BU25" s="664"/>
      <c r="BV25" s="664"/>
      <c r="BW25" s="664"/>
      <c r="BX25" s="664"/>
      <c r="BY25" s="664"/>
      <c r="BZ25" s="664"/>
      <c r="CA25" s="664"/>
      <c r="CB25" s="704"/>
      <c r="CD25" s="705" t="s">
        <v>300</v>
      </c>
      <c r="CE25" s="702"/>
      <c r="CF25" s="702"/>
      <c r="CG25" s="702"/>
      <c r="CH25" s="702"/>
      <c r="CI25" s="702"/>
      <c r="CJ25" s="702"/>
      <c r="CK25" s="702"/>
      <c r="CL25" s="702"/>
      <c r="CM25" s="702"/>
      <c r="CN25" s="702"/>
      <c r="CO25" s="702"/>
      <c r="CP25" s="702"/>
      <c r="CQ25" s="703"/>
      <c r="CR25" s="661">
        <v>3735027</v>
      </c>
      <c r="CS25" s="662"/>
      <c r="CT25" s="662"/>
      <c r="CU25" s="662"/>
      <c r="CV25" s="662"/>
      <c r="CW25" s="662"/>
      <c r="CX25" s="662"/>
      <c r="CY25" s="663"/>
      <c r="CZ25" s="666">
        <v>10.8</v>
      </c>
      <c r="DA25" s="695"/>
      <c r="DB25" s="695"/>
      <c r="DC25" s="696"/>
      <c r="DD25" s="669">
        <v>3359220</v>
      </c>
      <c r="DE25" s="662"/>
      <c r="DF25" s="662"/>
      <c r="DG25" s="662"/>
      <c r="DH25" s="662"/>
      <c r="DI25" s="662"/>
      <c r="DJ25" s="662"/>
      <c r="DK25" s="663"/>
      <c r="DL25" s="669">
        <v>3349302</v>
      </c>
      <c r="DM25" s="662"/>
      <c r="DN25" s="662"/>
      <c r="DO25" s="662"/>
      <c r="DP25" s="662"/>
      <c r="DQ25" s="662"/>
      <c r="DR25" s="662"/>
      <c r="DS25" s="662"/>
      <c r="DT25" s="662"/>
      <c r="DU25" s="662"/>
      <c r="DV25" s="663"/>
      <c r="DW25" s="666">
        <v>16.899999999999999</v>
      </c>
      <c r="DX25" s="695"/>
      <c r="DY25" s="695"/>
      <c r="DZ25" s="695"/>
      <c r="EA25" s="695"/>
      <c r="EB25" s="695"/>
      <c r="EC25" s="697"/>
    </row>
    <row r="26" spans="2:133" ht="11.25" customHeight="1">
      <c r="B26" s="658" t="s">
        <v>301</v>
      </c>
      <c r="C26" s="659"/>
      <c r="D26" s="659"/>
      <c r="E26" s="659"/>
      <c r="F26" s="659"/>
      <c r="G26" s="659"/>
      <c r="H26" s="659"/>
      <c r="I26" s="659"/>
      <c r="J26" s="659"/>
      <c r="K26" s="659"/>
      <c r="L26" s="659"/>
      <c r="M26" s="659"/>
      <c r="N26" s="659"/>
      <c r="O26" s="659"/>
      <c r="P26" s="659"/>
      <c r="Q26" s="660"/>
      <c r="R26" s="661">
        <v>339353</v>
      </c>
      <c r="S26" s="664"/>
      <c r="T26" s="664"/>
      <c r="U26" s="664"/>
      <c r="V26" s="664"/>
      <c r="W26" s="664"/>
      <c r="X26" s="664"/>
      <c r="Y26" s="665"/>
      <c r="Z26" s="723">
        <v>0.9</v>
      </c>
      <c r="AA26" s="723"/>
      <c r="AB26" s="723"/>
      <c r="AC26" s="723"/>
      <c r="AD26" s="724" t="s">
        <v>147</v>
      </c>
      <c r="AE26" s="724"/>
      <c r="AF26" s="724"/>
      <c r="AG26" s="724"/>
      <c r="AH26" s="724"/>
      <c r="AI26" s="724"/>
      <c r="AJ26" s="724"/>
      <c r="AK26" s="724"/>
      <c r="AL26" s="666" t="s">
        <v>248</v>
      </c>
      <c r="AM26" s="667"/>
      <c r="AN26" s="667"/>
      <c r="AO26" s="725"/>
      <c r="AP26" s="769" t="s">
        <v>302</v>
      </c>
      <c r="AQ26" s="770"/>
      <c r="AR26" s="770"/>
      <c r="AS26" s="770"/>
      <c r="AT26" s="770"/>
      <c r="AU26" s="770"/>
      <c r="AV26" s="770"/>
      <c r="AW26" s="770"/>
      <c r="AX26" s="770"/>
      <c r="AY26" s="770"/>
      <c r="AZ26" s="770"/>
      <c r="BA26" s="770"/>
      <c r="BB26" s="770"/>
      <c r="BC26" s="770"/>
      <c r="BD26" s="770"/>
      <c r="BE26" s="770"/>
      <c r="BF26" s="771"/>
      <c r="BG26" s="661" t="s">
        <v>147</v>
      </c>
      <c r="BH26" s="664"/>
      <c r="BI26" s="664"/>
      <c r="BJ26" s="664"/>
      <c r="BK26" s="664"/>
      <c r="BL26" s="664"/>
      <c r="BM26" s="664"/>
      <c r="BN26" s="665"/>
      <c r="BO26" s="723" t="s">
        <v>248</v>
      </c>
      <c r="BP26" s="723"/>
      <c r="BQ26" s="723"/>
      <c r="BR26" s="723"/>
      <c r="BS26" s="669" t="s">
        <v>248</v>
      </c>
      <c r="BT26" s="664"/>
      <c r="BU26" s="664"/>
      <c r="BV26" s="664"/>
      <c r="BW26" s="664"/>
      <c r="BX26" s="664"/>
      <c r="BY26" s="664"/>
      <c r="BZ26" s="664"/>
      <c r="CA26" s="664"/>
      <c r="CB26" s="704"/>
      <c r="CD26" s="705" t="s">
        <v>303</v>
      </c>
      <c r="CE26" s="702"/>
      <c r="CF26" s="702"/>
      <c r="CG26" s="702"/>
      <c r="CH26" s="702"/>
      <c r="CI26" s="702"/>
      <c r="CJ26" s="702"/>
      <c r="CK26" s="702"/>
      <c r="CL26" s="702"/>
      <c r="CM26" s="702"/>
      <c r="CN26" s="702"/>
      <c r="CO26" s="702"/>
      <c r="CP26" s="702"/>
      <c r="CQ26" s="703"/>
      <c r="CR26" s="661">
        <v>2185430</v>
      </c>
      <c r="CS26" s="664"/>
      <c r="CT26" s="664"/>
      <c r="CU26" s="664"/>
      <c r="CV26" s="664"/>
      <c r="CW26" s="664"/>
      <c r="CX26" s="664"/>
      <c r="CY26" s="665"/>
      <c r="CZ26" s="666">
        <v>6.3</v>
      </c>
      <c r="DA26" s="695"/>
      <c r="DB26" s="695"/>
      <c r="DC26" s="696"/>
      <c r="DD26" s="669">
        <v>1951968</v>
      </c>
      <c r="DE26" s="664"/>
      <c r="DF26" s="664"/>
      <c r="DG26" s="664"/>
      <c r="DH26" s="664"/>
      <c r="DI26" s="664"/>
      <c r="DJ26" s="664"/>
      <c r="DK26" s="665"/>
      <c r="DL26" s="669" t="s">
        <v>147</v>
      </c>
      <c r="DM26" s="664"/>
      <c r="DN26" s="664"/>
      <c r="DO26" s="664"/>
      <c r="DP26" s="664"/>
      <c r="DQ26" s="664"/>
      <c r="DR26" s="664"/>
      <c r="DS26" s="664"/>
      <c r="DT26" s="664"/>
      <c r="DU26" s="664"/>
      <c r="DV26" s="665"/>
      <c r="DW26" s="666" t="s">
        <v>147</v>
      </c>
      <c r="DX26" s="695"/>
      <c r="DY26" s="695"/>
      <c r="DZ26" s="695"/>
      <c r="EA26" s="695"/>
      <c r="EB26" s="695"/>
      <c r="EC26" s="697"/>
    </row>
    <row r="27" spans="2:133" ht="11.25" customHeight="1">
      <c r="B27" s="658" t="s">
        <v>304</v>
      </c>
      <c r="C27" s="659"/>
      <c r="D27" s="659"/>
      <c r="E27" s="659"/>
      <c r="F27" s="659"/>
      <c r="G27" s="659"/>
      <c r="H27" s="659"/>
      <c r="I27" s="659"/>
      <c r="J27" s="659"/>
      <c r="K27" s="659"/>
      <c r="L27" s="659"/>
      <c r="M27" s="659"/>
      <c r="N27" s="659"/>
      <c r="O27" s="659"/>
      <c r="P27" s="659"/>
      <c r="Q27" s="660"/>
      <c r="R27" s="661">
        <v>6691973</v>
      </c>
      <c r="S27" s="664"/>
      <c r="T27" s="664"/>
      <c r="U27" s="664"/>
      <c r="V27" s="664"/>
      <c r="W27" s="664"/>
      <c r="X27" s="664"/>
      <c r="Y27" s="665"/>
      <c r="Z27" s="723">
        <v>18.5</v>
      </c>
      <c r="AA27" s="723"/>
      <c r="AB27" s="723"/>
      <c r="AC27" s="723"/>
      <c r="AD27" s="724" t="s">
        <v>248</v>
      </c>
      <c r="AE27" s="724"/>
      <c r="AF27" s="724"/>
      <c r="AG27" s="724"/>
      <c r="AH27" s="724"/>
      <c r="AI27" s="724"/>
      <c r="AJ27" s="724"/>
      <c r="AK27" s="724"/>
      <c r="AL27" s="666" t="s">
        <v>147</v>
      </c>
      <c r="AM27" s="667"/>
      <c r="AN27" s="667"/>
      <c r="AO27" s="725"/>
      <c r="AP27" s="658" t="s">
        <v>305</v>
      </c>
      <c r="AQ27" s="659"/>
      <c r="AR27" s="659"/>
      <c r="AS27" s="659"/>
      <c r="AT27" s="659"/>
      <c r="AU27" s="659"/>
      <c r="AV27" s="659"/>
      <c r="AW27" s="659"/>
      <c r="AX27" s="659"/>
      <c r="AY27" s="659"/>
      <c r="AZ27" s="659"/>
      <c r="BA27" s="659"/>
      <c r="BB27" s="659"/>
      <c r="BC27" s="659"/>
      <c r="BD27" s="659"/>
      <c r="BE27" s="659"/>
      <c r="BF27" s="660"/>
      <c r="BG27" s="661">
        <v>13147363</v>
      </c>
      <c r="BH27" s="664"/>
      <c r="BI27" s="664"/>
      <c r="BJ27" s="664"/>
      <c r="BK27" s="664"/>
      <c r="BL27" s="664"/>
      <c r="BM27" s="664"/>
      <c r="BN27" s="665"/>
      <c r="BO27" s="723">
        <v>100</v>
      </c>
      <c r="BP27" s="723"/>
      <c r="BQ27" s="723"/>
      <c r="BR27" s="723"/>
      <c r="BS27" s="669">
        <v>92566</v>
      </c>
      <c r="BT27" s="664"/>
      <c r="BU27" s="664"/>
      <c r="BV27" s="664"/>
      <c r="BW27" s="664"/>
      <c r="BX27" s="664"/>
      <c r="BY27" s="664"/>
      <c r="BZ27" s="664"/>
      <c r="CA27" s="664"/>
      <c r="CB27" s="704"/>
      <c r="CD27" s="705" t="s">
        <v>306</v>
      </c>
      <c r="CE27" s="702"/>
      <c r="CF27" s="702"/>
      <c r="CG27" s="702"/>
      <c r="CH27" s="702"/>
      <c r="CI27" s="702"/>
      <c r="CJ27" s="702"/>
      <c r="CK27" s="702"/>
      <c r="CL27" s="702"/>
      <c r="CM27" s="702"/>
      <c r="CN27" s="702"/>
      <c r="CO27" s="702"/>
      <c r="CP27" s="702"/>
      <c r="CQ27" s="703"/>
      <c r="CR27" s="661">
        <v>9449052</v>
      </c>
      <c r="CS27" s="662"/>
      <c r="CT27" s="662"/>
      <c r="CU27" s="662"/>
      <c r="CV27" s="662"/>
      <c r="CW27" s="662"/>
      <c r="CX27" s="662"/>
      <c r="CY27" s="663"/>
      <c r="CZ27" s="666">
        <v>27.4</v>
      </c>
      <c r="DA27" s="695"/>
      <c r="DB27" s="695"/>
      <c r="DC27" s="696"/>
      <c r="DD27" s="669">
        <v>2732497</v>
      </c>
      <c r="DE27" s="662"/>
      <c r="DF27" s="662"/>
      <c r="DG27" s="662"/>
      <c r="DH27" s="662"/>
      <c r="DI27" s="662"/>
      <c r="DJ27" s="662"/>
      <c r="DK27" s="663"/>
      <c r="DL27" s="669">
        <v>2732497</v>
      </c>
      <c r="DM27" s="662"/>
      <c r="DN27" s="662"/>
      <c r="DO27" s="662"/>
      <c r="DP27" s="662"/>
      <c r="DQ27" s="662"/>
      <c r="DR27" s="662"/>
      <c r="DS27" s="662"/>
      <c r="DT27" s="662"/>
      <c r="DU27" s="662"/>
      <c r="DV27" s="663"/>
      <c r="DW27" s="666">
        <v>13.8</v>
      </c>
      <c r="DX27" s="695"/>
      <c r="DY27" s="695"/>
      <c r="DZ27" s="695"/>
      <c r="EA27" s="695"/>
      <c r="EB27" s="695"/>
      <c r="EC27" s="697"/>
    </row>
    <row r="28" spans="2:133" ht="11.25" customHeight="1">
      <c r="B28" s="766" t="s">
        <v>307</v>
      </c>
      <c r="C28" s="767"/>
      <c r="D28" s="767"/>
      <c r="E28" s="767"/>
      <c r="F28" s="767"/>
      <c r="G28" s="767"/>
      <c r="H28" s="767"/>
      <c r="I28" s="767"/>
      <c r="J28" s="767"/>
      <c r="K28" s="767"/>
      <c r="L28" s="767"/>
      <c r="M28" s="767"/>
      <c r="N28" s="767"/>
      <c r="O28" s="767"/>
      <c r="P28" s="767"/>
      <c r="Q28" s="768"/>
      <c r="R28" s="661">
        <v>2599</v>
      </c>
      <c r="S28" s="664"/>
      <c r="T28" s="664"/>
      <c r="U28" s="664"/>
      <c r="V28" s="664"/>
      <c r="W28" s="664"/>
      <c r="X28" s="664"/>
      <c r="Y28" s="665"/>
      <c r="Z28" s="723">
        <v>0</v>
      </c>
      <c r="AA28" s="723"/>
      <c r="AB28" s="723"/>
      <c r="AC28" s="723"/>
      <c r="AD28" s="724">
        <v>2599</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308</v>
      </c>
      <c r="CE28" s="702"/>
      <c r="CF28" s="702"/>
      <c r="CG28" s="702"/>
      <c r="CH28" s="702"/>
      <c r="CI28" s="702"/>
      <c r="CJ28" s="702"/>
      <c r="CK28" s="702"/>
      <c r="CL28" s="702"/>
      <c r="CM28" s="702"/>
      <c r="CN28" s="702"/>
      <c r="CO28" s="702"/>
      <c r="CP28" s="702"/>
      <c r="CQ28" s="703"/>
      <c r="CR28" s="661">
        <v>2798543</v>
      </c>
      <c r="CS28" s="664"/>
      <c r="CT28" s="664"/>
      <c r="CU28" s="664"/>
      <c r="CV28" s="664"/>
      <c r="CW28" s="664"/>
      <c r="CX28" s="664"/>
      <c r="CY28" s="665"/>
      <c r="CZ28" s="666">
        <v>8.1</v>
      </c>
      <c r="DA28" s="695"/>
      <c r="DB28" s="695"/>
      <c r="DC28" s="696"/>
      <c r="DD28" s="669">
        <v>2726888</v>
      </c>
      <c r="DE28" s="664"/>
      <c r="DF28" s="664"/>
      <c r="DG28" s="664"/>
      <c r="DH28" s="664"/>
      <c r="DI28" s="664"/>
      <c r="DJ28" s="664"/>
      <c r="DK28" s="665"/>
      <c r="DL28" s="669">
        <v>2726888</v>
      </c>
      <c r="DM28" s="664"/>
      <c r="DN28" s="664"/>
      <c r="DO28" s="664"/>
      <c r="DP28" s="664"/>
      <c r="DQ28" s="664"/>
      <c r="DR28" s="664"/>
      <c r="DS28" s="664"/>
      <c r="DT28" s="664"/>
      <c r="DU28" s="664"/>
      <c r="DV28" s="665"/>
      <c r="DW28" s="666">
        <v>13.8</v>
      </c>
      <c r="DX28" s="695"/>
      <c r="DY28" s="695"/>
      <c r="DZ28" s="695"/>
      <c r="EA28" s="695"/>
      <c r="EB28" s="695"/>
      <c r="EC28" s="697"/>
    </row>
    <row r="29" spans="2:133" ht="11.25" customHeight="1">
      <c r="B29" s="658" t="s">
        <v>309</v>
      </c>
      <c r="C29" s="659"/>
      <c r="D29" s="659"/>
      <c r="E29" s="659"/>
      <c r="F29" s="659"/>
      <c r="G29" s="659"/>
      <c r="H29" s="659"/>
      <c r="I29" s="659"/>
      <c r="J29" s="659"/>
      <c r="K29" s="659"/>
      <c r="L29" s="659"/>
      <c r="M29" s="659"/>
      <c r="N29" s="659"/>
      <c r="O29" s="659"/>
      <c r="P29" s="659"/>
      <c r="Q29" s="660"/>
      <c r="R29" s="661">
        <v>2284908</v>
      </c>
      <c r="S29" s="664"/>
      <c r="T29" s="664"/>
      <c r="U29" s="664"/>
      <c r="V29" s="664"/>
      <c r="W29" s="664"/>
      <c r="X29" s="664"/>
      <c r="Y29" s="665"/>
      <c r="Z29" s="723">
        <v>6.3</v>
      </c>
      <c r="AA29" s="723"/>
      <c r="AB29" s="723"/>
      <c r="AC29" s="723"/>
      <c r="AD29" s="724" t="s">
        <v>248</v>
      </c>
      <c r="AE29" s="724"/>
      <c r="AF29" s="724"/>
      <c r="AG29" s="724"/>
      <c r="AH29" s="724"/>
      <c r="AI29" s="724"/>
      <c r="AJ29" s="724"/>
      <c r="AK29" s="724"/>
      <c r="AL29" s="666" t="s">
        <v>147</v>
      </c>
      <c r="AM29" s="667"/>
      <c r="AN29" s="667"/>
      <c r="AO29" s="725"/>
      <c r="AP29" s="735" t="s">
        <v>228</v>
      </c>
      <c r="AQ29" s="736"/>
      <c r="AR29" s="736"/>
      <c r="AS29" s="736"/>
      <c r="AT29" s="736"/>
      <c r="AU29" s="736"/>
      <c r="AV29" s="736"/>
      <c r="AW29" s="736"/>
      <c r="AX29" s="736"/>
      <c r="AY29" s="736"/>
      <c r="AZ29" s="736"/>
      <c r="BA29" s="736"/>
      <c r="BB29" s="736"/>
      <c r="BC29" s="736"/>
      <c r="BD29" s="736"/>
      <c r="BE29" s="736"/>
      <c r="BF29" s="737"/>
      <c r="BG29" s="735" t="s">
        <v>310</v>
      </c>
      <c r="BH29" s="763"/>
      <c r="BI29" s="763"/>
      <c r="BJ29" s="763"/>
      <c r="BK29" s="763"/>
      <c r="BL29" s="763"/>
      <c r="BM29" s="763"/>
      <c r="BN29" s="763"/>
      <c r="BO29" s="763"/>
      <c r="BP29" s="763"/>
      <c r="BQ29" s="764"/>
      <c r="BR29" s="735" t="s">
        <v>311</v>
      </c>
      <c r="BS29" s="763"/>
      <c r="BT29" s="763"/>
      <c r="BU29" s="763"/>
      <c r="BV29" s="763"/>
      <c r="BW29" s="763"/>
      <c r="BX29" s="763"/>
      <c r="BY29" s="763"/>
      <c r="BZ29" s="763"/>
      <c r="CA29" s="763"/>
      <c r="CB29" s="764"/>
      <c r="CD29" s="745" t="s">
        <v>312</v>
      </c>
      <c r="CE29" s="746"/>
      <c r="CF29" s="705" t="s">
        <v>70</v>
      </c>
      <c r="CG29" s="702"/>
      <c r="CH29" s="702"/>
      <c r="CI29" s="702"/>
      <c r="CJ29" s="702"/>
      <c r="CK29" s="702"/>
      <c r="CL29" s="702"/>
      <c r="CM29" s="702"/>
      <c r="CN29" s="702"/>
      <c r="CO29" s="702"/>
      <c r="CP29" s="702"/>
      <c r="CQ29" s="703"/>
      <c r="CR29" s="661">
        <v>2798543</v>
      </c>
      <c r="CS29" s="662"/>
      <c r="CT29" s="662"/>
      <c r="CU29" s="662"/>
      <c r="CV29" s="662"/>
      <c r="CW29" s="662"/>
      <c r="CX29" s="662"/>
      <c r="CY29" s="663"/>
      <c r="CZ29" s="666">
        <v>8.1</v>
      </c>
      <c r="DA29" s="695"/>
      <c r="DB29" s="695"/>
      <c r="DC29" s="696"/>
      <c r="DD29" s="669">
        <v>2726888</v>
      </c>
      <c r="DE29" s="662"/>
      <c r="DF29" s="662"/>
      <c r="DG29" s="662"/>
      <c r="DH29" s="662"/>
      <c r="DI29" s="662"/>
      <c r="DJ29" s="662"/>
      <c r="DK29" s="663"/>
      <c r="DL29" s="669">
        <v>2726888</v>
      </c>
      <c r="DM29" s="662"/>
      <c r="DN29" s="662"/>
      <c r="DO29" s="662"/>
      <c r="DP29" s="662"/>
      <c r="DQ29" s="662"/>
      <c r="DR29" s="662"/>
      <c r="DS29" s="662"/>
      <c r="DT29" s="662"/>
      <c r="DU29" s="662"/>
      <c r="DV29" s="663"/>
      <c r="DW29" s="666">
        <v>13.8</v>
      </c>
      <c r="DX29" s="695"/>
      <c r="DY29" s="695"/>
      <c r="DZ29" s="695"/>
      <c r="EA29" s="695"/>
      <c r="EB29" s="695"/>
      <c r="EC29" s="697"/>
    </row>
    <row r="30" spans="2:133" ht="11.25" customHeight="1">
      <c r="B30" s="658" t="s">
        <v>313</v>
      </c>
      <c r="C30" s="659"/>
      <c r="D30" s="659"/>
      <c r="E30" s="659"/>
      <c r="F30" s="659"/>
      <c r="G30" s="659"/>
      <c r="H30" s="659"/>
      <c r="I30" s="659"/>
      <c r="J30" s="659"/>
      <c r="K30" s="659"/>
      <c r="L30" s="659"/>
      <c r="M30" s="659"/>
      <c r="N30" s="659"/>
      <c r="O30" s="659"/>
      <c r="P30" s="659"/>
      <c r="Q30" s="660"/>
      <c r="R30" s="661">
        <v>54377</v>
      </c>
      <c r="S30" s="664"/>
      <c r="T30" s="664"/>
      <c r="U30" s="664"/>
      <c r="V30" s="664"/>
      <c r="W30" s="664"/>
      <c r="X30" s="664"/>
      <c r="Y30" s="665"/>
      <c r="Z30" s="723">
        <v>0.1</v>
      </c>
      <c r="AA30" s="723"/>
      <c r="AB30" s="723"/>
      <c r="AC30" s="723"/>
      <c r="AD30" s="724">
        <v>10540</v>
      </c>
      <c r="AE30" s="724"/>
      <c r="AF30" s="724"/>
      <c r="AG30" s="724"/>
      <c r="AH30" s="724"/>
      <c r="AI30" s="724"/>
      <c r="AJ30" s="724"/>
      <c r="AK30" s="724"/>
      <c r="AL30" s="666">
        <v>0.1</v>
      </c>
      <c r="AM30" s="667"/>
      <c r="AN30" s="667"/>
      <c r="AO30" s="725"/>
      <c r="AP30" s="751" t="s">
        <v>314</v>
      </c>
      <c r="AQ30" s="752"/>
      <c r="AR30" s="752"/>
      <c r="AS30" s="752"/>
      <c r="AT30" s="757" t="s">
        <v>315</v>
      </c>
      <c r="AU30" s="230"/>
      <c r="AV30" s="230"/>
      <c r="AW30" s="230"/>
      <c r="AX30" s="760" t="s">
        <v>193</v>
      </c>
      <c r="AY30" s="761"/>
      <c r="AZ30" s="761"/>
      <c r="BA30" s="761"/>
      <c r="BB30" s="761"/>
      <c r="BC30" s="761"/>
      <c r="BD30" s="761"/>
      <c r="BE30" s="761"/>
      <c r="BF30" s="762"/>
      <c r="BG30" s="741">
        <v>99.6</v>
      </c>
      <c r="BH30" s="742"/>
      <c r="BI30" s="742"/>
      <c r="BJ30" s="742"/>
      <c r="BK30" s="742"/>
      <c r="BL30" s="742"/>
      <c r="BM30" s="743">
        <v>98.2</v>
      </c>
      <c r="BN30" s="742"/>
      <c r="BO30" s="742"/>
      <c r="BP30" s="742"/>
      <c r="BQ30" s="744"/>
      <c r="BR30" s="741">
        <v>99.5</v>
      </c>
      <c r="BS30" s="742"/>
      <c r="BT30" s="742"/>
      <c r="BU30" s="742"/>
      <c r="BV30" s="742"/>
      <c r="BW30" s="742"/>
      <c r="BX30" s="743">
        <v>97.7</v>
      </c>
      <c r="BY30" s="742"/>
      <c r="BZ30" s="742"/>
      <c r="CA30" s="742"/>
      <c r="CB30" s="744"/>
      <c r="CD30" s="747"/>
      <c r="CE30" s="748"/>
      <c r="CF30" s="705" t="s">
        <v>316</v>
      </c>
      <c r="CG30" s="702"/>
      <c r="CH30" s="702"/>
      <c r="CI30" s="702"/>
      <c r="CJ30" s="702"/>
      <c r="CK30" s="702"/>
      <c r="CL30" s="702"/>
      <c r="CM30" s="702"/>
      <c r="CN30" s="702"/>
      <c r="CO30" s="702"/>
      <c r="CP30" s="702"/>
      <c r="CQ30" s="703"/>
      <c r="CR30" s="661">
        <v>2592072</v>
      </c>
      <c r="CS30" s="664"/>
      <c r="CT30" s="664"/>
      <c r="CU30" s="664"/>
      <c r="CV30" s="664"/>
      <c r="CW30" s="664"/>
      <c r="CX30" s="664"/>
      <c r="CY30" s="665"/>
      <c r="CZ30" s="666">
        <v>7.5</v>
      </c>
      <c r="DA30" s="695"/>
      <c r="DB30" s="695"/>
      <c r="DC30" s="696"/>
      <c r="DD30" s="669">
        <v>2523584</v>
      </c>
      <c r="DE30" s="664"/>
      <c r="DF30" s="664"/>
      <c r="DG30" s="664"/>
      <c r="DH30" s="664"/>
      <c r="DI30" s="664"/>
      <c r="DJ30" s="664"/>
      <c r="DK30" s="665"/>
      <c r="DL30" s="669">
        <v>2523584</v>
      </c>
      <c r="DM30" s="664"/>
      <c r="DN30" s="664"/>
      <c r="DO30" s="664"/>
      <c r="DP30" s="664"/>
      <c r="DQ30" s="664"/>
      <c r="DR30" s="664"/>
      <c r="DS30" s="664"/>
      <c r="DT30" s="664"/>
      <c r="DU30" s="664"/>
      <c r="DV30" s="665"/>
      <c r="DW30" s="666">
        <v>12.8</v>
      </c>
      <c r="DX30" s="695"/>
      <c r="DY30" s="695"/>
      <c r="DZ30" s="695"/>
      <c r="EA30" s="695"/>
      <c r="EB30" s="695"/>
      <c r="EC30" s="697"/>
    </row>
    <row r="31" spans="2:133" ht="11.25" customHeight="1">
      <c r="B31" s="658" t="s">
        <v>317</v>
      </c>
      <c r="C31" s="659"/>
      <c r="D31" s="659"/>
      <c r="E31" s="659"/>
      <c r="F31" s="659"/>
      <c r="G31" s="659"/>
      <c r="H31" s="659"/>
      <c r="I31" s="659"/>
      <c r="J31" s="659"/>
      <c r="K31" s="659"/>
      <c r="L31" s="659"/>
      <c r="M31" s="659"/>
      <c r="N31" s="659"/>
      <c r="O31" s="659"/>
      <c r="P31" s="659"/>
      <c r="Q31" s="660"/>
      <c r="R31" s="661">
        <v>1250184</v>
      </c>
      <c r="S31" s="664"/>
      <c r="T31" s="664"/>
      <c r="U31" s="664"/>
      <c r="V31" s="664"/>
      <c r="W31" s="664"/>
      <c r="X31" s="664"/>
      <c r="Y31" s="665"/>
      <c r="Z31" s="723">
        <v>3.4</v>
      </c>
      <c r="AA31" s="723"/>
      <c r="AB31" s="723"/>
      <c r="AC31" s="723"/>
      <c r="AD31" s="724" t="s">
        <v>147</v>
      </c>
      <c r="AE31" s="724"/>
      <c r="AF31" s="724"/>
      <c r="AG31" s="724"/>
      <c r="AH31" s="724"/>
      <c r="AI31" s="724"/>
      <c r="AJ31" s="724"/>
      <c r="AK31" s="724"/>
      <c r="AL31" s="666" t="s">
        <v>147</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99.5</v>
      </c>
      <c r="BH31" s="662"/>
      <c r="BI31" s="662"/>
      <c r="BJ31" s="662"/>
      <c r="BK31" s="662"/>
      <c r="BL31" s="662"/>
      <c r="BM31" s="667">
        <v>97.7</v>
      </c>
      <c r="BN31" s="740"/>
      <c r="BO31" s="740"/>
      <c r="BP31" s="740"/>
      <c r="BQ31" s="701"/>
      <c r="BR31" s="739">
        <v>99.2</v>
      </c>
      <c r="BS31" s="662"/>
      <c r="BT31" s="662"/>
      <c r="BU31" s="662"/>
      <c r="BV31" s="662"/>
      <c r="BW31" s="662"/>
      <c r="BX31" s="667">
        <v>97.1</v>
      </c>
      <c r="BY31" s="740"/>
      <c r="BZ31" s="740"/>
      <c r="CA31" s="740"/>
      <c r="CB31" s="701"/>
      <c r="CD31" s="747"/>
      <c r="CE31" s="748"/>
      <c r="CF31" s="705" t="s">
        <v>320</v>
      </c>
      <c r="CG31" s="702"/>
      <c r="CH31" s="702"/>
      <c r="CI31" s="702"/>
      <c r="CJ31" s="702"/>
      <c r="CK31" s="702"/>
      <c r="CL31" s="702"/>
      <c r="CM31" s="702"/>
      <c r="CN31" s="702"/>
      <c r="CO31" s="702"/>
      <c r="CP31" s="702"/>
      <c r="CQ31" s="703"/>
      <c r="CR31" s="661">
        <v>206471</v>
      </c>
      <c r="CS31" s="662"/>
      <c r="CT31" s="662"/>
      <c r="CU31" s="662"/>
      <c r="CV31" s="662"/>
      <c r="CW31" s="662"/>
      <c r="CX31" s="662"/>
      <c r="CY31" s="663"/>
      <c r="CZ31" s="666">
        <v>0.6</v>
      </c>
      <c r="DA31" s="695"/>
      <c r="DB31" s="695"/>
      <c r="DC31" s="696"/>
      <c r="DD31" s="669">
        <v>203304</v>
      </c>
      <c r="DE31" s="662"/>
      <c r="DF31" s="662"/>
      <c r="DG31" s="662"/>
      <c r="DH31" s="662"/>
      <c r="DI31" s="662"/>
      <c r="DJ31" s="662"/>
      <c r="DK31" s="663"/>
      <c r="DL31" s="669">
        <v>203304</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321</v>
      </c>
      <c r="C32" s="659"/>
      <c r="D32" s="659"/>
      <c r="E32" s="659"/>
      <c r="F32" s="659"/>
      <c r="G32" s="659"/>
      <c r="H32" s="659"/>
      <c r="I32" s="659"/>
      <c r="J32" s="659"/>
      <c r="K32" s="659"/>
      <c r="L32" s="659"/>
      <c r="M32" s="659"/>
      <c r="N32" s="659"/>
      <c r="O32" s="659"/>
      <c r="P32" s="659"/>
      <c r="Q32" s="660"/>
      <c r="R32" s="661">
        <v>259951</v>
      </c>
      <c r="S32" s="664"/>
      <c r="T32" s="664"/>
      <c r="U32" s="664"/>
      <c r="V32" s="664"/>
      <c r="W32" s="664"/>
      <c r="X32" s="664"/>
      <c r="Y32" s="665"/>
      <c r="Z32" s="723">
        <v>0.7</v>
      </c>
      <c r="AA32" s="723"/>
      <c r="AB32" s="723"/>
      <c r="AC32" s="723"/>
      <c r="AD32" s="724" t="s">
        <v>147</v>
      </c>
      <c r="AE32" s="724"/>
      <c r="AF32" s="724"/>
      <c r="AG32" s="724"/>
      <c r="AH32" s="724"/>
      <c r="AI32" s="724"/>
      <c r="AJ32" s="724"/>
      <c r="AK32" s="724"/>
      <c r="AL32" s="666" t="s">
        <v>248</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99.7</v>
      </c>
      <c r="BS32" s="677"/>
      <c r="BT32" s="677"/>
      <c r="BU32" s="677"/>
      <c r="BV32" s="677"/>
      <c r="BW32" s="677"/>
      <c r="BX32" s="721">
        <v>98.3</v>
      </c>
      <c r="BY32" s="677"/>
      <c r="BZ32" s="677"/>
      <c r="CA32" s="677"/>
      <c r="CB32" s="714"/>
      <c r="CD32" s="749"/>
      <c r="CE32" s="750"/>
      <c r="CF32" s="705" t="s">
        <v>323</v>
      </c>
      <c r="CG32" s="702"/>
      <c r="CH32" s="702"/>
      <c r="CI32" s="702"/>
      <c r="CJ32" s="702"/>
      <c r="CK32" s="702"/>
      <c r="CL32" s="702"/>
      <c r="CM32" s="702"/>
      <c r="CN32" s="702"/>
      <c r="CO32" s="702"/>
      <c r="CP32" s="702"/>
      <c r="CQ32" s="703"/>
      <c r="CR32" s="661" t="s">
        <v>248</v>
      </c>
      <c r="CS32" s="664"/>
      <c r="CT32" s="664"/>
      <c r="CU32" s="664"/>
      <c r="CV32" s="664"/>
      <c r="CW32" s="664"/>
      <c r="CX32" s="664"/>
      <c r="CY32" s="665"/>
      <c r="CZ32" s="666" t="s">
        <v>248</v>
      </c>
      <c r="DA32" s="695"/>
      <c r="DB32" s="695"/>
      <c r="DC32" s="696"/>
      <c r="DD32" s="669" t="s">
        <v>248</v>
      </c>
      <c r="DE32" s="664"/>
      <c r="DF32" s="664"/>
      <c r="DG32" s="664"/>
      <c r="DH32" s="664"/>
      <c r="DI32" s="664"/>
      <c r="DJ32" s="664"/>
      <c r="DK32" s="665"/>
      <c r="DL32" s="669" t="s">
        <v>248</v>
      </c>
      <c r="DM32" s="664"/>
      <c r="DN32" s="664"/>
      <c r="DO32" s="664"/>
      <c r="DP32" s="664"/>
      <c r="DQ32" s="664"/>
      <c r="DR32" s="664"/>
      <c r="DS32" s="664"/>
      <c r="DT32" s="664"/>
      <c r="DU32" s="664"/>
      <c r="DV32" s="665"/>
      <c r="DW32" s="666" t="s">
        <v>248</v>
      </c>
      <c r="DX32" s="695"/>
      <c r="DY32" s="695"/>
      <c r="DZ32" s="695"/>
      <c r="EA32" s="695"/>
      <c r="EB32" s="695"/>
      <c r="EC32" s="697"/>
    </row>
    <row r="33" spans="2:133" ht="11.25" customHeight="1">
      <c r="B33" s="658" t="s">
        <v>324</v>
      </c>
      <c r="C33" s="659"/>
      <c r="D33" s="659"/>
      <c r="E33" s="659"/>
      <c r="F33" s="659"/>
      <c r="G33" s="659"/>
      <c r="H33" s="659"/>
      <c r="I33" s="659"/>
      <c r="J33" s="659"/>
      <c r="K33" s="659"/>
      <c r="L33" s="659"/>
      <c r="M33" s="659"/>
      <c r="N33" s="659"/>
      <c r="O33" s="659"/>
      <c r="P33" s="659"/>
      <c r="Q33" s="660"/>
      <c r="R33" s="661">
        <v>2031816</v>
      </c>
      <c r="S33" s="664"/>
      <c r="T33" s="664"/>
      <c r="U33" s="664"/>
      <c r="V33" s="664"/>
      <c r="W33" s="664"/>
      <c r="X33" s="664"/>
      <c r="Y33" s="665"/>
      <c r="Z33" s="723">
        <v>5.6</v>
      </c>
      <c r="AA33" s="723"/>
      <c r="AB33" s="723"/>
      <c r="AC33" s="723"/>
      <c r="AD33" s="724" t="s">
        <v>147</v>
      </c>
      <c r="AE33" s="724"/>
      <c r="AF33" s="724"/>
      <c r="AG33" s="724"/>
      <c r="AH33" s="724"/>
      <c r="AI33" s="724"/>
      <c r="AJ33" s="724"/>
      <c r="AK33" s="724"/>
      <c r="AL33" s="666" t="s">
        <v>248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13966159</v>
      </c>
      <c r="CS33" s="662"/>
      <c r="CT33" s="662"/>
      <c r="CU33" s="662"/>
      <c r="CV33" s="662"/>
      <c r="CW33" s="662"/>
      <c r="CX33" s="662"/>
      <c r="CY33" s="663"/>
      <c r="CZ33" s="666">
        <v>40.4</v>
      </c>
      <c r="DA33" s="695"/>
      <c r="DB33" s="695"/>
      <c r="DC33" s="696"/>
      <c r="DD33" s="669">
        <v>12040466</v>
      </c>
      <c r="DE33" s="662"/>
      <c r="DF33" s="662"/>
      <c r="DG33" s="662"/>
      <c r="DH33" s="662"/>
      <c r="DI33" s="662"/>
      <c r="DJ33" s="662"/>
      <c r="DK33" s="663"/>
      <c r="DL33" s="669">
        <v>8016577</v>
      </c>
      <c r="DM33" s="662"/>
      <c r="DN33" s="662"/>
      <c r="DO33" s="662"/>
      <c r="DP33" s="662"/>
      <c r="DQ33" s="662"/>
      <c r="DR33" s="662"/>
      <c r="DS33" s="662"/>
      <c r="DT33" s="662"/>
      <c r="DU33" s="662"/>
      <c r="DV33" s="663"/>
      <c r="DW33" s="666">
        <v>40.5</v>
      </c>
      <c r="DX33" s="695"/>
      <c r="DY33" s="695"/>
      <c r="DZ33" s="695"/>
      <c r="EA33" s="695"/>
      <c r="EB33" s="695"/>
      <c r="EC33" s="697"/>
    </row>
    <row r="34" spans="2:133" ht="11.25" customHeight="1">
      <c r="B34" s="658" t="s">
        <v>326</v>
      </c>
      <c r="C34" s="659"/>
      <c r="D34" s="659"/>
      <c r="E34" s="659"/>
      <c r="F34" s="659"/>
      <c r="G34" s="659"/>
      <c r="H34" s="659"/>
      <c r="I34" s="659"/>
      <c r="J34" s="659"/>
      <c r="K34" s="659"/>
      <c r="L34" s="659"/>
      <c r="M34" s="659"/>
      <c r="N34" s="659"/>
      <c r="O34" s="659"/>
      <c r="P34" s="659"/>
      <c r="Q34" s="660"/>
      <c r="R34" s="661">
        <v>579193</v>
      </c>
      <c r="S34" s="664"/>
      <c r="T34" s="664"/>
      <c r="U34" s="664"/>
      <c r="V34" s="664"/>
      <c r="W34" s="664"/>
      <c r="X34" s="664"/>
      <c r="Y34" s="665"/>
      <c r="Z34" s="723">
        <v>1.6</v>
      </c>
      <c r="AA34" s="723"/>
      <c r="AB34" s="723"/>
      <c r="AC34" s="723"/>
      <c r="AD34" s="724">
        <v>1367</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5135994</v>
      </c>
      <c r="CS34" s="664"/>
      <c r="CT34" s="664"/>
      <c r="CU34" s="664"/>
      <c r="CV34" s="664"/>
      <c r="CW34" s="664"/>
      <c r="CX34" s="664"/>
      <c r="CY34" s="665"/>
      <c r="CZ34" s="666">
        <v>14.9</v>
      </c>
      <c r="DA34" s="695"/>
      <c r="DB34" s="695"/>
      <c r="DC34" s="696"/>
      <c r="DD34" s="669">
        <v>4338827</v>
      </c>
      <c r="DE34" s="664"/>
      <c r="DF34" s="664"/>
      <c r="DG34" s="664"/>
      <c r="DH34" s="664"/>
      <c r="DI34" s="664"/>
      <c r="DJ34" s="664"/>
      <c r="DK34" s="665"/>
      <c r="DL34" s="669">
        <v>3367564</v>
      </c>
      <c r="DM34" s="664"/>
      <c r="DN34" s="664"/>
      <c r="DO34" s="664"/>
      <c r="DP34" s="664"/>
      <c r="DQ34" s="664"/>
      <c r="DR34" s="664"/>
      <c r="DS34" s="664"/>
      <c r="DT34" s="664"/>
      <c r="DU34" s="664"/>
      <c r="DV34" s="665"/>
      <c r="DW34" s="666">
        <v>17</v>
      </c>
      <c r="DX34" s="695"/>
      <c r="DY34" s="695"/>
      <c r="DZ34" s="695"/>
      <c r="EA34" s="695"/>
      <c r="EB34" s="695"/>
      <c r="EC34" s="697"/>
    </row>
    <row r="35" spans="2:133" ht="11.25" customHeight="1">
      <c r="B35" s="658" t="s">
        <v>330</v>
      </c>
      <c r="C35" s="659"/>
      <c r="D35" s="659"/>
      <c r="E35" s="659"/>
      <c r="F35" s="659"/>
      <c r="G35" s="659"/>
      <c r="H35" s="659"/>
      <c r="I35" s="659"/>
      <c r="J35" s="659"/>
      <c r="K35" s="659"/>
      <c r="L35" s="659"/>
      <c r="M35" s="659"/>
      <c r="N35" s="659"/>
      <c r="O35" s="659"/>
      <c r="P35" s="659"/>
      <c r="Q35" s="660"/>
      <c r="R35" s="661">
        <v>2446000</v>
      </c>
      <c r="S35" s="664"/>
      <c r="T35" s="664"/>
      <c r="U35" s="664"/>
      <c r="V35" s="664"/>
      <c r="W35" s="664"/>
      <c r="X35" s="664"/>
      <c r="Y35" s="665"/>
      <c r="Z35" s="723">
        <v>6.7</v>
      </c>
      <c r="AA35" s="723"/>
      <c r="AB35" s="723"/>
      <c r="AC35" s="723"/>
      <c r="AD35" s="724" t="s">
        <v>147</v>
      </c>
      <c r="AE35" s="724"/>
      <c r="AF35" s="724"/>
      <c r="AG35" s="724"/>
      <c r="AH35" s="724"/>
      <c r="AI35" s="724"/>
      <c r="AJ35" s="724"/>
      <c r="AK35" s="724"/>
      <c r="AL35" s="666" t="s">
        <v>147</v>
      </c>
      <c r="AM35" s="667"/>
      <c r="AN35" s="667"/>
      <c r="AO35" s="725"/>
      <c r="AP35" s="234"/>
      <c r="AQ35" s="729" t="s">
        <v>331</v>
      </c>
      <c r="AR35" s="730"/>
      <c r="AS35" s="730"/>
      <c r="AT35" s="730"/>
      <c r="AU35" s="730"/>
      <c r="AV35" s="730"/>
      <c r="AW35" s="730"/>
      <c r="AX35" s="730"/>
      <c r="AY35" s="731"/>
      <c r="AZ35" s="726">
        <v>3414782</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185682</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166479</v>
      </c>
      <c r="CS35" s="662"/>
      <c r="CT35" s="662"/>
      <c r="CU35" s="662"/>
      <c r="CV35" s="662"/>
      <c r="CW35" s="662"/>
      <c r="CX35" s="662"/>
      <c r="CY35" s="663"/>
      <c r="CZ35" s="666">
        <v>0.5</v>
      </c>
      <c r="DA35" s="695"/>
      <c r="DB35" s="695"/>
      <c r="DC35" s="696"/>
      <c r="DD35" s="669">
        <v>158909</v>
      </c>
      <c r="DE35" s="662"/>
      <c r="DF35" s="662"/>
      <c r="DG35" s="662"/>
      <c r="DH35" s="662"/>
      <c r="DI35" s="662"/>
      <c r="DJ35" s="662"/>
      <c r="DK35" s="663"/>
      <c r="DL35" s="669">
        <v>158755</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334</v>
      </c>
      <c r="C36" s="659"/>
      <c r="D36" s="659"/>
      <c r="E36" s="659"/>
      <c r="F36" s="659"/>
      <c r="G36" s="659"/>
      <c r="H36" s="659"/>
      <c r="I36" s="659"/>
      <c r="J36" s="659"/>
      <c r="K36" s="659"/>
      <c r="L36" s="659"/>
      <c r="M36" s="659"/>
      <c r="N36" s="659"/>
      <c r="O36" s="659"/>
      <c r="P36" s="659"/>
      <c r="Q36" s="660"/>
      <c r="R36" s="661" t="s">
        <v>147</v>
      </c>
      <c r="S36" s="664"/>
      <c r="T36" s="664"/>
      <c r="U36" s="664"/>
      <c r="V36" s="664"/>
      <c r="W36" s="664"/>
      <c r="X36" s="664"/>
      <c r="Y36" s="665"/>
      <c r="Z36" s="723" t="s">
        <v>248</v>
      </c>
      <c r="AA36" s="723"/>
      <c r="AB36" s="723"/>
      <c r="AC36" s="723"/>
      <c r="AD36" s="724" t="s">
        <v>147</v>
      </c>
      <c r="AE36" s="724"/>
      <c r="AF36" s="724"/>
      <c r="AG36" s="724"/>
      <c r="AH36" s="724"/>
      <c r="AI36" s="724"/>
      <c r="AJ36" s="724"/>
      <c r="AK36" s="724"/>
      <c r="AL36" s="666" t="s">
        <v>248</v>
      </c>
      <c r="AM36" s="667"/>
      <c r="AN36" s="667"/>
      <c r="AO36" s="725"/>
      <c r="AQ36" s="698" t="s">
        <v>335</v>
      </c>
      <c r="AR36" s="699"/>
      <c r="AS36" s="699"/>
      <c r="AT36" s="699"/>
      <c r="AU36" s="699"/>
      <c r="AV36" s="699"/>
      <c r="AW36" s="699"/>
      <c r="AX36" s="699"/>
      <c r="AY36" s="700"/>
      <c r="AZ36" s="661">
        <v>370857</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44695</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3050951</v>
      </c>
      <c r="CS36" s="664"/>
      <c r="CT36" s="664"/>
      <c r="CU36" s="664"/>
      <c r="CV36" s="664"/>
      <c r="CW36" s="664"/>
      <c r="CX36" s="664"/>
      <c r="CY36" s="665"/>
      <c r="CZ36" s="666">
        <v>8.8000000000000007</v>
      </c>
      <c r="DA36" s="695"/>
      <c r="DB36" s="695"/>
      <c r="DC36" s="696"/>
      <c r="DD36" s="669">
        <v>2846084</v>
      </c>
      <c r="DE36" s="664"/>
      <c r="DF36" s="664"/>
      <c r="DG36" s="664"/>
      <c r="DH36" s="664"/>
      <c r="DI36" s="664"/>
      <c r="DJ36" s="664"/>
      <c r="DK36" s="665"/>
      <c r="DL36" s="669">
        <v>2247926</v>
      </c>
      <c r="DM36" s="664"/>
      <c r="DN36" s="664"/>
      <c r="DO36" s="664"/>
      <c r="DP36" s="664"/>
      <c r="DQ36" s="664"/>
      <c r="DR36" s="664"/>
      <c r="DS36" s="664"/>
      <c r="DT36" s="664"/>
      <c r="DU36" s="664"/>
      <c r="DV36" s="665"/>
      <c r="DW36" s="666">
        <v>11.4</v>
      </c>
      <c r="DX36" s="695"/>
      <c r="DY36" s="695"/>
      <c r="DZ36" s="695"/>
      <c r="EA36" s="695"/>
      <c r="EB36" s="695"/>
      <c r="EC36" s="697"/>
    </row>
    <row r="37" spans="2:133" ht="11.25" customHeight="1">
      <c r="B37" s="658" t="s">
        <v>338</v>
      </c>
      <c r="C37" s="659"/>
      <c r="D37" s="659"/>
      <c r="E37" s="659"/>
      <c r="F37" s="659"/>
      <c r="G37" s="659"/>
      <c r="H37" s="659"/>
      <c r="I37" s="659"/>
      <c r="J37" s="659"/>
      <c r="K37" s="659"/>
      <c r="L37" s="659"/>
      <c r="M37" s="659"/>
      <c r="N37" s="659"/>
      <c r="O37" s="659"/>
      <c r="P37" s="659"/>
      <c r="Q37" s="660"/>
      <c r="R37" s="661">
        <v>1371000</v>
      </c>
      <c r="S37" s="664"/>
      <c r="T37" s="664"/>
      <c r="U37" s="664"/>
      <c r="V37" s="664"/>
      <c r="W37" s="664"/>
      <c r="X37" s="664"/>
      <c r="Y37" s="665"/>
      <c r="Z37" s="723">
        <v>3.8</v>
      </c>
      <c r="AA37" s="723"/>
      <c r="AB37" s="723"/>
      <c r="AC37" s="723"/>
      <c r="AD37" s="724" t="s">
        <v>248</v>
      </c>
      <c r="AE37" s="724"/>
      <c r="AF37" s="724"/>
      <c r="AG37" s="724"/>
      <c r="AH37" s="724"/>
      <c r="AI37" s="724"/>
      <c r="AJ37" s="724"/>
      <c r="AK37" s="724"/>
      <c r="AL37" s="666" t="s">
        <v>147</v>
      </c>
      <c r="AM37" s="667"/>
      <c r="AN37" s="667"/>
      <c r="AO37" s="725"/>
      <c r="AQ37" s="698" t="s">
        <v>339</v>
      </c>
      <c r="AR37" s="699"/>
      <c r="AS37" s="699"/>
      <c r="AT37" s="699"/>
      <c r="AU37" s="699"/>
      <c r="AV37" s="699"/>
      <c r="AW37" s="699"/>
      <c r="AX37" s="699"/>
      <c r="AY37" s="700"/>
      <c r="AZ37" s="661">
        <v>34244</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13662</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1354582</v>
      </c>
      <c r="CS37" s="662"/>
      <c r="CT37" s="662"/>
      <c r="CU37" s="662"/>
      <c r="CV37" s="662"/>
      <c r="CW37" s="662"/>
      <c r="CX37" s="662"/>
      <c r="CY37" s="663"/>
      <c r="CZ37" s="666">
        <v>3.9</v>
      </c>
      <c r="DA37" s="695"/>
      <c r="DB37" s="695"/>
      <c r="DC37" s="696"/>
      <c r="DD37" s="669">
        <v>1332881</v>
      </c>
      <c r="DE37" s="662"/>
      <c r="DF37" s="662"/>
      <c r="DG37" s="662"/>
      <c r="DH37" s="662"/>
      <c r="DI37" s="662"/>
      <c r="DJ37" s="662"/>
      <c r="DK37" s="663"/>
      <c r="DL37" s="669">
        <v>1166503</v>
      </c>
      <c r="DM37" s="662"/>
      <c r="DN37" s="662"/>
      <c r="DO37" s="662"/>
      <c r="DP37" s="662"/>
      <c r="DQ37" s="662"/>
      <c r="DR37" s="662"/>
      <c r="DS37" s="662"/>
      <c r="DT37" s="662"/>
      <c r="DU37" s="662"/>
      <c r="DV37" s="663"/>
      <c r="DW37" s="666">
        <v>5.9</v>
      </c>
      <c r="DX37" s="695"/>
      <c r="DY37" s="695"/>
      <c r="DZ37" s="695"/>
      <c r="EA37" s="695"/>
      <c r="EB37" s="695"/>
      <c r="EC37" s="697"/>
    </row>
    <row r="38" spans="2:133" ht="11.25" customHeight="1">
      <c r="B38" s="673" t="s">
        <v>342</v>
      </c>
      <c r="C38" s="674"/>
      <c r="D38" s="674"/>
      <c r="E38" s="674"/>
      <c r="F38" s="674"/>
      <c r="G38" s="674"/>
      <c r="H38" s="674"/>
      <c r="I38" s="674"/>
      <c r="J38" s="674"/>
      <c r="K38" s="674"/>
      <c r="L38" s="674"/>
      <c r="M38" s="674"/>
      <c r="N38" s="674"/>
      <c r="O38" s="674"/>
      <c r="P38" s="674"/>
      <c r="Q38" s="675"/>
      <c r="R38" s="676">
        <v>36266674</v>
      </c>
      <c r="S38" s="713"/>
      <c r="T38" s="713"/>
      <c r="U38" s="713"/>
      <c r="V38" s="713"/>
      <c r="W38" s="713"/>
      <c r="X38" s="713"/>
      <c r="Y38" s="718"/>
      <c r="Z38" s="719">
        <v>100</v>
      </c>
      <c r="AA38" s="719"/>
      <c r="AB38" s="719"/>
      <c r="AC38" s="719"/>
      <c r="AD38" s="720">
        <v>18415336</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248</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22168</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3009681</v>
      </c>
      <c r="CS38" s="664"/>
      <c r="CT38" s="664"/>
      <c r="CU38" s="664"/>
      <c r="CV38" s="664"/>
      <c r="CW38" s="664"/>
      <c r="CX38" s="664"/>
      <c r="CY38" s="665"/>
      <c r="CZ38" s="666">
        <v>8.6999999999999993</v>
      </c>
      <c r="DA38" s="695"/>
      <c r="DB38" s="695"/>
      <c r="DC38" s="696"/>
      <c r="DD38" s="669">
        <v>2411546</v>
      </c>
      <c r="DE38" s="664"/>
      <c r="DF38" s="664"/>
      <c r="DG38" s="664"/>
      <c r="DH38" s="664"/>
      <c r="DI38" s="664"/>
      <c r="DJ38" s="664"/>
      <c r="DK38" s="665"/>
      <c r="DL38" s="669">
        <v>2242332</v>
      </c>
      <c r="DM38" s="664"/>
      <c r="DN38" s="664"/>
      <c r="DO38" s="664"/>
      <c r="DP38" s="664"/>
      <c r="DQ38" s="664"/>
      <c r="DR38" s="664"/>
      <c r="DS38" s="664"/>
      <c r="DT38" s="664"/>
      <c r="DU38" s="664"/>
      <c r="DV38" s="665"/>
      <c r="DW38" s="666">
        <v>11.3</v>
      </c>
      <c r="DX38" s="695"/>
      <c r="DY38" s="695"/>
      <c r="DZ38" s="695"/>
      <c r="EA38" s="695"/>
      <c r="EB38" s="695"/>
      <c r="EC38" s="697"/>
    </row>
    <row r="39" spans="2:133" ht="11.25" customHeight="1">
      <c r="AQ39" s="698" t="s">
        <v>346</v>
      </c>
      <c r="AR39" s="699"/>
      <c r="AS39" s="699"/>
      <c r="AT39" s="699"/>
      <c r="AU39" s="699"/>
      <c r="AV39" s="699"/>
      <c r="AW39" s="699"/>
      <c r="AX39" s="699"/>
      <c r="AY39" s="700"/>
      <c r="AZ39" s="661" t="s">
        <v>147</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89</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2268000</v>
      </c>
      <c r="CS39" s="662"/>
      <c r="CT39" s="662"/>
      <c r="CU39" s="662"/>
      <c r="CV39" s="662"/>
      <c r="CW39" s="662"/>
      <c r="CX39" s="662"/>
      <c r="CY39" s="663"/>
      <c r="CZ39" s="666">
        <v>6.6</v>
      </c>
      <c r="DA39" s="695"/>
      <c r="DB39" s="695"/>
      <c r="DC39" s="696"/>
      <c r="DD39" s="669">
        <v>2250246</v>
      </c>
      <c r="DE39" s="662"/>
      <c r="DF39" s="662"/>
      <c r="DG39" s="662"/>
      <c r="DH39" s="662"/>
      <c r="DI39" s="662"/>
      <c r="DJ39" s="662"/>
      <c r="DK39" s="663"/>
      <c r="DL39" s="669" t="s">
        <v>147</v>
      </c>
      <c r="DM39" s="662"/>
      <c r="DN39" s="662"/>
      <c r="DO39" s="662"/>
      <c r="DP39" s="662"/>
      <c r="DQ39" s="662"/>
      <c r="DR39" s="662"/>
      <c r="DS39" s="662"/>
      <c r="DT39" s="662"/>
      <c r="DU39" s="662"/>
      <c r="DV39" s="663"/>
      <c r="DW39" s="666" t="s">
        <v>147</v>
      </c>
      <c r="DX39" s="695"/>
      <c r="DY39" s="695"/>
      <c r="DZ39" s="695"/>
      <c r="EA39" s="695"/>
      <c r="EB39" s="695"/>
      <c r="EC39" s="697"/>
    </row>
    <row r="40" spans="2:133" ht="11.25" customHeight="1">
      <c r="AQ40" s="698" t="s">
        <v>350</v>
      </c>
      <c r="AR40" s="699"/>
      <c r="AS40" s="699"/>
      <c r="AT40" s="699"/>
      <c r="AU40" s="699"/>
      <c r="AV40" s="699"/>
      <c r="AW40" s="699"/>
      <c r="AX40" s="699"/>
      <c r="AY40" s="700"/>
      <c r="AZ40" s="661">
        <v>887786</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248</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335054</v>
      </c>
      <c r="CS40" s="664"/>
      <c r="CT40" s="664"/>
      <c r="CU40" s="664"/>
      <c r="CV40" s="664"/>
      <c r="CW40" s="664"/>
      <c r="CX40" s="664"/>
      <c r="CY40" s="665"/>
      <c r="CZ40" s="666">
        <v>1</v>
      </c>
      <c r="DA40" s="695"/>
      <c r="DB40" s="695"/>
      <c r="DC40" s="696"/>
      <c r="DD40" s="669">
        <v>34854</v>
      </c>
      <c r="DE40" s="664"/>
      <c r="DF40" s="664"/>
      <c r="DG40" s="664"/>
      <c r="DH40" s="664"/>
      <c r="DI40" s="664"/>
      <c r="DJ40" s="664"/>
      <c r="DK40" s="665"/>
      <c r="DL40" s="669" t="s">
        <v>147</v>
      </c>
      <c r="DM40" s="664"/>
      <c r="DN40" s="664"/>
      <c r="DO40" s="664"/>
      <c r="DP40" s="664"/>
      <c r="DQ40" s="664"/>
      <c r="DR40" s="664"/>
      <c r="DS40" s="664"/>
      <c r="DT40" s="664"/>
      <c r="DU40" s="664"/>
      <c r="DV40" s="665"/>
      <c r="DW40" s="666" t="s">
        <v>147</v>
      </c>
      <c r="DX40" s="695"/>
      <c r="DY40" s="695"/>
      <c r="DZ40" s="695"/>
      <c r="EA40" s="695"/>
      <c r="EB40" s="695"/>
      <c r="EC40" s="697"/>
    </row>
    <row r="41" spans="2:133" ht="11.25" customHeight="1">
      <c r="AQ41" s="710" t="s">
        <v>353</v>
      </c>
      <c r="AR41" s="711"/>
      <c r="AS41" s="711"/>
      <c r="AT41" s="711"/>
      <c r="AU41" s="711"/>
      <c r="AV41" s="711"/>
      <c r="AW41" s="711"/>
      <c r="AX41" s="711"/>
      <c r="AY41" s="712"/>
      <c r="AZ41" s="676">
        <v>2121895</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297</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147</v>
      </c>
      <c r="CS41" s="662"/>
      <c r="CT41" s="662"/>
      <c r="CU41" s="662"/>
      <c r="CV41" s="662"/>
      <c r="CW41" s="662"/>
      <c r="CX41" s="662"/>
      <c r="CY41" s="663"/>
      <c r="CZ41" s="666" t="s">
        <v>147</v>
      </c>
      <c r="DA41" s="695"/>
      <c r="DB41" s="695"/>
      <c r="DC41" s="696"/>
      <c r="DD41" s="669" t="s">
        <v>248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4584121</v>
      </c>
      <c r="CS42" s="664"/>
      <c r="CT42" s="664"/>
      <c r="CU42" s="664"/>
      <c r="CV42" s="664"/>
      <c r="CW42" s="664"/>
      <c r="CX42" s="664"/>
      <c r="CY42" s="665"/>
      <c r="CZ42" s="666">
        <v>13.3</v>
      </c>
      <c r="DA42" s="667"/>
      <c r="DB42" s="667"/>
      <c r="DC42" s="668"/>
      <c r="DD42" s="669">
        <v>1702524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107042</v>
      </c>
      <c r="CS43" s="662"/>
      <c r="CT43" s="662"/>
      <c r="CU43" s="662"/>
      <c r="CV43" s="662"/>
      <c r="CW43" s="662"/>
      <c r="CX43" s="662"/>
      <c r="CY43" s="663"/>
      <c r="CZ43" s="666">
        <v>0.3</v>
      </c>
      <c r="DA43" s="695"/>
      <c r="DB43" s="695"/>
      <c r="DC43" s="696"/>
      <c r="DD43" s="669">
        <v>107042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360</v>
      </c>
      <c r="CD44" s="689" t="s">
        <v>312</v>
      </c>
      <c r="CE44" s="690"/>
      <c r="CF44" s="658" t="s">
        <v>361</v>
      </c>
      <c r="CG44" s="659"/>
      <c r="CH44" s="659"/>
      <c r="CI44" s="659"/>
      <c r="CJ44" s="659"/>
      <c r="CK44" s="659"/>
      <c r="CL44" s="659"/>
      <c r="CM44" s="659"/>
      <c r="CN44" s="659"/>
      <c r="CO44" s="659"/>
      <c r="CP44" s="659"/>
      <c r="CQ44" s="660"/>
      <c r="CR44" s="661">
        <v>4546917</v>
      </c>
      <c r="CS44" s="664"/>
      <c r="CT44" s="664"/>
      <c r="CU44" s="664"/>
      <c r="CV44" s="664"/>
      <c r="CW44" s="664"/>
      <c r="CX44" s="664"/>
      <c r="CY44" s="665"/>
      <c r="CZ44" s="666">
        <v>13.2</v>
      </c>
      <c r="DA44" s="667"/>
      <c r="DB44" s="667"/>
      <c r="DC44" s="668"/>
      <c r="DD44" s="669">
        <v>1701427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362</v>
      </c>
      <c r="CG45" s="659"/>
      <c r="CH45" s="659"/>
      <c r="CI45" s="659"/>
      <c r="CJ45" s="659"/>
      <c r="CK45" s="659"/>
      <c r="CL45" s="659"/>
      <c r="CM45" s="659"/>
      <c r="CN45" s="659"/>
      <c r="CO45" s="659"/>
      <c r="CP45" s="659"/>
      <c r="CQ45" s="660"/>
      <c r="CR45" s="661">
        <v>2260176</v>
      </c>
      <c r="CS45" s="662"/>
      <c r="CT45" s="662"/>
      <c r="CU45" s="662"/>
      <c r="CV45" s="662"/>
      <c r="CW45" s="662"/>
      <c r="CX45" s="662"/>
      <c r="CY45" s="663"/>
      <c r="CZ45" s="666">
        <v>6.5</v>
      </c>
      <c r="DA45" s="695"/>
      <c r="DB45" s="695"/>
      <c r="DC45" s="696"/>
      <c r="DD45" s="669">
        <v>182852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363</v>
      </c>
      <c r="CG46" s="659"/>
      <c r="CH46" s="659"/>
      <c r="CI46" s="659"/>
      <c r="CJ46" s="659"/>
      <c r="CK46" s="659"/>
      <c r="CL46" s="659"/>
      <c r="CM46" s="659"/>
      <c r="CN46" s="659"/>
      <c r="CO46" s="659"/>
      <c r="CP46" s="659"/>
      <c r="CQ46" s="660"/>
      <c r="CR46" s="661">
        <v>1857749</v>
      </c>
      <c r="CS46" s="664"/>
      <c r="CT46" s="664"/>
      <c r="CU46" s="664"/>
      <c r="CV46" s="664"/>
      <c r="CW46" s="664"/>
      <c r="CX46" s="664"/>
      <c r="CY46" s="665"/>
      <c r="CZ46" s="666">
        <v>5.4</v>
      </c>
      <c r="DA46" s="667"/>
      <c r="DB46" s="667"/>
      <c r="DC46" s="668"/>
      <c r="DD46" s="669">
        <v>1475076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364</v>
      </c>
      <c r="CG47" s="659"/>
      <c r="CH47" s="659"/>
      <c r="CI47" s="659"/>
      <c r="CJ47" s="659"/>
      <c r="CK47" s="659"/>
      <c r="CL47" s="659"/>
      <c r="CM47" s="659"/>
      <c r="CN47" s="659"/>
      <c r="CO47" s="659"/>
      <c r="CP47" s="659"/>
      <c r="CQ47" s="660"/>
      <c r="CR47" s="661">
        <v>37204</v>
      </c>
      <c r="CS47" s="662"/>
      <c r="CT47" s="662"/>
      <c r="CU47" s="662"/>
      <c r="CV47" s="662"/>
      <c r="CW47" s="662"/>
      <c r="CX47" s="662"/>
      <c r="CY47" s="663"/>
      <c r="CZ47" s="666">
        <v>0.1</v>
      </c>
      <c r="DA47" s="695"/>
      <c r="DB47" s="695"/>
      <c r="DC47" s="696"/>
      <c r="DD47" s="669">
        <v>1097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365</v>
      </c>
      <c r="CG48" s="659"/>
      <c r="CH48" s="659"/>
      <c r="CI48" s="659"/>
      <c r="CJ48" s="659"/>
      <c r="CK48" s="659"/>
      <c r="CL48" s="659"/>
      <c r="CM48" s="659"/>
      <c r="CN48" s="659"/>
      <c r="CO48" s="659"/>
      <c r="CP48" s="659"/>
      <c r="CQ48" s="660"/>
      <c r="CR48" s="661" t="s">
        <v>147</v>
      </c>
      <c r="CS48" s="664"/>
      <c r="CT48" s="664"/>
      <c r="CU48" s="664"/>
      <c r="CV48" s="664"/>
      <c r="CW48" s="664"/>
      <c r="CX48" s="664"/>
      <c r="CY48" s="665"/>
      <c r="CZ48" s="666" t="s">
        <v>147</v>
      </c>
      <c r="DA48" s="667"/>
      <c r="DB48" s="667"/>
      <c r="DC48" s="668"/>
      <c r="DD48" s="669" t="s">
        <v>147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366</v>
      </c>
      <c r="CE49" s="674"/>
      <c r="CF49" s="674"/>
      <c r="CG49" s="674"/>
      <c r="CH49" s="674"/>
      <c r="CI49" s="674"/>
      <c r="CJ49" s="674"/>
      <c r="CK49" s="674"/>
      <c r="CL49" s="674"/>
      <c r="CM49" s="674"/>
      <c r="CN49" s="674"/>
      <c r="CO49" s="674"/>
      <c r="CP49" s="674"/>
      <c r="CQ49" s="675"/>
      <c r="CR49" s="676">
        <v>34532902</v>
      </c>
      <c r="CS49" s="677"/>
      <c r="CT49" s="677"/>
      <c r="CU49" s="677"/>
      <c r="CV49" s="677"/>
      <c r="CW49" s="677"/>
      <c r="CX49" s="677"/>
      <c r="CY49" s="678"/>
      <c r="CZ49" s="679">
        <v>100</v>
      </c>
      <c r="DA49" s="680"/>
      <c r="DB49" s="680"/>
      <c r="DC49" s="681"/>
      <c r="DD49" s="682">
        <v>22561595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Rz9etYf5Diubh02r6CqG7myohV2jqe/ic6NpSbLqqCbvhLHJca+H5FWDHUK6bmaVOuWu/4cYzE/AZT0gDxGtWg==" saltValue="DB5nU7FL+Pz++5yySh2s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389</v>
      </c>
      <c r="C7" s="1140"/>
      <c r="D7" s="1140"/>
      <c r="E7" s="1140"/>
      <c r="F7" s="1140"/>
      <c r="G7" s="1140"/>
      <c r="H7" s="1140"/>
      <c r="I7" s="1140"/>
      <c r="J7" s="1140"/>
      <c r="K7" s="1140"/>
      <c r="L7" s="1140"/>
      <c r="M7" s="1140"/>
      <c r="N7" s="1140"/>
      <c r="O7" s="1140"/>
      <c r="P7" s="1141"/>
      <c r="Q7" s="1193">
        <v>36275</v>
      </c>
      <c r="R7" s="1194"/>
      <c r="S7" s="1194"/>
      <c r="T7" s="1194"/>
      <c r="U7" s="1194"/>
      <c r="V7" s="1194">
        <v>34542</v>
      </c>
      <c r="W7" s="1194"/>
      <c r="X7" s="1194"/>
      <c r="Y7" s="1194"/>
      <c r="Z7" s="1194"/>
      <c r="AA7" s="1194">
        <v>1734</v>
      </c>
      <c r="AB7" s="1194"/>
      <c r="AC7" s="1194"/>
      <c r="AD7" s="1194"/>
      <c r="AE7" s="1195"/>
      <c r="AF7" s="1196">
        <v>1129</v>
      </c>
      <c r="AG7" s="1197"/>
      <c r="AH7" s="1197"/>
      <c r="AI7" s="1197"/>
      <c r="AJ7" s="1198"/>
      <c r="AK7" s="1180">
        <v>260</v>
      </c>
      <c r="AL7" s="1181"/>
      <c r="AM7" s="1181"/>
      <c r="AN7" s="1181"/>
      <c r="AO7" s="1181"/>
      <c r="AP7" s="1181">
        <v>28104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608</v>
      </c>
      <c r="BT7" s="1185"/>
      <c r="BU7" s="1185"/>
      <c r="BV7" s="1185"/>
      <c r="BW7" s="1185"/>
      <c r="BX7" s="1185"/>
      <c r="BY7" s="1185"/>
      <c r="BZ7" s="1185"/>
      <c r="CA7" s="1185"/>
      <c r="CB7" s="1185"/>
      <c r="CC7" s="1185"/>
      <c r="CD7" s="1185"/>
      <c r="CE7" s="1185"/>
      <c r="CF7" s="1185"/>
      <c r="CG7" s="1186"/>
      <c r="CH7" s="1177">
        <v>0</v>
      </c>
      <c r="CI7" s="1178"/>
      <c r="CJ7" s="1178"/>
      <c r="CK7" s="1178"/>
      <c r="CL7" s="1179"/>
      <c r="CM7" s="1177">
        <v>276</v>
      </c>
      <c r="CN7" s="1178"/>
      <c r="CO7" s="1178"/>
      <c r="CP7" s="1178"/>
      <c r="CQ7" s="1179"/>
      <c r="CR7" s="1177">
        <v>5</v>
      </c>
      <c r="CS7" s="1178"/>
      <c r="CT7" s="1178"/>
      <c r="CU7" s="1178"/>
      <c r="CV7" s="1179"/>
      <c r="CW7" s="1177" t="s">
        <v>609</v>
      </c>
      <c r="CX7" s="1178"/>
      <c r="CY7" s="1178"/>
      <c r="CZ7" s="1178"/>
      <c r="DA7" s="1179"/>
      <c r="DB7" s="1177" t="s">
        <v>609</v>
      </c>
      <c r="DC7" s="1178"/>
      <c r="DD7" s="1178"/>
      <c r="DE7" s="1178"/>
      <c r="DF7" s="1179"/>
      <c r="DG7" s="1177">
        <v>141</v>
      </c>
      <c r="DH7" s="1178"/>
      <c r="DI7" s="1178"/>
      <c r="DJ7" s="1178"/>
      <c r="DK7" s="1179"/>
      <c r="DL7" s="1177" t="s">
        <v>609</v>
      </c>
      <c r="DM7" s="1178"/>
      <c r="DN7" s="1178"/>
      <c r="DO7" s="1178"/>
      <c r="DP7" s="1179"/>
      <c r="DQ7" s="1177" t="s">
        <v>609</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391</v>
      </c>
      <c r="B23" s="1033" t="s">
        <v>392</v>
      </c>
      <c r="C23" s="1034"/>
      <c r="D23" s="1034"/>
      <c r="E23" s="1034"/>
      <c r="F23" s="1034"/>
      <c r="G23" s="1034"/>
      <c r="H23" s="1034"/>
      <c r="I23" s="1034"/>
      <c r="J23" s="1034"/>
      <c r="K23" s="1034"/>
      <c r="L23" s="1034"/>
      <c r="M23" s="1034"/>
      <c r="N23" s="1034"/>
      <c r="O23" s="1034"/>
      <c r="P23" s="1035"/>
      <c r="Q23" s="1157">
        <f>Q7</f>
        <v>36275</v>
      </c>
      <c r="R23" s="1158"/>
      <c r="S23" s="1158"/>
      <c r="T23" s="1158"/>
      <c r="U23" s="1158"/>
      <c r="V23" s="1157">
        <f>V7</f>
        <v>34542</v>
      </c>
      <c r="W23" s="1158"/>
      <c r="X23" s="1158"/>
      <c r="Y23" s="1158"/>
      <c r="Z23" s="1158"/>
      <c r="AA23" s="1158">
        <f>AA7</f>
        <v>1734</v>
      </c>
      <c r="AB23" s="1158"/>
      <c r="AC23" s="1158"/>
      <c r="AD23" s="1158"/>
      <c r="AE23" s="1159"/>
      <c r="AF23" s="1160">
        <v>1129</v>
      </c>
      <c r="AG23" s="1158"/>
      <c r="AH23" s="1158"/>
      <c r="AI23" s="1158"/>
      <c r="AJ23" s="1161"/>
      <c r="AK23" s="1162"/>
      <c r="AL23" s="1163"/>
      <c r="AM23" s="1163"/>
      <c r="AN23" s="1163"/>
      <c r="AO23" s="1163"/>
      <c r="AP23" s="1158">
        <f>AP7</f>
        <v>28104</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404</v>
      </c>
      <c r="C28" s="1140"/>
      <c r="D28" s="1140"/>
      <c r="E28" s="1140"/>
      <c r="F28" s="1140"/>
      <c r="G28" s="1140"/>
      <c r="H28" s="1140"/>
      <c r="I28" s="1140"/>
      <c r="J28" s="1140"/>
      <c r="K28" s="1140"/>
      <c r="L28" s="1140"/>
      <c r="M28" s="1140"/>
      <c r="N28" s="1140"/>
      <c r="O28" s="1140"/>
      <c r="P28" s="1141"/>
      <c r="Q28" s="1142">
        <v>10346</v>
      </c>
      <c r="R28" s="1143"/>
      <c r="S28" s="1143"/>
      <c r="T28" s="1143"/>
      <c r="U28" s="1143"/>
      <c r="V28" s="1143">
        <v>10161</v>
      </c>
      <c r="W28" s="1143"/>
      <c r="X28" s="1143"/>
      <c r="Y28" s="1143"/>
      <c r="Z28" s="1143"/>
      <c r="AA28" s="1143">
        <v>186</v>
      </c>
      <c r="AB28" s="1143"/>
      <c r="AC28" s="1143"/>
      <c r="AD28" s="1143"/>
      <c r="AE28" s="1144"/>
      <c r="AF28" s="1145">
        <v>186</v>
      </c>
      <c r="AG28" s="1143"/>
      <c r="AH28" s="1143"/>
      <c r="AI28" s="1143"/>
      <c r="AJ28" s="1146"/>
      <c r="AK28" s="1147">
        <v>888</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405</v>
      </c>
      <c r="C29" s="1127"/>
      <c r="D29" s="1127"/>
      <c r="E29" s="1127"/>
      <c r="F29" s="1127"/>
      <c r="G29" s="1127"/>
      <c r="H29" s="1127"/>
      <c r="I29" s="1127"/>
      <c r="J29" s="1127"/>
      <c r="K29" s="1127"/>
      <c r="L29" s="1127"/>
      <c r="M29" s="1127"/>
      <c r="N29" s="1127"/>
      <c r="O29" s="1127"/>
      <c r="P29" s="1128"/>
      <c r="Q29" s="1132">
        <v>1435</v>
      </c>
      <c r="R29" s="1133"/>
      <c r="S29" s="1133"/>
      <c r="T29" s="1133"/>
      <c r="U29" s="1133"/>
      <c r="V29" s="1133">
        <v>1363</v>
      </c>
      <c r="W29" s="1133"/>
      <c r="X29" s="1133"/>
      <c r="Y29" s="1133"/>
      <c r="Z29" s="1133"/>
      <c r="AA29" s="1133">
        <v>72</v>
      </c>
      <c r="AB29" s="1133"/>
      <c r="AC29" s="1133"/>
      <c r="AD29" s="1133"/>
      <c r="AE29" s="1134"/>
      <c r="AF29" s="1108">
        <v>72</v>
      </c>
      <c r="AG29" s="1109"/>
      <c r="AH29" s="1109"/>
      <c r="AI29" s="1109"/>
      <c r="AJ29" s="1110"/>
      <c r="AK29" s="1069">
        <v>254</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406</v>
      </c>
      <c r="C30" s="1127"/>
      <c r="D30" s="1127"/>
      <c r="E30" s="1127"/>
      <c r="F30" s="1127"/>
      <c r="G30" s="1127"/>
      <c r="H30" s="1127"/>
      <c r="I30" s="1127"/>
      <c r="J30" s="1127"/>
      <c r="K30" s="1127"/>
      <c r="L30" s="1127"/>
      <c r="M30" s="1127"/>
      <c r="N30" s="1127"/>
      <c r="O30" s="1127"/>
      <c r="P30" s="1128"/>
      <c r="Q30" s="1132">
        <v>6672</v>
      </c>
      <c r="R30" s="1133"/>
      <c r="S30" s="1133"/>
      <c r="T30" s="1133"/>
      <c r="U30" s="1133"/>
      <c r="V30" s="1133">
        <v>6464</v>
      </c>
      <c r="W30" s="1133"/>
      <c r="X30" s="1133"/>
      <c r="Y30" s="1133"/>
      <c r="Z30" s="1133"/>
      <c r="AA30" s="1133">
        <v>207</v>
      </c>
      <c r="AB30" s="1133"/>
      <c r="AC30" s="1133"/>
      <c r="AD30" s="1133"/>
      <c r="AE30" s="1134"/>
      <c r="AF30" s="1108">
        <v>207</v>
      </c>
      <c r="AG30" s="1109"/>
      <c r="AH30" s="1109"/>
      <c r="AI30" s="1109"/>
      <c r="AJ30" s="1110"/>
      <c r="AK30" s="1069">
        <v>956</v>
      </c>
      <c r="AL30" s="1060"/>
      <c r="AM30" s="1060"/>
      <c r="AN30" s="1060"/>
      <c r="AO30" s="1060"/>
      <c r="AP30" s="1060" t="s">
        <v>583</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407</v>
      </c>
      <c r="C31" s="1127"/>
      <c r="D31" s="1127"/>
      <c r="E31" s="1127"/>
      <c r="F31" s="1127"/>
      <c r="G31" s="1127"/>
      <c r="H31" s="1127"/>
      <c r="I31" s="1127"/>
      <c r="J31" s="1127"/>
      <c r="K31" s="1127"/>
      <c r="L31" s="1127"/>
      <c r="M31" s="1127"/>
      <c r="N31" s="1127"/>
      <c r="O31" s="1127"/>
      <c r="P31" s="1128"/>
      <c r="Q31" s="1132">
        <v>2134</v>
      </c>
      <c r="R31" s="1133"/>
      <c r="S31" s="1133"/>
      <c r="T31" s="1133"/>
      <c r="U31" s="1133"/>
      <c r="V31" s="1133">
        <v>1785</v>
      </c>
      <c r="W31" s="1133"/>
      <c r="X31" s="1133"/>
      <c r="Y31" s="1133"/>
      <c r="Z31" s="1133"/>
      <c r="AA31" s="1133">
        <v>349</v>
      </c>
      <c r="AB31" s="1133"/>
      <c r="AC31" s="1133"/>
      <c r="AD31" s="1133"/>
      <c r="AE31" s="1134"/>
      <c r="AF31" s="1108">
        <v>816</v>
      </c>
      <c r="AG31" s="1109"/>
      <c r="AH31" s="1109"/>
      <c r="AI31" s="1109"/>
      <c r="AJ31" s="1110"/>
      <c r="AK31" s="1069">
        <v>371</v>
      </c>
      <c r="AL31" s="1060"/>
      <c r="AM31" s="1060"/>
      <c r="AN31" s="1060"/>
      <c r="AO31" s="1060"/>
      <c r="AP31" s="1060">
        <v>11846</v>
      </c>
      <c r="AQ31" s="1060"/>
      <c r="AR31" s="1060"/>
      <c r="AS31" s="1060"/>
      <c r="AT31" s="1060"/>
      <c r="AU31" s="1060">
        <v>2961</v>
      </c>
      <c r="AV31" s="1060"/>
      <c r="AW31" s="1060"/>
      <c r="AX31" s="1060"/>
      <c r="AY31" s="1060"/>
      <c r="AZ31" s="1131" t="s">
        <v>581</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391</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1281</v>
      </c>
      <c r="AG63" s="1048"/>
      <c r="AH63" s="1048"/>
      <c r="AI63" s="1048"/>
      <c r="AJ63" s="1119"/>
      <c r="AK63" s="1120"/>
      <c r="AL63" s="1052"/>
      <c r="AM63" s="1052"/>
      <c r="AN63" s="1052"/>
      <c r="AO63" s="1052"/>
      <c r="AP63" s="1048">
        <f>SUM(AP28:AT31)</f>
        <v>11846</v>
      </c>
      <c r="AQ63" s="1048"/>
      <c r="AR63" s="1048"/>
      <c r="AS63" s="1048"/>
      <c r="AT63" s="1048"/>
      <c r="AU63" s="1048">
        <f>SUM(AU28:AY31)</f>
        <v>2961</v>
      </c>
      <c r="AV63" s="1048"/>
      <c r="AW63" s="1048"/>
      <c r="AX63" s="1048"/>
      <c r="AY63" s="1048"/>
      <c r="AZ63" s="1114"/>
      <c r="BA63" s="1114"/>
      <c r="BB63" s="1114"/>
      <c r="BC63" s="1114"/>
      <c r="BD63" s="1114"/>
      <c r="BE63" s="1049"/>
      <c r="BF63" s="1049"/>
      <c r="BG63" s="1049"/>
      <c r="BH63" s="1049"/>
      <c r="BI63" s="1050"/>
      <c r="BJ63" s="1115" t="s">
        <v>393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397</v>
      </c>
      <c r="W66" s="1091"/>
      <c r="X66" s="1091"/>
      <c r="Y66" s="1091"/>
      <c r="Z66" s="1092"/>
      <c r="AA66" s="1090" t="s">
        <v>414</v>
      </c>
      <c r="AB66" s="1091"/>
      <c r="AC66" s="1091"/>
      <c r="AD66" s="1091"/>
      <c r="AE66" s="1092"/>
      <c r="AF66" s="1096" t="s">
        <v>399</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584</v>
      </c>
      <c r="C68" s="1075"/>
      <c r="D68" s="1075"/>
      <c r="E68" s="1075"/>
      <c r="F68" s="1075"/>
      <c r="G68" s="1075"/>
      <c r="H68" s="1075"/>
      <c r="I68" s="1075"/>
      <c r="J68" s="1075"/>
      <c r="K68" s="1075"/>
      <c r="L68" s="1075"/>
      <c r="M68" s="1075"/>
      <c r="N68" s="1075"/>
      <c r="O68" s="1075"/>
      <c r="P68" s="1076"/>
      <c r="Q68" s="1077">
        <v>102</v>
      </c>
      <c r="R68" s="1071"/>
      <c r="S68" s="1071"/>
      <c r="T68" s="1071"/>
      <c r="U68" s="1071"/>
      <c r="V68" s="1071">
        <v>101</v>
      </c>
      <c r="W68" s="1071"/>
      <c r="X68" s="1071"/>
      <c r="Y68" s="1071"/>
      <c r="Z68" s="1071"/>
      <c r="AA68" s="1071">
        <v>1</v>
      </c>
      <c r="AB68" s="1071"/>
      <c r="AC68" s="1071"/>
      <c r="AD68" s="1071"/>
      <c r="AE68" s="1071"/>
      <c r="AF68" s="1071">
        <v>1</v>
      </c>
      <c r="AG68" s="1071"/>
      <c r="AH68" s="1071"/>
      <c r="AI68" s="1071"/>
      <c r="AJ68" s="1071"/>
      <c r="AK68" s="1071" t="s">
        <v>605</v>
      </c>
      <c r="AL68" s="1071"/>
      <c r="AM68" s="1071"/>
      <c r="AN68" s="1071"/>
      <c r="AO68" s="1071"/>
      <c r="AP68" s="1071" t="s">
        <v>605</v>
      </c>
      <c r="AQ68" s="1071"/>
      <c r="AR68" s="1071"/>
      <c r="AS68" s="1071"/>
      <c r="AT68" s="1071"/>
      <c r="AU68" s="1071" t="s">
        <v>605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585</v>
      </c>
      <c r="C69" s="1064"/>
      <c r="D69" s="1064"/>
      <c r="E69" s="1064"/>
      <c r="F69" s="1064"/>
      <c r="G69" s="1064"/>
      <c r="H69" s="1064"/>
      <c r="I69" s="1064"/>
      <c r="J69" s="1064"/>
      <c r="K69" s="1064"/>
      <c r="L69" s="1064"/>
      <c r="M69" s="1064"/>
      <c r="N69" s="1064"/>
      <c r="O69" s="1064"/>
      <c r="P69" s="1065"/>
      <c r="Q69" s="1066">
        <v>41</v>
      </c>
      <c r="R69" s="1060"/>
      <c r="S69" s="1060"/>
      <c r="T69" s="1060"/>
      <c r="U69" s="1060"/>
      <c r="V69" s="1060">
        <v>38</v>
      </c>
      <c r="W69" s="1060"/>
      <c r="X69" s="1060"/>
      <c r="Y69" s="1060"/>
      <c r="Z69" s="1060"/>
      <c r="AA69" s="1060">
        <v>2</v>
      </c>
      <c r="AB69" s="1060"/>
      <c r="AC69" s="1060"/>
      <c r="AD69" s="1060"/>
      <c r="AE69" s="1060"/>
      <c r="AF69" s="1060">
        <v>2</v>
      </c>
      <c r="AG69" s="1060"/>
      <c r="AH69" s="1060"/>
      <c r="AI69" s="1060"/>
      <c r="AJ69" s="1060"/>
      <c r="AK69" s="1060" t="s">
        <v>606</v>
      </c>
      <c r="AL69" s="1060"/>
      <c r="AM69" s="1060"/>
      <c r="AN69" s="1060"/>
      <c r="AO69" s="1060"/>
      <c r="AP69" s="1060">
        <v>23</v>
      </c>
      <c r="AQ69" s="1060"/>
      <c r="AR69" s="1060"/>
      <c r="AS69" s="1060"/>
      <c r="AT69" s="1060"/>
      <c r="AU69" s="1060">
        <v>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586</v>
      </c>
      <c r="C70" s="1064"/>
      <c r="D70" s="1064"/>
      <c r="E70" s="1064"/>
      <c r="F70" s="1064"/>
      <c r="G70" s="1064"/>
      <c r="H70" s="1064"/>
      <c r="I70" s="1064"/>
      <c r="J70" s="1064"/>
      <c r="K70" s="1064"/>
      <c r="L70" s="1064"/>
      <c r="M70" s="1064"/>
      <c r="N70" s="1064"/>
      <c r="O70" s="1064"/>
      <c r="P70" s="1065"/>
      <c r="Q70" s="1066">
        <v>1</v>
      </c>
      <c r="R70" s="1060"/>
      <c r="S70" s="1060"/>
      <c r="T70" s="1060"/>
      <c r="U70" s="1060"/>
      <c r="V70" s="1060">
        <v>1</v>
      </c>
      <c r="W70" s="1060"/>
      <c r="X70" s="1060"/>
      <c r="Y70" s="1060"/>
      <c r="Z70" s="1060"/>
      <c r="AA70" s="1060">
        <v>1</v>
      </c>
      <c r="AB70" s="1060"/>
      <c r="AC70" s="1060"/>
      <c r="AD70" s="1060"/>
      <c r="AE70" s="1060"/>
      <c r="AF70" s="1060">
        <v>1</v>
      </c>
      <c r="AG70" s="1060"/>
      <c r="AH70" s="1060"/>
      <c r="AI70" s="1060"/>
      <c r="AJ70" s="1060"/>
      <c r="AK70" s="1060" t="s">
        <v>605</v>
      </c>
      <c r="AL70" s="1060"/>
      <c r="AM70" s="1060"/>
      <c r="AN70" s="1060"/>
      <c r="AO70" s="1060"/>
      <c r="AP70" s="1060" t="s">
        <v>605</v>
      </c>
      <c r="AQ70" s="1060"/>
      <c r="AR70" s="1060"/>
      <c r="AS70" s="1060"/>
      <c r="AT70" s="1060"/>
      <c r="AU70" s="1060" t="s">
        <v>606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587</v>
      </c>
      <c r="C71" s="1064"/>
      <c r="D71" s="1064"/>
      <c r="E71" s="1064"/>
      <c r="F71" s="1064"/>
      <c r="G71" s="1064"/>
      <c r="H71" s="1064"/>
      <c r="I71" s="1064"/>
      <c r="J71" s="1064"/>
      <c r="K71" s="1064"/>
      <c r="L71" s="1064"/>
      <c r="M71" s="1064"/>
      <c r="N71" s="1064"/>
      <c r="O71" s="1064"/>
      <c r="P71" s="1065"/>
      <c r="Q71" s="1066">
        <v>2736</v>
      </c>
      <c r="R71" s="1060"/>
      <c r="S71" s="1060"/>
      <c r="T71" s="1060"/>
      <c r="U71" s="1060"/>
      <c r="V71" s="1060">
        <v>2711</v>
      </c>
      <c r="W71" s="1060"/>
      <c r="X71" s="1060"/>
      <c r="Y71" s="1060"/>
      <c r="Z71" s="1060"/>
      <c r="AA71" s="1060">
        <v>25</v>
      </c>
      <c r="AB71" s="1060"/>
      <c r="AC71" s="1060"/>
      <c r="AD71" s="1060"/>
      <c r="AE71" s="1060"/>
      <c r="AF71" s="1060">
        <v>25</v>
      </c>
      <c r="AG71" s="1060"/>
      <c r="AH71" s="1060"/>
      <c r="AI71" s="1060"/>
      <c r="AJ71" s="1060"/>
      <c r="AK71" s="1060">
        <v>100</v>
      </c>
      <c r="AL71" s="1060"/>
      <c r="AM71" s="1060"/>
      <c r="AN71" s="1060"/>
      <c r="AO71" s="1060"/>
      <c r="AP71" s="1060">
        <v>1080</v>
      </c>
      <c r="AQ71" s="1060"/>
      <c r="AR71" s="1060"/>
      <c r="AS71" s="1060"/>
      <c r="AT71" s="1060"/>
      <c r="AU71" s="1060">
        <v>404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588</v>
      </c>
      <c r="C72" s="1064"/>
      <c r="D72" s="1064"/>
      <c r="E72" s="1064"/>
      <c r="F72" s="1064"/>
      <c r="G72" s="1064"/>
      <c r="H72" s="1064"/>
      <c r="I72" s="1064"/>
      <c r="J72" s="1064"/>
      <c r="K72" s="1064"/>
      <c r="L72" s="1064"/>
      <c r="M72" s="1064"/>
      <c r="N72" s="1064"/>
      <c r="O72" s="1064"/>
      <c r="P72" s="1065"/>
      <c r="Q72" s="1066">
        <v>291</v>
      </c>
      <c r="R72" s="1060"/>
      <c r="S72" s="1060"/>
      <c r="T72" s="1060"/>
      <c r="U72" s="1060"/>
      <c r="V72" s="1060">
        <v>277</v>
      </c>
      <c r="W72" s="1060"/>
      <c r="X72" s="1060"/>
      <c r="Y72" s="1060"/>
      <c r="Z72" s="1060"/>
      <c r="AA72" s="1060">
        <v>13</v>
      </c>
      <c r="AB72" s="1060"/>
      <c r="AC72" s="1060"/>
      <c r="AD72" s="1060"/>
      <c r="AE72" s="1060"/>
      <c r="AF72" s="1060">
        <v>13</v>
      </c>
      <c r="AG72" s="1060"/>
      <c r="AH72" s="1060"/>
      <c r="AI72" s="1060"/>
      <c r="AJ72" s="1060"/>
      <c r="AK72" s="1060">
        <v>90</v>
      </c>
      <c r="AL72" s="1060"/>
      <c r="AM72" s="1060"/>
      <c r="AN72" s="1060"/>
      <c r="AO72" s="1060"/>
      <c r="AP72" s="1060" t="s">
        <v>605</v>
      </c>
      <c r="AQ72" s="1060"/>
      <c r="AR72" s="1060"/>
      <c r="AS72" s="1060"/>
      <c r="AT72" s="1060"/>
      <c r="AU72" s="1060" t="s">
        <v>605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589</v>
      </c>
      <c r="C73" s="1064"/>
      <c r="D73" s="1064"/>
      <c r="E73" s="1064"/>
      <c r="F73" s="1064"/>
      <c r="G73" s="1064"/>
      <c r="H73" s="1064"/>
      <c r="I73" s="1064"/>
      <c r="J73" s="1064"/>
      <c r="K73" s="1064"/>
      <c r="L73" s="1064"/>
      <c r="M73" s="1064"/>
      <c r="N73" s="1064"/>
      <c r="O73" s="1064"/>
      <c r="P73" s="1065"/>
      <c r="Q73" s="1066">
        <v>66</v>
      </c>
      <c r="R73" s="1060"/>
      <c r="S73" s="1060"/>
      <c r="T73" s="1060"/>
      <c r="U73" s="1060"/>
      <c r="V73" s="1060">
        <v>66</v>
      </c>
      <c r="W73" s="1060"/>
      <c r="X73" s="1060"/>
      <c r="Y73" s="1060"/>
      <c r="Z73" s="1060"/>
      <c r="AA73" s="1060" t="s">
        <v>605</v>
      </c>
      <c r="AB73" s="1060"/>
      <c r="AC73" s="1060"/>
      <c r="AD73" s="1060"/>
      <c r="AE73" s="1060"/>
      <c r="AF73" s="1060" t="s">
        <v>605</v>
      </c>
      <c r="AG73" s="1060"/>
      <c r="AH73" s="1060"/>
      <c r="AI73" s="1060"/>
      <c r="AJ73" s="1060"/>
      <c r="AK73" s="1060" t="s">
        <v>605</v>
      </c>
      <c r="AL73" s="1060"/>
      <c r="AM73" s="1060"/>
      <c r="AN73" s="1060"/>
      <c r="AO73" s="1060"/>
      <c r="AP73" s="1060" t="s">
        <v>605</v>
      </c>
      <c r="AQ73" s="1060"/>
      <c r="AR73" s="1060"/>
      <c r="AS73" s="1060"/>
      <c r="AT73" s="1060"/>
      <c r="AU73" s="1060" t="s">
        <v>605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590</v>
      </c>
      <c r="C74" s="1064"/>
      <c r="D74" s="1064"/>
      <c r="E74" s="1064"/>
      <c r="F74" s="1064"/>
      <c r="G74" s="1064"/>
      <c r="H74" s="1064"/>
      <c r="I74" s="1064"/>
      <c r="J74" s="1064"/>
      <c r="K74" s="1064"/>
      <c r="L74" s="1064"/>
      <c r="M74" s="1064"/>
      <c r="N74" s="1064"/>
      <c r="O74" s="1064"/>
      <c r="P74" s="1065"/>
      <c r="Q74" s="1066">
        <v>597</v>
      </c>
      <c r="R74" s="1060"/>
      <c r="S74" s="1060"/>
      <c r="T74" s="1060"/>
      <c r="U74" s="1060"/>
      <c r="V74" s="1060">
        <v>531</v>
      </c>
      <c r="W74" s="1060"/>
      <c r="X74" s="1060"/>
      <c r="Y74" s="1060"/>
      <c r="Z74" s="1060"/>
      <c r="AA74" s="1060">
        <v>66</v>
      </c>
      <c r="AB74" s="1060"/>
      <c r="AC74" s="1060"/>
      <c r="AD74" s="1060"/>
      <c r="AE74" s="1060"/>
      <c r="AF74" s="1060">
        <v>66</v>
      </c>
      <c r="AG74" s="1060"/>
      <c r="AH74" s="1060"/>
      <c r="AI74" s="1060"/>
      <c r="AJ74" s="1060"/>
      <c r="AK74" s="1060" t="s">
        <v>606</v>
      </c>
      <c r="AL74" s="1060"/>
      <c r="AM74" s="1060"/>
      <c r="AN74" s="1060"/>
      <c r="AO74" s="1060"/>
      <c r="AP74" s="1060" t="s">
        <v>605</v>
      </c>
      <c r="AQ74" s="1060"/>
      <c r="AR74" s="1060"/>
      <c r="AS74" s="1060"/>
      <c r="AT74" s="1060"/>
      <c r="AU74" s="1060" t="s">
        <v>605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591</v>
      </c>
      <c r="C75" s="1064"/>
      <c r="D75" s="1064"/>
      <c r="E75" s="1064"/>
      <c r="F75" s="1064"/>
      <c r="G75" s="1064"/>
      <c r="H75" s="1064"/>
      <c r="I75" s="1064"/>
      <c r="J75" s="1064"/>
      <c r="K75" s="1064"/>
      <c r="L75" s="1064"/>
      <c r="M75" s="1064"/>
      <c r="N75" s="1064"/>
      <c r="O75" s="1064"/>
      <c r="P75" s="1065"/>
      <c r="Q75" s="1067">
        <v>303</v>
      </c>
      <c r="R75" s="1068"/>
      <c r="S75" s="1068"/>
      <c r="T75" s="1068"/>
      <c r="U75" s="1069"/>
      <c r="V75" s="1070">
        <v>279</v>
      </c>
      <c r="W75" s="1068"/>
      <c r="X75" s="1068"/>
      <c r="Y75" s="1068"/>
      <c r="Z75" s="1069"/>
      <c r="AA75" s="1070">
        <v>24</v>
      </c>
      <c r="AB75" s="1068"/>
      <c r="AC75" s="1068"/>
      <c r="AD75" s="1068"/>
      <c r="AE75" s="1069"/>
      <c r="AF75" s="1070">
        <v>24</v>
      </c>
      <c r="AG75" s="1068"/>
      <c r="AH75" s="1068"/>
      <c r="AI75" s="1068"/>
      <c r="AJ75" s="1069"/>
      <c r="AK75" s="1070" t="s">
        <v>605</v>
      </c>
      <c r="AL75" s="1068"/>
      <c r="AM75" s="1068"/>
      <c r="AN75" s="1068"/>
      <c r="AO75" s="1069"/>
      <c r="AP75" s="1070" t="s">
        <v>605</v>
      </c>
      <c r="AQ75" s="1068"/>
      <c r="AR75" s="1068"/>
      <c r="AS75" s="1068"/>
      <c r="AT75" s="1069"/>
      <c r="AU75" s="1070" t="s">
        <v>605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592</v>
      </c>
      <c r="C76" s="1064"/>
      <c r="D76" s="1064"/>
      <c r="E76" s="1064"/>
      <c r="F76" s="1064"/>
      <c r="G76" s="1064"/>
      <c r="H76" s="1064"/>
      <c r="I76" s="1064"/>
      <c r="J76" s="1064"/>
      <c r="K76" s="1064"/>
      <c r="L76" s="1064"/>
      <c r="M76" s="1064"/>
      <c r="N76" s="1064"/>
      <c r="O76" s="1064"/>
      <c r="P76" s="1065"/>
      <c r="Q76" s="1067">
        <v>199</v>
      </c>
      <c r="R76" s="1068"/>
      <c r="S76" s="1068"/>
      <c r="T76" s="1068"/>
      <c r="U76" s="1069"/>
      <c r="V76" s="1070">
        <v>176</v>
      </c>
      <c r="W76" s="1068"/>
      <c r="X76" s="1068"/>
      <c r="Y76" s="1068"/>
      <c r="Z76" s="1069"/>
      <c r="AA76" s="1070">
        <v>22</v>
      </c>
      <c r="AB76" s="1068"/>
      <c r="AC76" s="1068"/>
      <c r="AD76" s="1068"/>
      <c r="AE76" s="1069"/>
      <c r="AF76" s="1070">
        <v>22</v>
      </c>
      <c r="AG76" s="1068"/>
      <c r="AH76" s="1068"/>
      <c r="AI76" s="1068"/>
      <c r="AJ76" s="1069"/>
      <c r="AK76" s="1070">
        <v>49</v>
      </c>
      <c r="AL76" s="1068"/>
      <c r="AM76" s="1068"/>
      <c r="AN76" s="1068"/>
      <c r="AO76" s="1069"/>
      <c r="AP76" s="1070" t="s">
        <v>605</v>
      </c>
      <c r="AQ76" s="1068"/>
      <c r="AR76" s="1068"/>
      <c r="AS76" s="1068"/>
      <c r="AT76" s="1069"/>
      <c r="AU76" s="1070" t="s">
        <v>605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593</v>
      </c>
      <c r="C77" s="1064"/>
      <c r="D77" s="1064"/>
      <c r="E77" s="1064"/>
      <c r="F77" s="1064"/>
      <c r="G77" s="1064"/>
      <c r="H77" s="1064"/>
      <c r="I77" s="1064"/>
      <c r="J77" s="1064"/>
      <c r="K77" s="1064"/>
      <c r="L77" s="1064"/>
      <c r="M77" s="1064"/>
      <c r="N77" s="1064"/>
      <c r="O77" s="1064"/>
      <c r="P77" s="1065"/>
      <c r="Q77" s="1067">
        <v>28</v>
      </c>
      <c r="R77" s="1068"/>
      <c r="S77" s="1068"/>
      <c r="T77" s="1068"/>
      <c r="U77" s="1069"/>
      <c r="V77" s="1070">
        <v>28</v>
      </c>
      <c r="W77" s="1068"/>
      <c r="X77" s="1068"/>
      <c r="Y77" s="1068"/>
      <c r="Z77" s="1069"/>
      <c r="AA77" s="1070" t="s">
        <v>605</v>
      </c>
      <c r="AB77" s="1068"/>
      <c r="AC77" s="1068"/>
      <c r="AD77" s="1068"/>
      <c r="AE77" s="1069"/>
      <c r="AF77" s="1070" t="s">
        <v>605</v>
      </c>
      <c r="AG77" s="1068"/>
      <c r="AH77" s="1068"/>
      <c r="AI77" s="1068"/>
      <c r="AJ77" s="1069"/>
      <c r="AK77" s="1070">
        <v>26</v>
      </c>
      <c r="AL77" s="1068"/>
      <c r="AM77" s="1068"/>
      <c r="AN77" s="1068"/>
      <c r="AO77" s="1069"/>
      <c r="AP77" s="1070" t="s">
        <v>605</v>
      </c>
      <c r="AQ77" s="1068"/>
      <c r="AR77" s="1068"/>
      <c r="AS77" s="1068"/>
      <c r="AT77" s="1069"/>
      <c r="AU77" s="1070" t="s">
        <v>605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594</v>
      </c>
      <c r="C78" s="1064"/>
      <c r="D78" s="1064"/>
      <c r="E78" s="1064"/>
      <c r="F78" s="1064"/>
      <c r="G78" s="1064"/>
      <c r="H78" s="1064"/>
      <c r="I78" s="1064"/>
      <c r="J78" s="1064"/>
      <c r="K78" s="1064"/>
      <c r="L78" s="1064"/>
      <c r="M78" s="1064"/>
      <c r="N78" s="1064"/>
      <c r="O78" s="1064"/>
      <c r="P78" s="1065"/>
      <c r="Q78" s="1066">
        <v>3688</v>
      </c>
      <c r="R78" s="1060"/>
      <c r="S78" s="1060"/>
      <c r="T78" s="1060"/>
      <c r="U78" s="1060"/>
      <c r="V78" s="1060">
        <v>3688</v>
      </c>
      <c r="W78" s="1060"/>
      <c r="X78" s="1060"/>
      <c r="Y78" s="1060"/>
      <c r="Z78" s="1060"/>
      <c r="AA78" s="1060" t="s">
        <v>606</v>
      </c>
      <c r="AB78" s="1060"/>
      <c r="AC78" s="1060"/>
      <c r="AD78" s="1060"/>
      <c r="AE78" s="1060"/>
      <c r="AF78" s="1060" t="s">
        <v>605</v>
      </c>
      <c r="AG78" s="1060"/>
      <c r="AH78" s="1060"/>
      <c r="AI78" s="1060"/>
      <c r="AJ78" s="1060"/>
      <c r="AK78" s="1060" t="s">
        <v>605</v>
      </c>
      <c r="AL78" s="1060"/>
      <c r="AM78" s="1060"/>
      <c r="AN78" s="1060"/>
      <c r="AO78" s="1060"/>
      <c r="AP78" s="1060" t="s">
        <v>605</v>
      </c>
      <c r="AQ78" s="1060"/>
      <c r="AR78" s="1060"/>
      <c r="AS78" s="1060"/>
      <c r="AT78" s="1060"/>
      <c r="AU78" s="1060" t="s">
        <v>606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595</v>
      </c>
      <c r="C79" s="1064"/>
      <c r="D79" s="1064"/>
      <c r="E79" s="1064"/>
      <c r="F79" s="1064"/>
      <c r="G79" s="1064"/>
      <c r="H79" s="1064"/>
      <c r="I79" s="1064"/>
      <c r="J79" s="1064"/>
      <c r="K79" s="1064"/>
      <c r="L79" s="1064"/>
      <c r="M79" s="1064"/>
      <c r="N79" s="1064"/>
      <c r="O79" s="1064"/>
      <c r="P79" s="1065"/>
      <c r="Q79" s="1066">
        <v>3211</v>
      </c>
      <c r="R79" s="1060"/>
      <c r="S79" s="1060"/>
      <c r="T79" s="1060"/>
      <c r="U79" s="1060"/>
      <c r="V79" s="1060">
        <v>3081</v>
      </c>
      <c r="W79" s="1060"/>
      <c r="X79" s="1060"/>
      <c r="Y79" s="1060"/>
      <c r="Z79" s="1060"/>
      <c r="AA79" s="1060">
        <v>130</v>
      </c>
      <c r="AB79" s="1060"/>
      <c r="AC79" s="1060"/>
      <c r="AD79" s="1060"/>
      <c r="AE79" s="1060"/>
      <c r="AF79" s="1060">
        <v>130</v>
      </c>
      <c r="AG79" s="1060"/>
      <c r="AH79" s="1060"/>
      <c r="AI79" s="1060"/>
      <c r="AJ79" s="1060"/>
      <c r="AK79" s="1060">
        <v>1046</v>
      </c>
      <c r="AL79" s="1060"/>
      <c r="AM79" s="1060"/>
      <c r="AN79" s="1060"/>
      <c r="AO79" s="1060"/>
      <c r="AP79" s="1060">
        <v>14538</v>
      </c>
      <c r="AQ79" s="1060"/>
      <c r="AR79" s="1060"/>
      <c r="AS79" s="1060"/>
      <c r="AT79" s="1060"/>
      <c r="AU79" s="1060">
        <v>3300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596</v>
      </c>
      <c r="C80" s="1064"/>
      <c r="D80" s="1064"/>
      <c r="E80" s="1064"/>
      <c r="F80" s="1064"/>
      <c r="G80" s="1064"/>
      <c r="H80" s="1064"/>
      <c r="I80" s="1064"/>
      <c r="J80" s="1064"/>
      <c r="K80" s="1064"/>
      <c r="L80" s="1064"/>
      <c r="M80" s="1064"/>
      <c r="N80" s="1064"/>
      <c r="O80" s="1064"/>
      <c r="P80" s="1065"/>
      <c r="Q80" s="1066">
        <v>244</v>
      </c>
      <c r="R80" s="1060"/>
      <c r="S80" s="1060"/>
      <c r="T80" s="1060"/>
      <c r="U80" s="1060"/>
      <c r="V80" s="1060">
        <v>231</v>
      </c>
      <c r="W80" s="1060"/>
      <c r="X80" s="1060"/>
      <c r="Y80" s="1060"/>
      <c r="Z80" s="1060"/>
      <c r="AA80" s="1060">
        <v>13</v>
      </c>
      <c r="AB80" s="1060"/>
      <c r="AC80" s="1060"/>
      <c r="AD80" s="1060"/>
      <c r="AE80" s="1060"/>
      <c r="AF80" s="1060">
        <v>13</v>
      </c>
      <c r="AG80" s="1060"/>
      <c r="AH80" s="1060"/>
      <c r="AI80" s="1060"/>
      <c r="AJ80" s="1060"/>
      <c r="AK80" s="1060">
        <v>36</v>
      </c>
      <c r="AL80" s="1060"/>
      <c r="AM80" s="1060"/>
      <c r="AN80" s="1060"/>
      <c r="AO80" s="1060"/>
      <c r="AP80" s="1060" t="s">
        <v>606</v>
      </c>
      <c r="AQ80" s="1060"/>
      <c r="AR80" s="1060"/>
      <c r="AS80" s="1060"/>
      <c r="AT80" s="1060"/>
      <c r="AU80" s="1060" t="s">
        <v>605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t="s">
        <v>597</v>
      </c>
      <c r="C81" s="1064"/>
      <c r="D81" s="1064"/>
      <c r="E81" s="1064"/>
      <c r="F81" s="1064"/>
      <c r="G81" s="1064"/>
      <c r="H81" s="1064"/>
      <c r="I81" s="1064"/>
      <c r="J81" s="1064"/>
      <c r="K81" s="1064"/>
      <c r="L81" s="1064"/>
      <c r="M81" s="1064"/>
      <c r="N81" s="1064"/>
      <c r="O81" s="1064"/>
      <c r="P81" s="1065"/>
      <c r="Q81" s="1066">
        <v>767604</v>
      </c>
      <c r="R81" s="1060"/>
      <c r="S81" s="1060"/>
      <c r="T81" s="1060"/>
      <c r="U81" s="1060"/>
      <c r="V81" s="1060">
        <v>751444</v>
      </c>
      <c r="W81" s="1060"/>
      <c r="X81" s="1060"/>
      <c r="Y81" s="1060"/>
      <c r="Z81" s="1060"/>
      <c r="AA81" s="1060">
        <v>16160</v>
      </c>
      <c r="AB81" s="1060"/>
      <c r="AC81" s="1060"/>
      <c r="AD81" s="1060"/>
      <c r="AE81" s="1060"/>
      <c r="AF81" s="1060">
        <v>16160</v>
      </c>
      <c r="AG81" s="1060"/>
      <c r="AH81" s="1060"/>
      <c r="AI81" s="1060"/>
      <c r="AJ81" s="1060"/>
      <c r="AK81" s="1060" t="s">
        <v>606</v>
      </c>
      <c r="AL81" s="1060"/>
      <c r="AM81" s="1060"/>
      <c r="AN81" s="1060"/>
      <c r="AO81" s="1060"/>
      <c r="AP81" s="1060" t="s">
        <v>605</v>
      </c>
      <c r="AQ81" s="1060"/>
      <c r="AR81" s="1060"/>
      <c r="AS81" s="1060"/>
      <c r="AT81" s="1060"/>
      <c r="AU81" s="1060" t="s">
        <v>605</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t="s">
        <v>598</v>
      </c>
      <c r="C82" s="1064"/>
      <c r="D82" s="1064"/>
      <c r="E82" s="1064"/>
      <c r="F82" s="1064"/>
      <c r="G82" s="1064"/>
      <c r="H82" s="1064"/>
      <c r="I82" s="1064"/>
      <c r="J82" s="1064"/>
      <c r="K82" s="1064"/>
      <c r="L82" s="1064"/>
      <c r="M82" s="1064"/>
      <c r="N82" s="1064"/>
      <c r="O82" s="1064"/>
      <c r="P82" s="1065"/>
      <c r="Q82" s="1066">
        <v>11585</v>
      </c>
      <c r="R82" s="1060"/>
      <c r="S82" s="1060"/>
      <c r="T82" s="1060"/>
      <c r="U82" s="1060"/>
      <c r="V82" s="1060">
        <v>9941</v>
      </c>
      <c r="W82" s="1060"/>
      <c r="X82" s="1060"/>
      <c r="Y82" s="1060"/>
      <c r="Z82" s="1060"/>
      <c r="AA82" s="1060">
        <v>1644</v>
      </c>
      <c r="AB82" s="1060"/>
      <c r="AC82" s="1060"/>
      <c r="AD82" s="1060"/>
      <c r="AE82" s="1060"/>
      <c r="AF82" s="1060">
        <v>9211</v>
      </c>
      <c r="AG82" s="1060"/>
      <c r="AH82" s="1060"/>
      <c r="AI82" s="1060"/>
      <c r="AJ82" s="1060"/>
      <c r="AK82" s="1060" t="s">
        <v>607</v>
      </c>
      <c r="AL82" s="1060"/>
      <c r="AM82" s="1060"/>
      <c r="AN82" s="1060"/>
      <c r="AO82" s="1060"/>
      <c r="AP82" s="1060">
        <v>15645</v>
      </c>
      <c r="AQ82" s="1060"/>
      <c r="AR82" s="1060"/>
      <c r="AS82" s="1060"/>
      <c r="AT82" s="1060"/>
      <c r="AU82" s="1060" t="s">
        <v>610</v>
      </c>
      <c r="AV82" s="1060"/>
      <c r="AW82" s="1060"/>
      <c r="AX82" s="1060"/>
      <c r="AY82" s="1060"/>
      <c r="AZ82" s="1061" t="s">
        <v>611</v>
      </c>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t="s">
        <v>599</v>
      </c>
      <c r="C83" s="1064"/>
      <c r="D83" s="1064"/>
      <c r="E83" s="1064"/>
      <c r="F83" s="1064"/>
      <c r="G83" s="1064"/>
      <c r="H83" s="1064"/>
      <c r="I83" s="1064"/>
      <c r="J83" s="1064"/>
      <c r="K83" s="1064"/>
      <c r="L83" s="1064"/>
      <c r="M83" s="1064"/>
      <c r="N83" s="1064"/>
      <c r="O83" s="1064"/>
      <c r="P83" s="1065"/>
      <c r="Q83" s="1066">
        <v>2870</v>
      </c>
      <c r="R83" s="1060"/>
      <c r="S83" s="1060"/>
      <c r="T83" s="1060"/>
      <c r="U83" s="1060"/>
      <c r="V83" s="1060">
        <v>2641</v>
      </c>
      <c r="W83" s="1060"/>
      <c r="X83" s="1060"/>
      <c r="Y83" s="1060"/>
      <c r="Z83" s="1060"/>
      <c r="AA83" s="1060">
        <v>229</v>
      </c>
      <c r="AB83" s="1060"/>
      <c r="AC83" s="1060"/>
      <c r="AD83" s="1060"/>
      <c r="AE83" s="1060"/>
      <c r="AF83" s="1060">
        <v>4166</v>
      </c>
      <c r="AG83" s="1060"/>
      <c r="AH83" s="1060"/>
      <c r="AI83" s="1060"/>
      <c r="AJ83" s="1060"/>
      <c r="AK83" s="1060" t="s">
        <v>605</v>
      </c>
      <c r="AL83" s="1060"/>
      <c r="AM83" s="1060"/>
      <c r="AN83" s="1060"/>
      <c r="AO83" s="1060"/>
      <c r="AP83" s="1060">
        <v>6473</v>
      </c>
      <c r="AQ83" s="1060"/>
      <c r="AR83" s="1060"/>
      <c r="AS83" s="1060"/>
      <c r="AT83" s="1060"/>
      <c r="AU83" s="1060" t="s">
        <v>605</v>
      </c>
      <c r="AV83" s="1060"/>
      <c r="AW83" s="1060"/>
      <c r="AX83" s="1060"/>
      <c r="AY83" s="1060"/>
      <c r="AZ83" s="1061" t="s">
        <v>611</v>
      </c>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391</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SUM(AF68:AJ83)</f>
        <v>29834</v>
      </c>
      <c r="AG88" s="1048"/>
      <c r="AH88" s="1048"/>
      <c r="AI88" s="1048"/>
      <c r="AJ88" s="1048"/>
      <c r="AK88" s="1052"/>
      <c r="AL88" s="1052"/>
      <c r="AM88" s="1052"/>
      <c r="AN88" s="1052"/>
      <c r="AO88" s="1052"/>
      <c r="AP88" s="1048">
        <f>SUM(AP68:AT83)</f>
        <v>37759</v>
      </c>
      <c r="AQ88" s="1048"/>
      <c r="AR88" s="1048"/>
      <c r="AS88" s="1048"/>
      <c r="AT88" s="1048"/>
      <c r="AU88" s="1048">
        <f>SUM(AU68:AY83)</f>
        <v>3709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f>
        <v>5</v>
      </c>
      <c r="CS102" s="1040"/>
      <c r="CT102" s="1040"/>
      <c r="CU102" s="1040"/>
      <c r="CV102" s="1041"/>
      <c r="CW102" s="1039" t="str">
        <f>CW7</f>
        <v>-</v>
      </c>
      <c r="CX102" s="1040"/>
      <c r="CY102" s="1040"/>
      <c r="CZ102" s="1040"/>
      <c r="DA102" s="1041"/>
      <c r="DB102" s="1039" t="str">
        <f>DB7</f>
        <v>-</v>
      </c>
      <c r="DC102" s="1040"/>
      <c r="DD102" s="1040"/>
      <c r="DE102" s="1040"/>
      <c r="DF102" s="1041"/>
      <c r="DG102" s="1039">
        <f>DG7</f>
        <v>141</v>
      </c>
      <c r="DH102" s="1040"/>
      <c r="DI102" s="1040"/>
      <c r="DJ102" s="1040"/>
      <c r="DK102" s="1041"/>
      <c r="DL102" s="1039" t="str">
        <f>DL7</f>
        <v>-</v>
      </c>
      <c r="DM102" s="1040"/>
      <c r="DN102" s="1040"/>
      <c r="DO102" s="1040"/>
      <c r="DP102" s="1041"/>
      <c r="DQ102" s="1039" t="str">
        <f>DQ7</f>
        <v>-</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311</v>
      </c>
      <c r="AG109" s="983"/>
      <c r="AH109" s="983"/>
      <c r="AI109" s="983"/>
      <c r="AJ109" s="984"/>
      <c r="AK109" s="985" t="s">
        <v>310</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311</v>
      </c>
      <c r="BW109" s="983"/>
      <c r="BX109" s="983"/>
      <c r="BY109" s="983"/>
      <c r="BZ109" s="984"/>
      <c r="CA109" s="985" t="s">
        <v>310</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311</v>
      </c>
      <c r="DM109" s="983"/>
      <c r="DN109" s="983"/>
      <c r="DO109" s="983"/>
      <c r="DP109" s="984"/>
      <c r="DQ109" s="985" t="s">
        <v>310</v>
      </c>
      <c r="DR109" s="983"/>
      <c r="DS109" s="983"/>
      <c r="DT109" s="983"/>
      <c r="DU109" s="984"/>
      <c r="DV109" s="985" t="s">
        <v>428</v>
      </c>
      <c r="DW109" s="983"/>
      <c r="DX109" s="983"/>
      <c r="DY109" s="983"/>
      <c r="DZ109" s="1014"/>
    </row>
    <row r="110" spans="1:131" s="246" customFormat="1" ht="26.25" customHeight="1">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2623306</v>
      </c>
      <c r="AB110" s="976"/>
      <c r="AC110" s="976"/>
      <c r="AD110" s="976"/>
      <c r="AE110" s="977"/>
      <c r="AF110" s="978">
        <v>2772966</v>
      </c>
      <c r="AG110" s="976"/>
      <c r="AH110" s="976"/>
      <c r="AI110" s="976"/>
      <c r="AJ110" s="977"/>
      <c r="AK110" s="978">
        <v>2798543</v>
      </c>
      <c r="AL110" s="976"/>
      <c r="AM110" s="976"/>
      <c r="AN110" s="976"/>
      <c r="AO110" s="977"/>
      <c r="AP110" s="979">
        <v>16.600000000000001</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29366093</v>
      </c>
      <c r="BR110" s="923"/>
      <c r="BS110" s="923"/>
      <c r="BT110" s="923"/>
      <c r="BU110" s="923"/>
      <c r="BV110" s="923">
        <v>28250559</v>
      </c>
      <c r="BW110" s="923"/>
      <c r="BX110" s="923"/>
      <c r="BY110" s="923"/>
      <c r="BZ110" s="923"/>
      <c r="CA110" s="923">
        <v>28104486</v>
      </c>
      <c r="CB110" s="923"/>
      <c r="CC110" s="923"/>
      <c r="CD110" s="923"/>
      <c r="CE110" s="923"/>
      <c r="CF110" s="947">
        <v>166.4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438</v>
      </c>
      <c r="AG111" s="1004"/>
      <c r="AH111" s="1004"/>
      <c r="AI111" s="1004"/>
      <c r="AJ111" s="1005"/>
      <c r="AK111" s="1006" t="s">
        <v>437</v>
      </c>
      <c r="AL111" s="1004"/>
      <c r="AM111" s="1004"/>
      <c r="AN111" s="1004"/>
      <c r="AO111" s="1005"/>
      <c r="AP111" s="1007" t="s">
        <v>435</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158429</v>
      </c>
      <c r="BR111" s="895"/>
      <c r="BS111" s="895"/>
      <c r="BT111" s="895"/>
      <c r="BU111" s="895"/>
      <c r="BV111" s="895">
        <v>143487</v>
      </c>
      <c r="BW111" s="895"/>
      <c r="BX111" s="895"/>
      <c r="BY111" s="895"/>
      <c r="BZ111" s="895"/>
      <c r="CA111" s="895" t="s">
        <v>437</v>
      </c>
      <c r="CB111" s="895"/>
      <c r="CC111" s="895"/>
      <c r="CD111" s="895"/>
      <c r="CE111" s="895"/>
      <c r="CF111" s="956" t="s">
        <v>435</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438</v>
      </c>
      <c r="DM111" s="895"/>
      <c r="DN111" s="895"/>
      <c r="DO111" s="895"/>
      <c r="DP111" s="895"/>
      <c r="DQ111" s="895" t="s">
        <v>437</v>
      </c>
      <c r="DR111" s="895"/>
      <c r="DS111" s="895"/>
      <c r="DT111" s="895"/>
      <c r="DU111" s="895"/>
      <c r="DV111" s="872" t="s">
        <v>437</v>
      </c>
      <c r="DW111" s="872"/>
      <c r="DX111" s="872"/>
      <c r="DY111" s="872"/>
      <c r="DZ111" s="873"/>
    </row>
    <row r="112" spans="1:131" s="246" customFormat="1" ht="26.25" customHeight="1">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437</v>
      </c>
      <c r="AG112" s="858"/>
      <c r="AH112" s="858"/>
      <c r="AI112" s="858"/>
      <c r="AJ112" s="859"/>
      <c r="AK112" s="860" t="s">
        <v>438</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4757146</v>
      </c>
      <c r="BR112" s="895"/>
      <c r="BS112" s="895"/>
      <c r="BT112" s="895"/>
      <c r="BU112" s="895"/>
      <c r="BV112" s="895">
        <v>3899948</v>
      </c>
      <c r="BW112" s="895"/>
      <c r="BX112" s="895"/>
      <c r="BY112" s="895"/>
      <c r="BZ112" s="895"/>
      <c r="CA112" s="895">
        <v>2961467</v>
      </c>
      <c r="CB112" s="895"/>
      <c r="CC112" s="895"/>
      <c r="CD112" s="895"/>
      <c r="CE112" s="895"/>
      <c r="CF112" s="956">
        <v>17.5</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434</v>
      </c>
      <c r="DM112" s="895"/>
      <c r="DN112" s="895"/>
      <c r="DO112" s="895"/>
      <c r="DP112" s="895"/>
      <c r="DQ112" s="895" t="s">
        <v>438</v>
      </c>
      <c r="DR112" s="895"/>
      <c r="DS112" s="895"/>
      <c r="DT112" s="895"/>
      <c r="DU112" s="895"/>
      <c r="DV112" s="872" t="s">
        <v>437</v>
      </c>
      <c r="DW112" s="872"/>
      <c r="DX112" s="872"/>
      <c r="DY112" s="872"/>
      <c r="DZ112" s="873"/>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367922</v>
      </c>
      <c r="AB113" s="1004"/>
      <c r="AC113" s="1004"/>
      <c r="AD113" s="1004"/>
      <c r="AE113" s="1005"/>
      <c r="AF113" s="1006">
        <v>266352</v>
      </c>
      <c r="AG113" s="1004"/>
      <c r="AH113" s="1004"/>
      <c r="AI113" s="1004"/>
      <c r="AJ113" s="1005"/>
      <c r="AK113" s="1006">
        <v>257889</v>
      </c>
      <c r="AL113" s="1004"/>
      <c r="AM113" s="1004"/>
      <c r="AN113" s="1004"/>
      <c r="AO113" s="1005"/>
      <c r="AP113" s="1007">
        <v>1.5</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3709408</v>
      </c>
      <c r="BR113" s="895"/>
      <c r="BS113" s="895"/>
      <c r="BT113" s="895"/>
      <c r="BU113" s="895"/>
      <c r="BV113" s="895">
        <v>3833646</v>
      </c>
      <c r="BW113" s="895"/>
      <c r="BX113" s="895"/>
      <c r="BY113" s="895"/>
      <c r="BZ113" s="895"/>
      <c r="CA113" s="895">
        <v>3708389</v>
      </c>
      <c r="CB113" s="895"/>
      <c r="CC113" s="895"/>
      <c r="CD113" s="895"/>
      <c r="CE113" s="895"/>
      <c r="CF113" s="956">
        <v>22</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434</v>
      </c>
      <c r="DM113" s="858"/>
      <c r="DN113" s="858"/>
      <c r="DO113" s="858"/>
      <c r="DP113" s="859"/>
      <c r="DQ113" s="860" t="s">
        <v>437</v>
      </c>
      <c r="DR113" s="858"/>
      <c r="DS113" s="858"/>
      <c r="DT113" s="858"/>
      <c r="DU113" s="859"/>
      <c r="DV113" s="905" t="s">
        <v>434</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48343</v>
      </c>
      <c r="AB114" s="858"/>
      <c r="AC114" s="858"/>
      <c r="AD114" s="858"/>
      <c r="AE114" s="859"/>
      <c r="AF114" s="860">
        <v>1419</v>
      </c>
      <c r="AG114" s="858"/>
      <c r="AH114" s="858"/>
      <c r="AI114" s="858"/>
      <c r="AJ114" s="859"/>
      <c r="AK114" s="860">
        <v>1348</v>
      </c>
      <c r="AL114" s="858"/>
      <c r="AM114" s="858"/>
      <c r="AN114" s="858"/>
      <c r="AO114" s="859"/>
      <c r="AP114" s="905">
        <v>0</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2774922</v>
      </c>
      <c r="BR114" s="895"/>
      <c r="BS114" s="895"/>
      <c r="BT114" s="895"/>
      <c r="BU114" s="895"/>
      <c r="BV114" s="895">
        <v>2784298</v>
      </c>
      <c r="BW114" s="895"/>
      <c r="BX114" s="895"/>
      <c r="BY114" s="895"/>
      <c r="BZ114" s="895"/>
      <c r="CA114" s="895">
        <v>2693910</v>
      </c>
      <c r="CB114" s="895"/>
      <c r="CC114" s="895"/>
      <c r="CD114" s="895"/>
      <c r="CE114" s="895"/>
      <c r="CF114" s="956">
        <v>15.9</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437</v>
      </c>
      <c r="DM114" s="858"/>
      <c r="DN114" s="858"/>
      <c r="DO114" s="858"/>
      <c r="DP114" s="859"/>
      <c r="DQ114" s="860" t="s">
        <v>434</v>
      </c>
      <c r="DR114" s="858"/>
      <c r="DS114" s="858"/>
      <c r="DT114" s="858"/>
      <c r="DU114" s="859"/>
      <c r="DV114" s="905" t="s">
        <v>437</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86354</v>
      </c>
      <c r="AB115" s="1004"/>
      <c r="AC115" s="1004"/>
      <c r="AD115" s="1004"/>
      <c r="AE115" s="1005"/>
      <c r="AF115" s="1006">
        <v>64985</v>
      </c>
      <c r="AG115" s="1004"/>
      <c r="AH115" s="1004"/>
      <c r="AI115" s="1004"/>
      <c r="AJ115" s="1005"/>
      <c r="AK115" s="1006">
        <v>195782</v>
      </c>
      <c r="AL115" s="1004"/>
      <c r="AM115" s="1004"/>
      <c r="AN115" s="1004"/>
      <c r="AO115" s="1005"/>
      <c r="AP115" s="1007">
        <v>1.2</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438</v>
      </c>
      <c r="CB115" s="895"/>
      <c r="CC115" s="895"/>
      <c r="CD115" s="895"/>
      <c r="CE115" s="895"/>
      <c r="CF115" s="956" t="s">
        <v>434</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158429</v>
      </c>
      <c r="DH115" s="858"/>
      <c r="DI115" s="858"/>
      <c r="DJ115" s="858"/>
      <c r="DK115" s="859"/>
      <c r="DL115" s="860">
        <v>143487</v>
      </c>
      <c r="DM115" s="858"/>
      <c r="DN115" s="858"/>
      <c r="DO115" s="858"/>
      <c r="DP115" s="859"/>
      <c r="DQ115" s="860" t="s">
        <v>454</v>
      </c>
      <c r="DR115" s="858"/>
      <c r="DS115" s="858"/>
      <c r="DT115" s="858"/>
      <c r="DU115" s="859"/>
      <c r="DV115" s="905" t="s">
        <v>434</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29</v>
      </c>
      <c r="AB116" s="858"/>
      <c r="AC116" s="858"/>
      <c r="AD116" s="858"/>
      <c r="AE116" s="859"/>
      <c r="AF116" s="860" t="s">
        <v>438</v>
      </c>
      <c r="AG116" s="858"/>
      <c r="AH116" s="858"/>
      <c r="AI116" s="858"/>
      <c r="AJ116" s="859"/>
      <c r="AK116" s="860" t="s">
        <v>438</v>
      </c>
      <c r="AL116" s="858"/>
      <c r="AM116" s="858"/>
      <c r="AN116" s="858"/>
      <c r="AO116" s="859"/>
      <c r="AP116" s="905" t="s">
        <v>434</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437</v>
      </c>
      <c r="CB116" s="895"/>
      <c r="CC116" s="895"/>
      <c r="CD116" s="895"/>
      <c r="CE116" s="895"/>
      <c r="CF116" s="956" t="s">
        <v>438</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437</v>
      </c>
      <c r="DM116" s="858"/>
      <c r="DN116" s="858"/>
      <c r="DO116" s="858"/>
      <c r="DP116" s="859"/>
      <c r="DQ116" s="860" t="s">
        <v>434</v>
      </c>
      <c r="DR116" s="858"/>
      <c r="DS116" s="858"/>
      <c r="DT116" s="858"/>
      <c r="DU116" s="859"/>
      <c r="DV116" s="905" t="s">
        <v>437</v>
      </c>
      <c r="DW116" s="906"/>
      <c r="DX116" s="906"/>
      <c r="DY116" s="906"/>
      <c r="DZ116" s="907"/>
    </row>
    <row r="117" spans="1:130" s="246" customFormat="1" ht="26.25" customHeight="1">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3125954</v>
      </c>
      <c r="AB117" s="990"/>
      <c r="AC117" s="990"/>
      <c r="AD117" s="990"/>
      <c r="AE117" s="991"/>
      <c r="AF117" s="992">
        <v>3105722</v>
      </c>
      <c r="AG117" s="990"/>
      <c r="AH117" s="990"/>
      <c r="AI117" s="990"/>
      <c r="AJ117" s="991"/>
      <c r="AK117" s="992">
        <v>3253562</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393</v>
      </c>
      <c r="BR117" s="895"/>
      <c r="BS117" s="895"/>
      <c r="BT117" s="895"/>
      <c r="BU117" s="895"/>
      <c r="BV117" s="895" t="s">
        <v>393</v>
      </c>
      <c r="BW117" s="895"/>
      <c r="BX117" s="895"/>
      <c r="BY117" s="895"/>
      <c r="BZ117" s="895"/>
      <c r="CA117" s="895" t="s">
        <v>460</v>
      </c>
      <c r="CB117" s="895"/>
      <c r="CC117" s="895"/>
      <c r="CD117" s="895"/>
      <c r="CE117" s="895"/>
      <c r="CF117" s="956" t="s">
        <v>393</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462</v>
      </c>
      <c r="DH117" s="858"/>
      <c r="DI117" s="858"/>
      <c r="DJ117" s="858"/>
      <c r="DK117" s="859"/>
      <c r="DL117" s="860" t="s">
        <v>434</v>
      </c>
      <c r="DM117" s="858"/>
      <c r="DN117" s="858"/>
      <c r="DO117" s="858"/>
      <c r="DP117" s="859"/>
      <c r="DQ117" s="860" t="s">
        <v>393</v>
      </c>
      <c r="DR117" s="858"/>
      <c r="DS117" s="858"/>
      <c r="DT117" s="858"/>
      <c r="DU117" s="859"/>
      <c r="DV117" s="905" t="s">
        <v>393</v>
      </c>
      <c r="DW117" s="906"/>
      <c r="DX117" s="906"/>
      <c r="DY117" s="906"/>
      <c r="DZ117" s="907"/>
    </row>
    <row r="118" spans="1:130" s="246" customFormat="1" ht="26.25" customHeight="1">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311</v>
      </c>
      <c r="AG118" s="983"/>
      <c r="AH118" s="983"/>
      <c r="AI118" s="983"/>
      <c r="AJ118" s="984"/>
      <c r="AK118" s="985" t="s">
        <v>310</v>
      </c>
      <c r="AL118" s="983"/>
      <c r="AM118" s="983"/>
      <c r="AN118" s="983"/>
      <c r="AO118" s="984"/>
      <c r="AP118" s="986" t="s">
        <v>428</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464</v>
      </c>
      <c r="BR118" s="926"/>
      <c r="BS118" s="926"/>
      <c r="BT118" s="926"/>
      <c r="BU118" s="926"/>
      <c r="BV118" s="926" t="s">
        <v>454</v>
      </c>
      <c r="BW118" s="926"/>
      <c r="BX118" s="926"/>
      <c r="BY118" s="926"/>
      <c r="BZ118" s="926"/>
      <c r="CA118" s="926" t="s">
        <v>464</v>
      </c>
      <c r="CB118" s="926"/>
      <c r="CC118" s="926"/>
      <c r="CD118" s="926"/>
      <c r="CE118" s="926"/>
      <c r="CF118" s="956" t="s">
        <v>465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393</v>
      </c>
      <c r="DM118" s="858"/>
      <c r="DN118" s="858"/>
      <c r="DO118" s="858"/>
      <c r="DP118" s="859"/>
      <c r="DQ118" s="860" t="s">
        <v>454</v>
      </c>
      <c r="DR118" s="858"/>
      <c r="DS118" s="858"/>
      <c r="DT118" s="858"/>
      <c r="DU118" s="859"/>
      <c r="DV118" s="905" t="s">
        <v>393</v>
      </c>
      <c r="DW118" s="906"/>
      <c r="DX118" s="906"/>
      <c r="DY118" s="906"/>
      <c r="DZ118" s="907"/>
    </row>
    <row r="119" spans="1:130" s="246" customFormat="1" ht="26.25" customHeight="1">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393</v>
      </c>
      <c r="AB119" s="976"/>
      <c r="AC119" s="976"/>
      <c r="AD119" s="976"/>
      <c r="AE119" s="977"/>
      <c r="AF119" s="978" t="s">
        <v>437</v>
      </c>
      <c r="AG119" s="976"/>
      <c r="AH119" s="976"/>
      <c r="AI119" s="976"/>
      <c r="AJ119" s="977"/>
      <c r="AK119" s="978" t="s">
        <v>465</v>
      </c>
      <c r="AL119" s="976"/>
      <c r="AM119" s="976"/>
      <c r="AN119" s="976"/>
      <c r="AO119" s="977"/>
      <c r="AP119" s="979" t="s">
        <v>393</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467</v>
      </c>
      <c r="BP119" s="959"/>
      <c r="BQ119" s="963">
        <v>40765998</v>
      </c>
      <c r="BR119" s="926"/>
      <c r="BS119" s="926"/>
      <c r="BT119" s="926"/>
      <c r="BU119" s="926"/>
      <c r="BV119" s="926">
        <v>38911938</v>
      </c>
      <c r="BW119" s="926"/>
      <c r="BX119" s="926"/>
      <c r="BY119" s="926"/>
      <c r="BZ119" s="926"/>
      <c r="CA119" s="926">
        <v>37468252</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469</v>
      </c>
      <c r="DH119" s="841"/>
      <c r="DI119" s="841"/>
      <c r="DJ119" s="841"/>
      <c r="DK119" s="842"/>
      <c r="DL119" s="843" t="s">
        <v>470</v>
      </c>
      <c r="DM119" s="841"/>
      <c r="DN119" s="841"/>
      <c r="DO119" s="841"/>
      <c r="DP119" s="842"/>
      <c r="DQ119" s="843" t="s">
        <v>454</v>
      </c>
      <c r="DR119" s="841"/>
      <c r="DS119" s="841"/>
      <c r="DT119" s="841"/>
      <c r="DU119" s="842"/>
      <c r="DV119" s="929" t="s">
        <v>454</v>
      </c>
      <c r="DW119" s="930"/>
      <c r="DX119" s="930"/>
      <c r="DY119" s="930"/>
      <c r="DZ119" s="931"/>
    </row>
    <row r="120" spans="1:130" s="246" customFormat="1" ht="26.25" customHeight="1">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465</v>
      </c>
      <c r="AB120" s="858"/>
      <c r="AC120" s="858"/>
      <c r="AD120" s="858"/>
      <c r="AE120" s="859"/>
      <c r="AF120" s="860" t="s">
        <v>471</v>
      </c>
      <c r="AG120" s="858"/>
      <c r="AH120" s="858"/>
      <c r="AI120" s="858"/>
      <c r="AJ120" s="859"/>
      <c r="AK120" s="860" t="s">
        <v>465</v>
      </c>
      <c r="AL120" s="858"/>
      <c r="AM120" s="858"/>
      <c r="AN120" s="858"/>
      <c r="AO120" s="859"/>
      <c r="AP120" s="905" t="s">
        <v>434</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9223773</v>
      </c>
      <c r="BR120" s="923"/>
      <c r="BS120" s="923"/>
      <c r="BT120" s="923"/>
      <c r="BU120" s="923"/>
      <c r="BV120" s="923">
        <v>10463817</v>
      </c>
      <c r="BW120" s="923"/>
      <c r="BX120" s="923"/>
      <c r="BY120" s="923"/>
      <c r="BZ120" s="923"/>
      <c r="CA120" s="923">
        <v>13002846</v>
      </c>
      <c r="CB120" s="923"/>
      <c r="CC120" s="923"/>
      <c r="CD120" s="923"/>
      <c r="CE120" s="923"/>
      <c r="CF120" s="947">
        <v>77</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4757146</v>
      </c>
      <c r="DH120" s="923"/>
      <c r="DI120" s="923"/>
      <c r="DJ120" s="923"/>
      <c r="DK120" s="923"/>
      <c r="DL120" s="923">
        <v>3899948</v>
      </c>
      <c r="DM120" s="923"/>
      <c r="DN120" s="923"/>
      <c r="DO120" s="923"/>
      <c r="DP120" s="923"/>
      <c r="DQ120" s="923">
        <v>2961467</v>
      </c>
      <c r="DR120" s="923"/>
      <c r="DS120" s="923"/>
      <c r="DT120" s="923"/>
      <c r="DU120" s="923"/>
      <c r="DV120" s="924">
        <v>17.5</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477</v>
      </c>
      <c r="AB121" s="858"/>
      <c r="AC121" s="858"/>
      <c r="AD121" s="858"/>
      <c r="AE121" s="859"/>
      <c r="AF121" s="860" t="s">
        <v>437</v>
      </c>
      <c r="AG121" s="858"/>
      <c r="AH121" s="858"/>
      <c r="AI121" s="858"/>
      <c r="AJ121" s="859"/>
      <c r="AK121" s="860" t="s">
        <v>478</v>
      </c>
      <c r="AL121" s="858"/>
      <c r="AM121" s="858"/>
      <c r="AN121" s="858"/>
      <c r="AO121" s="859"/>
      <c r="AP121" s="905" t="s">
        <v>471</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5335487</v>
      </c>
      <c r="BR121" s="895"/>
      <c r="BS121" s="895"/>
      <c r="BT121" s="895"/>
      <c r="BU121" s="895"/>
      <c r="BV121" s="895">
        <v>4810995</v>
      </c>
      <c r="BW121" s="895"/>
      <c r="BX121" s="895"/>
      <c r="BY121" s="895"/>
      <c r="BZ121" s="895"/>
      <c r="CA121" s="895">
        <v>4446289</v>
      </c>
      <c r="CB121" s="895"/>
      <c r="CC121" s="895"/>
      <c r="CD121" s="895"/>
      <c r="CE121" s="895"/>
      <c r="CF121" s="956">
        <v>26.3</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454</v>
      </c>
      <c r="AB122" s="858"/>
      <c r="AC122" s="858"/>
      <c r="AD122" s="858"/>
      <c r="AE122" s="859"/>
      <c r="AF122" s="860" t="s">
        <v>393</v>
      </c>
      <c r="AG122" s="858"/>
      <c r="AH122" s="858"/>
      <c r="AI122" s="858"/>
      <c r="AJ122" s="859"/>
      <c r="AK122" s="860" t="s">
        <v>393</v>
      </c>
      <c r="AL122" s="858"/>
      <c r="AM122" s="858"/>
      <c r="AN122" s="858"/>
      <c r="AO122" s="859"/>
      <c r="AP122" s="905" t="s">
        <v>478</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31143624</v>
      </c>
      <c r="BR122" s="926"/>
      <c r="BS122" s="926"/>
      <c r="BT122" s="926"/>
      <c r="BU122" s="926"/>
      <c r="BV122" s="926">
        <v>30232414</v>
      </c>
      <c r="BW122" s="926"/>
      <c r="BX122" s="926"/>
      <c r="BY122" s="926"/>
      <c r="BZ122" s="926"/>
      <c r="CA122" s="926">
        <v>29761555</v>
      </c>
      <c r="CB122" s="926"/>
      <c r="CC122" s="926"/>
      <c r="CD122" s="926"/>
      <c r="CE122" s="926"/>
      <c r="CF122" s="927">
        <v>176.2</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481</v>
      </c>
      <c r="AB123" s="858"/>
      <c r="AC123" s="858"/>
      <c r="AD123" s="858"/>
      <c r="AE123" s="859"/>
      <c r="AF123" s="860" t="s">
        <v>470</v>
      </c>
      <c r="AG123" s="858"/>
      <c r="AH123" s="858"/>
      <c r="AI123" s="858"/>
      <c r="AJ123" s="859"/>
      <c r="AK123" s="860" t="s">
        <v>477</v>
      </c>
      <c r="AL123" s="858"/>
      <c r="AM123" s="858"/>
      <c r="AN123" s="858"/>
      <c r="AO123" s="859"/>
      <c r="AP123" s="905" t="s">
        <v>478</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482</v>
      </c>
      <c r="BP123" s="959"/>
      <c r="BQ123" s="913">
        <v>45702884</v>
      </c>
      <c r="BR123" s="914"/>
      <c r="BS123" s="914"/>
      <c r="BT123" s="914"/>
      <c r="BU123" s="914"/>
      <c r="BV123" s="914">
        <v>45507226</v>
      </c>
      <c r="BW123" s="914"/>
      <c r="BX123" s="914"/>
      <c r="BY123" s="914"/>
      <c r="BZ123" s="914"/>
      <c r="CA123" s="914">
        <v>47210690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454</v>
      </c>
      <c r="AB124" s="858"/>
      <c r="AC124" s="858"/>
      <c r="AD124" s="858"/>
      <c r="AE124" s="859"/>
      <c r="AF124" s="860" t="s">
        <v>470</v>
      </c>
      <c r="AG124" s="858"/>
      <c r="AH124" s="858"/>
      <c r="AI124" s="858"/>
      <c r="AJ124" s="859"/>
      <c r="AK124" s="860" t="s">
        <v>465</v>
      </c>
      <c r="AL124" s="858"/>
      <c r="AM124" s="858"/>
      <c r="AN124" s="858"/>
      <c r="AO124" s="859"/>
      <c r="AP124" s="905" t="s">
        <v>470</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454</v>
      </c>
      <c r="BR124" s="912"/>
      <c r="BS124" s="912"/>
      <c r="BT124" s="912"/>
      <c r="BU124" s="912"/>
      <c r="BV124" s="912" t="s">
        <v>454</v>
      </c>
      <c r="BW124" s="912"/>
      <c r="BX124" s="912"/>
      <c r="BY124" s="912"/>
      <c r="BZ124" s="912"/>
      <c r="CA124" s="912" t="s">
        <v>393</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481</v>
      </c>
      <c r="DH124" s="841"/>
      <c r="DI124" s="841"/>
      <c r="DJ124" s="841"/>
      <c r="DK124" s="842"/>
      <c r="DL124" s="843" t="s">
        <v>454</v>
      </c>
      <c r="DM124" s="841"/>
      <c r="DN124" s="841"/>
      <c r="DO124" s="841"/>
      <c r="DP124" s="842"/>
      <c r="DQ124" s="843" t="s">
        <v>460</v>
      </c>
      <c r="DR124" s="841"/>
      <c r="DS124" s="841"/>
      <c r="DT124" s="841"/>
      <c r="DU124" s="842"/>
      <c r="DV124" s="929" t="s">
        <v>454</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481</v>
      </c>
      <c r="AB125" s="858"/>
      <c r="AC125" s="858"/>
      <c r="AD125" s="858"/>
      <c r="AE125" s="859"/>
      <c r="AF125" s="860" t="s">
        <v>454</v>
      </c>
      <c r="AG125" s="858"/>
      <c r="AH125" s="858"/>
      <c r="AI125" s="858"/>
      <c r="AJ125" s="859"/>
      <c r="AK125" s="860" t="s">
        <v>465</v>
      </c>
      <c r="AL125" s="858"/>
      <c r="AM125" s="858"/>
      <c r="AN125" s="858"/>
      <c r="AO125" s="859"/>
      <c r="AP125" s="905" t="s">
        <v>454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454</v>
      </c>
      <c r="DH125" s="923"/>
      <c r="DI125" s="923"/>
      <c r="DJ125" s="923"/>
      <c r="DK125" s="923"/>
      <c r="DL125" s="923" t="s">
        <v>454</v>
      </c>
      <c r="DM125" s="923"/>
      <c r="DN125" s="923"/>
      <c r="DO125" s="923"/>
      <c r="DP125" s="923"/>
      <c r="DQ125" s="923" t="s">
        <v>460</v>
      </c>
      <c r="DR125" s="923"/>
      <c r="DS125" s="923"/>
      <c r="DT125" s="923"/>
      <c r="DU125" s="923"/>
      <c r="DV125" s="924" t="s">
        <v>454</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462</v>
      </c>
      <c r="AB126" s="858"/>
      <c r="AC126" s="858"/>
      <c r="AD126" s="858"/>
      <c r="AE126" s="859"/>
      <c r="AF126" s="860" t="s">
        <v>471</v>
      </c>
      <c r="AG126" s="858"/>
      <c r="AH126" s="858"/>
      <c r="AI126" s="858"/>
      <c r="AJ126" s="859"/>
      <c r="AK126" s="860" t="s">
        <v>471</v>
      </c>
      <c r="AL126" s="858"/>
      <c r="AM126" s="858"/>
      <c r="AN126" s="858"/>
      <c r="AO126" s="859"/>
      <c r="AP126" s="905" t="s">
        <v>437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460</v>
      </c>
      <c r="DH126" s="895"/>
      <c r="DI126" s="895"/>
      <c r="DJ126" s="895"/>
      <c r="DK126" s="895"/>
      <c r="DL126" s="895" t="s">
        <v>481</v>
      </c>
      <c r="DM126" s="895"/>
      <c r="DN126" s="895"/>
      <c r="DO126" s="895"/>
      <c r="DP126" s="895"/>
      <c r="DQ126" s="895" t="s">
        <v>462</v>
      </c>
      <c r="DR126" s="895"/>
      <c r="DS126" s="895"/>
      <c r="DT126" s="895"/>
      <c r="DU126" s="895"/>
      <c r="DV126" s="872" t="s">
        <v>470</v>
      </c>
      <c r="DW126" s="872"/>
      <c r="DX126" s="872"/>
      <c r="DY126" s="872"/>
      <c r="DZ126" s="873"/>
    </row>
    <row r="127" spans="1:130" s="246" customFormat="1" ht="26.25" customHeight="1">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86354</v>
      </c>
      <c r="AB127" s="858"/>
      <c r="AC127" s="858"/>
      <c r="AD127" s="858"/>
      <c r="AE127" s="859"/>
      <c r="AF127" s="860">
        <v>64985</v>
      </c>
      <c r="AG127" s="858"/>
      <c r="AH127" s="858"/>
      <c r="AI127" s="858"/>
      <c r="AJ127" s="859"/>
      <c r="AK127" s="860">
        <v>195782</v>
      </c>
      <c r="AL127" s="858"/>
      <c r="AM127" s="858"/>
      <c r="AN127" s="858"/>
      <c r="AO127" s="859"/>
      <c r="AP127" s="905">
        <v>1.2</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465</v>
      </c>
      <c r="DH127" s="895"/>
      <c r="DI127" s="895"/>
      <c r="DJ127" s="895"/>
      <c r="DK127" s="895"/>
      <c r="DL127" s="895" t="s">
        <v>454</v>
      </c>
      <c r="DM127" s="895"/>
      <c r="DN127" s="895"/>
      <c r="DO127" s="895"/>
      <c r="DP127" s="895"/>
      <c r="DQ127" s="895" t="s">
        <v>393</v>
      </c>
      <c r="DR127" s="895"/>
      <c r="DS127" s="895"/>
      <c r="DT127" s="895"/>
      <c r="DU127" s="895"/>
      <c r="DV127" s="872" t="s">
        <v>460</v>
      </c>
      <c r="DW127" s="872"/>
      <c r="DX127" s="872"/>
      <c r="DY127" s="872"/>
      <c r="DZ127" s="873"/>
    </row>
    <row r="128" spans="1:130" s="246" customFormat="1" ht="26.25" customHeight="1" thickBot="1">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619413</v>
      </c>
      <c r="AB128" s="879"/>
      <c r="AC128" s="879"/>
      <c r="AD128" s="879"/>
      <c r="AE128" s="880"/>
      <c r="AF128" s="881">
        <v>557267</v>
      </c>
      <c r="AG128" s="879"/>
      <c r="AH128" s="879"/>
      <c r="AI128" s="879"/>
      <c r="AJ128" s="880"/>
      <c r="AK128" s="881">
        <v>459918</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469</v>
      </c>
      <c r="BG128" s="865"/>
      <c r="BH128" s="865"/>
      <c r="BI128" s="865"/>
      <c r="BJ128" s="865"/>
      <c r="BK128" s="865"/>
      <c r="BL128" s="888"/>
      <c r="BM128" s="864">
        <v>12.53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478</v>
      </c>
      <c r="DH128" s="869"/>
      <c r="DI128" s="869"/>
      <c r="DJ128" s="869"/>
      <c r="DK128" s="869"/>
      <c r="DL128" s="869" t="s">
        <v>454</v>
      </c>
      <c r="DM128" s="869"/>
      <c r="DN128" s="869"/>
      <c r="DO128" s="869"/>
      <c r="DP128" s="869"/>
      <c r="DQ128" s="869" t="s">
        <v>478</v>
      </c>
      <c r="DR128" s="869"/>
      <c r="DS128" s="869"/>
      <c r="DT128" s="869"/>
      <c r="DU128" s="869"/>
      <c r="DV128" s="870" t="s">
        <v>465</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19104213</v>
      </c>
      <c r="AB129" s="858"/>
      <c r="AC129" s="858"/>
      <c r="AD129" s="858"/>
      <c r="AE129" s="859"/>
      <c r="AF129" s="860">
        <v>19302457</v>
      </c>
      <c r="AG129" s="858"/>
      <c r="AH129" s="858"/>
      <c r="AI129" s="858"/>
      <c r="AJ129" s="859"/>
      <c r="AK129" s="860">
        <v>19386864</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393</v>
      </c>
      <c r="BG129" s="848"/>
      <c r="BH129" s="848"/>
      <c r="BI129" s="848"/>
      <c r="BJ129" s="848"/>
      <c r="BK129" s="848"/>
      <c r="BL129" s="849"/>
      <c r="BM129" s="847">
        <v>17.53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2304649</v>
      </c>
      <c r="AB130" s="858"/>
      <c r="AC130" s="858"/>
      <c r="AD130" s="858"/>
      <c r="AE130" s="859"/>
      <c r="AF130" s="860">
        <v>2407333</v>
      </c>
      <c r="AG130" s="858"/>
      <c r="AH130" s="858"/>
      <c r="AI130" s="858"/>
      <c r="AJ130" s="859"/>
      <c r="AK130" s="860">
        <v>2492791</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16799564</v>
      </c>
      <c r="AB131" s="841"/>
      <c r="AC131" s="841"/>
      <c r="AD131" s="841"/>
      <c r="AE131" s="842"/>
      <c r="AF131" s="843">
        <v>16895124</v>
      </c>
      <c r="AG131" s="841"/>
      <c r="AH131" s="841"/>
      <c r="AI131" s="841"/>
      <c r="AJ131" s="842"/>
      <c r="AK131" s="843">
        <v>16894073</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393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1.201769284</v>
      </c>
      <c r="AB132" s="821"/>
      <c r="AC132" s="821"/>
      <c r="AD132" s="821"/>
      <c r="AE132" s="822"/>
      <c r="AF132" s="823">
        <v>0.83528241599999997</v>
      </c>
      <c r="AG132" s="821"/>
      <c r="AH132" s="821"/>
      <c r="AI132" s="821"/>
      <c r="AJ132" s="822"/>
      <c r="AK132" s="823">
        <v>1.7808198180000001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1.9</v>
      </c>
      <c r="AB133" s="800"/>
      <c r="AC133" s="800"/>
      <c r="AD133" s="800"/>
      <c r="AE133" s="801"/>
      <c r="AF133" s="799">
        <v>1.3</v>
      </c>
      <c r="AG133" s="800"/>
      <c r="AH133" s="800"/>
      <c r="AI133" s="800"/>
      <c r="AJ133" s="801"/>
      <c r="AK133" s="799">
        <v>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7WIPu2DTtE+h3ALFBXVnpuOgAdxCbHHrNV/DtUjeOROiIqhnw+qWoX9HUP8XIaXAe6OTaR5o+HtbVzStxP3cw==" saltValue="o/kblBVi/iaDKio485zL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LGe16AL/EJhJ9EtOYCBe3kFPfOtpaVkfiKk5miBXYbnSdgPHRKASwUPI9LInHMyuS/cToH5PFzlGdpDjxTRZQ==" saltValue="ftOnBtBi0sXxIoMOqmOF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MnGoIwkNkpgEgQKKlX6gFF4DE1D1qBY7tVf5n0aSrW2t5KmTYBLxbGYxwJC/EjgjN+kg1lB0GmemqY7XAKJCA==" saltValue="HCs/OvXTPmslQPePo46Z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3735027</v>
      </c>
      <c r="AP9" s="312">
        <v>32988</v>
      </c>
      <c r="AQ9" s="313">
        <v>56739</v>
      </c>
      <c r="AR9" s="314">
        <v>-41.9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121964</v>
      </c>
      <c r="AP10" s="315">
        <v>1077</v>
      </c>
      <c r="AQ10" s="316">
        <v>3644</v>
      </c>
      <c r="AR10" s="317">
        <v>-70.400000000000006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745324</v>
      </c>
      <c r="AP11" s="315">
        <v>6583</v>
      </c>
      <c r="AQ11" s="316">
        <v>3408</v>
      </c>
      <c r="AR11" s="317">
        <v>93.2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17050</v>
      </c>
      <c r="AP12" s="315">
        <v>151</v>
      </c>
      <c r="AQ12" s="316">
        <v>508</v>
      </c>
      <c r="AR12" s="317">
        <v>-70.3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v>12</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259456</v>
      </c>
      <c r="AP14" s="315">
        <v>2292</v>
      </c>
      <c r="AQ14" s="316">
        <v>2329</v>
      </c>
      <c r="AR14" s="317">
        <v>-1.6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107042</v>
      </c>
      <c r="AP15" s="315">
        <v>945</v>
      </c>
      <c r="AQ15" s="316">
        <v>1096</v>
      </c>
      <c r="AR15" s="317">
        <v>-13.8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-213897</v>
      </c>
      <c r="AP16" s="315">
        <v>-1889</v>
      </c>
      <c r="AQ16" s="316">
        <v>-4593</v>
      </c>
      <c r="AR16" s="317">
        <v>-58.9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4771966</v>
      </c>
      <c r="AP17" s="315">
        <v>42146</v>
      </c>
      <c r="AQ17" s="316">
        <v>63141</v>
      </c>
      <c r="AR17" s="317">
        <v>-33.299999999999997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3.14</v>
      </c>
      <c r="AP21" s="328">
        <v>6</v>
      </c>
      <c r="AQ21" s="329">
        <v>-2.86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99.9</v>
      </c>
      <c r="AP22" s="333">
        <v>99.5</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2798543</v>
      </c>
      <c r="AP32" s="342">
        <v>24717</v>
      </c>
      <c r="AQ32" s="343">
        <v>32265</v>
      </c>
      <c r="AR32" s="344">
        <v>-23.4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v>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v>32</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257889</v>
      </c>
      <c r="AP35" s="342">
        <v>2278</v>
      </c>
      <c r="AQ35" s="343">
        <v>6764</v>
      </c>
      <c r="AR35" s="344">
        <v>-66.3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1348</v>
      </c>
      <c r="AP36" s="342">
        <v>12</v>
      </c>
      <c r="AQ36" s="343">
        <v>1228</v>
      </c>
      <c r="AR36" s="344">
        <v>-99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195782</v>
      </c>
      <c r="AP37" s="342">
        <v>1729</v>
      </c>
      <c r="AQ37" s="343">
        <v>1060</v>
      </c>
      <c r="AR37" s="344">
        <v>63.1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521</v>
      </c>
      <c r="AP38" s="345" t="s">
        <v>521</v>
      </c>
      <c r="AQ38" s="346">
        <v>1</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-459918</v>
      </c>
      <c r="AP39" s="342">
        <v>-4062</v>
      </c>
      <c r="AQ39" s="343">
        <v>-6969</v>
      </c>
      <c r="AR39" s="344">
        <v>-41.7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-2492791</v>
      </c>
      <c r="AP40" s="342">
        <v>-22016</v>
      </c>
      <c r="AQ40" s="343">
        <v>-26451</v>
      </c>
      <c r="AR40" s="344">
        <v>-16.8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305</v>
      </c>
      <c r="AL41" s="1221"/>
      <c r="AM41" s="1221"/>
      <c r="AN41" s="1222"/>
      <c r="AO41" s="342">
        <v>300853</v>
      </c>
      <c r="AP41" s="342">
        <v>2657</v>
      </c>
      <c r="AQ41" s="343">
        <v>7931</v>
      </c>
      <c r="AR41" s="344">
        <v>-66.5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3971350</v>
      </c>
      <c r="AN51" s="364">
        <v>35341</v>
      </c>
      <c r="AO51" s="365">
        <v>13.3</v>
      </c>
      <c r="AP51" s="366">
        <v>45375</v>
      </c>
      <c r="AQ51" s="367">
        <v>11.7</v>
      </c>
      <c r="AR51" s="368">
        <v>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2029586</v>
      </c>
      <c r="AN52" s="372">
        <v>18061</v>
      </c>
      <c r="AO52" s="373">
        <v>4.0999999999999996</v>
      </c>
      <c r="AP52" s="374">
        <v>26025</v>
      </c>
      <c r="AQ52" s="375">
        <v>21.6</v>
      </c>
      <c r="AR52" s="376">
        <v>-17.5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7281201</v>
      </c>
      <c r="AN53" s="364">
        <v>64421</v>
      </c>
      <c r="AO53" s="365">
        <v>82.3</v>
      </c>
      <c r="AP53" s="366">
        <v>44267</v>
      </c>
      <c r="AQ53" s="367">
        <v>-2.4</v>
      </c>
      <c r="AR53" s="368">
        <v>84.7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5021476</v>
      </c>
      <c r="AN54" s="372">
        <v>44428</v>
      </c>
      <c r="AO54" s="373">
        <v>146</v>
      </c>
      <c r="AP54" s="374">
        <v>26161</v>
      </c>
      <c r="AQ54" s="375">
        <v>0.5</v>
      </c>
      <c r="AR54" s="376">
        <v>145.5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2629507</v>
      </c>
      <c r="AN55" s="364">
        <v>23315</v>
      </c>
      <c r="AO55" s="365">
        <v>-63.8</v>
      </c>
      <c r="AP55" s="366">
        <v>40879</v>
      </c>
      <c r="AQ55" s="367">
        <v>-7.7</v>
      </c>
      <c r="AR55" s="368">
        <v>-56.1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977726</v>
      </c>
      <c r="AN56" s="372">
        <v>8669</v>
      </c>
      <c r="AO56" s="373">
        <v>-80.5</v>
      </c>
      <c r="AP56" s="374">
        <v>24087</v>
      </c>
      <c r="AQ56" s="375">
        <v>-7.9</v>
      </c>
      <c r="AR56" s="376">
        <v>-72.599999999999994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3323531</v>
      </c>
      <c r="AN57" s="364">
        <v>29401</v>
      </c>
      <c r="AO57" s="365">
        <v>26.1</v>
      </c>
      <c r="AP57" s="366">
        <v>42651</v>
      </c>
      <c r="AQ57" s="367">
        <v>4.3</v>
      </c>
      <c r="AR57" s="368">
        <v>21.8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1599357</v>
      </c>
      <c r="AN58" s="372">
        <v>14149</v>
      </c>
      <c r="AO58" s="373">
        <v>63.2</v>
      </c>
      <c r="AP58" s="374">
        <v>22675</v>
      </c>
      <c r="AQ58" s="375">
        <v>-5.9</v>
      </c>
      <c r="AR58" s="376">
        <v>69.099999999999994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4546917</v>
      </c>
      <c r="AN59" s="364">
        <v>40158</v>
      </c>
      <c r="AO59" s="365">
        <v>36.6</v>
      </c>
      <c r="AP59" s="366">
        <v>43226</v>
      </c>
      <c r="AQ59" s="367">
        <v>1.3</v>
      </c>
      <c r="AR59" s="368">
        <v>35.299999999999997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1857749</v>
      </c>
      <c r="AN60" s="372">
        <v>16408</v>
      </c>
      <c r="AO60" s="373">
        <v>16</v>
      </c>
      <c r="AP60" s="374">
        <v>22622</v>
      </c>
      <c r="AQ60" s="375">
        <v>-0.2</v>
      </c>
      <c r="AR60" s="376">
        <v>16.2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4350501</v>
      </c>
      <c r="AN61" s="379">
        <v>38527</v>
      </c>
      <c r="AO61" s="380">
        <v>18.899999999999999</v>
      </c>
      <c r="AP61" s="381">
        <v>43280</v>
      </c>
      <c r="AQ61" s="382">
        <v>1.4</v>
      </c>
      <c r="AR61" s="368">
        <v>17.5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2297179</v>
      </c>
      <c r="AN62" s="372">
        <v>20343</v>
      </c>
      <c r="AO62" s="373">
        <v>29.8</v>
      </c>
      <c r="AP62" s="374">
        <v>24314</v>
      </c>
      <c r="AQ62" s="375">
        <v>1.6</v>
      </c>
      <c r="AR62" s="376">
        <v>28.2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bMc9sBrlg13W7y+1/BtftJLBKo2Q3lKeb12t76fYbIVIuVlm4JDgQQHoDmBabX7K8pnmqLB2mS6GXsRKgeLBg==" saltValue="ft27ZU+hL7m3Q6Zu62ru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FXu6mKdagbTUREd2Kw9bLpiTpttJKOAhYREqcB8mUXZ5FCHuEJpnptjMggmFVV20blgCN0bkXBAmB43tAbGZw==" saltValue="av5cZcQSgqlIdyMY4B/I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Ai69zAPi3SjPI2s1R0kayPd/svbqKEZS91NILQexbhisMFYacb86wAz4FUUESeQi2ByKKJWuNBYWjfSw88dg==" saltValue="jLt3xgvjGqlJ9fngoioz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9.82</v>
      </c>
      <c r="G47" s="12">
        <v>11.65</v>
      </c>
      <c r="H47" s="12">
        <v>14.18</v>
      </c>
      <c r="I47" s="12">
        <v>12.72</v>
      </c>
      <c r="J47" s="13">
        <v>12.61</v>
      </c>
    </row>
    <row r="48" spans="2:10" ht="57.75" customHeight="1">
      <c r="B48" s="14"/>
      <c r="C48" s="1234" t="s">
        <v>4</v>
      </c>
      <c r="D48" s="1234"/>
      <c r="E48" s="1235"/>
      <c r="F48" s="15">
        <v>3.52</v>
      </c>
      <c r="G48" s="16">
        <v>5.44</v>
      </c>
      <c r="H48" s="16">
        <v>5.81</v>
      </c>
      <c r="I48" s="16">
        <v>8.52</v>
      </c>
      <c r="J48" s="17">
        <v>5.82</v>
      </c>
    </row>
    <row r="49" spans="2:10" ht="57.75" customHeight="1" thickBot="1">
      <c r="B49" s="18"/>
      <c r="C49" s="1236" t="s">
        <v>5</v>
      </c>
      <c r="D49" s="1236"/>
      <c r="E49" s="1237"/>
      <c r="F49" s="19" t="s">
        <v>567</v>
      </c>
      <c r="G49" s="20">
        <v>4.1399999999999997</v>
      </c>
      <c r="H49" s="20">
        <v>3.01</v>
      </c>
      <c r="I49" s="20">
        <v>1.47</v>
      </c>
      <c r="J49" s="21" t="s">
        <v>568</v>
      </c>
    </row>
    <row r="50" spans="2:10" ht="13.5" customHeight="1"/>
    <row r="51" spans="2:10" ht="13.5" hidden="1" customHeight="1"/>
    <row r="52" spans="2:10" ht="13.5" hidden="1" customHeight="1"/>
    <row r="53" spans="2:10" ht="13.5" hidden="1" customHeight="1"/>
  </sheetData>
  <sheetProtection algorithmName="SHA-512" hashValue="do/Ov2lmeZhNxfEGOrSIbdOflbC78i2GXeb7ZF0JGr22i8V8cp4A2wz2/vRnssNYU0isJfU8L95lHGRmlAQ2ZA==" saltValue="Jk+L6Qs02PEsMUP1OFBu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2020-03-03T03:08:51Z</cp:lastPrinted>
  <dcterms:created xsi:type="dcterms:W3CDTF">2020-02-10T05:51:27Z</dcterms:created>
  <dcterms:modified xsi:type="dcterms:W3CDTF">2020-08-27T01:29:56Z</dcterms:modified>
</cp:coreProperties>
</file>